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cery" sheetId="1" state="visible" r:id="rId2"/>
    <sheet name="Target Margin" sheetId="2" state="hidden" r:id="rId3"/>
    <sheet name="Categories" sheetId="3" state="hidden" r:id="rId4"/>
    <sheet name="Deposits" sheetId="4" state="hidden" r:id="rId5"/>
  </sheets>
  <definedNames>
    <definedName function="false" hidden="false" name="Aerosol" vbProcedure="false">Deposits!$B$229:$B$230</definedName>
    <definedName function="false" hidden="false" name="AlternativeBeverages" vbProcedure="false">Categories!$M$467:$M$472</definedName>
    <definedName function="false" hidden="false" name="AluminumCan" vbProcedure="false">Deposits!$B$137:$B$144</definedName>
    <definedName function="false" hidden="false" name="AminoAcids" vbProcedure="false">Categories!$M$623:$M$624</definedName>
    <definedName function="false" hidden="false" name="Aromatherapy" vbProcedure="false">Categories!$M$625:$M$631</definedName>
    <definedName function="false" hidden="false" name="AvalonMilkGlassBottle" vbProcedure="false">Deposits!$B$234</definedName>
    <definedName function="false" hidden="false" name="Baby" vbProcedure="false">Categories!$M$304:$M$309</definedName>
    <definedName function="false" hidden="false" name="BabyandChildren" vbProcedure="false">#REF!</definedName>
    <definedName function="false" hidden="false" name="BabyChildTeen" vbProcedure="false">Categories!$M$632:$M$643</definedName>
    <definedName function="false" hidden="false" name="BabyFood" vbProcedure="false">Categories!$M$304:$M$305</definedName>
    <definedName function="false" hidden="false" name="BabyItems" vbProcedure="false">#REF!</definedName>
    <definedName function="false" hidden="false" name="BagInABox" vbProcedure="false">Deposits!$B$222</definedName>
    <definedName function="false" hidden="false" name="Bakery" vbProcedure="false">Categories!$J$32:$J$34</definedName>
    <definedName function="false" hidden="false" name="BakeryBread" vbProcedure="false">Categories!$J$34</definedName>
    <definedName function="false" hidden="false" name="BakeryOutsource" vbProcedure="false">Categories!$M$148:$M$166</definedName>
    <definedName function="false" hidden="false" name="BakeryProduction" vbProcedure="false">Categories!$M$167:$M$175</definedName>
    <definedName function="false" hidden="false" name="Bakery_Outsource" vbProcedure="false">Categories!$J$32</definedName>
    <definedName function="false" hidden="false" name="Bakery_Production" vbProcedure="false">Categories!$J$33</definedName>
    <definedName function="false" hidden="false" name="Baking" vbProcedure="false">Categories!$M$310:$M$318</definedName>
    <definedName function="false" hidden="false" name="BakingMixandFlour" vbProcedure="false">Categories!$M$310:$M$313</definedName>
    <definedName function="false" hidden="false" name="BambooProducts" vbProcedure="false">Categories!$M$557:$M$561</definedName>
    <definedName function="false" hidden="false" name="Bars" vbProcedure="false">Categories!$M$426:$M$429</definedName>
    <definedName function="false" hidden="false" name="BeansGrainandRice" vbProcedure="false">Categories!$M$319:$M$321</definedName>
    <definedName function="false" hidden="false" name="BeddingandTowels" vbProcedure="false">Categories!$M$562:$M$566</definedName>
    <definedName function="false" hidden="false" name="Beverages" vbProcedure="false">Categories!$M$430:$M$439</definedName>
    <definedName function="false" hidden="false" name="BiMetal" vbProcedure="false">Deposits!$B$223:$B$228</definedName>
    <definedName function="false" hidden="false" name="BodycareMisc" vbProcedure="false">Categories!$M$644:$M$646</definedName>
    <definedName function="false" hidden="false" name="BottleReturn" vbProcedure="false">Categories!$M$818</definedName>
    <definedName function="false" hidden="false" name="Bread" vbProcedure="false">Categories!$M$176:$M$190</definedName>
    <definedName function="false" hidden="false" name="Bulk" vbProcedure="false">Categories!$M$479:$M$487</definedName>
    <definedName function="false" hidden="false" name="CampingOutdoorItems" vbProcedure="false">Categories!$M$567:$M$570</definedName>
    <definedName function="false" hidden="false" name="CandyandSnacks" vbProcedure="false">Categories!$M$399:$M$407</definedName>
    <definedName function="false" hidden="false" name="Canned" vbProcedure="false">Categories!$M$440:$M$444</definedName>
    <definedName function="false" hidden="false" name="CerealOatmealandGranola" vbProcedure="false">Categories!$M$324:$M$331</definedName>
    <definedName function="false" hidden="false" name="Cereals" vbProcedure="false">Categories!$M$324:$M$327</definedName>
    <definedName function="false" hidden="false" name="CheckStandBags" vbProcedure="false">Categories!$M$819</definedName>
    <definedName function="false" hidden="false" name="ChipsandSalsa" vbProcedure="false">Categories!$M$408:$M$415</definedName>
    <definedName function="false" hidden="false" name="CleaningandDeoderizers" vbProcedure="false">Categories!$M$350:$M$354</definedName>
    <definedName function="false" hidden="false" name="CleansesandDetox" vbProcedure="false">Categories!$M$647:$M$648</definedName>
    <definedName function="false" hidden="false" name="ClothingAdults" vbProcedure="false">Categories!$M$571:$M$575</definedName>
    <definedName function="false" hidden="false" name="ClothingbabyandChildren" vbProcedure="false">Categories!$M$576:$M$579</definedName>
    <definedName function="false" hidden="false" name="CoffeeandCoffeeSubstitutes" vbProcedure="false">#REF!</definedName>
    <definedName function="false" hidden="false" name="CoffeeandSubstitutes" vbProcedure="false">Categories!$M$332:$M$334</definedName>
    <definedName function="false" hidden="false" name="CoffeeandTea" vbProcedure="false">Categories!$M$332:$M$338</definedName>
    <definedName function="false" hidden="false" name="Condiments" vbProcedure="false">Categories!$M$339:$M$343</definedName>
    <definedName function="false" hidden="false" name="CondimentsandDressings" vbProcedure="false">Categories!$M$339:$M$347</definedName>
    <definedName function="false" hidden="false" name="Container" vbProcedure="false">Deposits!$A$118:$A$133</definedName>
    <definedName function="false" hidden="false" name="Cookies" vbProcedure="false">Categories!$M$445:$M$446</definedName>
    <definedName function="false" hidden="false" name="Cosmetics" vbProcedure="false">Categories!$M$649:$M$659</definedName>
    <definedName function="false" hidden="false" name="Coupons" vbProcedure="false">Categories!$M$820</definedName>
    <definedName function="false" hidden="false" name="CrackersandRiceCakes" vbProcedure="false">Categories!$M$348:$M$349</definedName>
    <definedName function="false" hidden="false" name="CrackersCripbread" vbProcedure="false">#REF!</definedName>
    <definedName function="false" hidden="false" name="CrackersCrispbread" vbProcedure="false">Categories!$M$348:$M$349</definedName>
    <definedName function="false" hidden="false" name="Cultivated" vbProcedure="false">Categories!$M$811</definedName>
    <definedName function="false" hidden="false" name="DeleteCategory" vbProcedure="false">Categories!$G$3</definedName>
    <definedName function="false" hidden="false" name="DeleteClass" vbProcedure="false">Categories!$G$4</definedName>
    <definedName function="false" hidden="false" name="DeletePackSize" vbProcedure="false">Deposits!$B$114</definedName>
    <definedName function="false" hidden="false" name="Deli" vbProcedure="false">Categories!$J$35:$J$38</definedName>
    <definedName function="false" hidden="false" name="DeliBulkMeatNCheese" vbProcedure="false">Categories!$J$35:$J$36</definedName>
    <definedName function="false" hidden="false" name="DeliCheese" vbProcedure="false">Categories!$M$191:$M$195</definedName>
    <definedName function="false" hidden="false" name="DeliFamily" vbProcedure="false">Categories!$G$12:$G$19</definedName>
    <definedName function="false" hidden="false" name="DeliMeat" vbProcedure="false">Categories!$M$196</definedName>
    <definedName function="false" hidden="false" name="DeliOutsource" vbProcedure="false">Categories!$M$197:$M$217</definedName>
    <definedName function="false" hidden="false" name="DeliProduction" vbProcedure="false">Categories!$M$218:$M$235</definedName>
    <definedName function="false" hidden="false" name="Deli_Outsourse" vbProcedure="false">Categories!$J$37</definedName>
    <definedName function="false" hidden="false" name="Deli_Production" vbProcedure="false">Categories!$J$38</definedName>
    <definedName function="false" hidden="false" name="Deodorants" vbProcedure="false">Categories!$M$660:$M$663</definedName>
    <definedName function="false" hidden="false" name="Deposit" vbProcedure="false">#REF!</definedName>
    <definedName function="false" hidden="false" name="Deposite" vbProcedure="false">Categories!$M$821</definedName>
    <definedName function="false" hidden="false" name="DigestiveAids" vbProcedure="false">Categories!$M$664:$M$667</definedName>
    <definedName function="false" hidden="false" name="DrinkPouches" vbProcedure="false">Deposits!$B$221</definedName>
    <definedName function="false" hidden="false" name="EcoFoodContainers" vbProcedure="false">Categories!$M$580:$M$587</definedName>
    <definedName function="false" hidden="false" name="EcoFurniture" vbProcedure="false">Categories!$M$588:$M$592</definedName>
    <definedName function="false" hidden="false" name="EcoLiving" vbProcedure="false">Categories!$J$91:$J$103</definedName>
    <definedName function="false" hidden="false" name="EnergyBarsandGels" vbProcedure="false">#REF!</definedName>
    <definedName function="false" hidden="false" name="EntreesandMixes" vbProcedure="false">#REF!</definedName>
    <definedName function="false" hidden="false" name="Ethnic" vbProcedure="false">Categories!$M$447:$M$454</definedName>
    <definedName function="false" hidden="false" name="Family" vbProcedure="false">#REF!</definedName>
    <definedName function="false" hidden="false" name="FeminineHygiene" vbProcedure="false">Categories!$M$668:$M$670</definedName>
    <definedName function="false" hidden="false" name="FloralandNursery" vbProcedure="false">Categories!$M$812</definedName>
    <definedName function="false" hidden="false" name="FlowerEssences" vbProcedure="false">Categories!$M$671:$M$673</definedName>
    <definedName function="false" hidden="false" name="FreshMeat" vbProcedure="false">Categories!$M$236:$M$268</definedName>
    <definedName function="false" hidden="false" name="FreshSeafood" vbProcedure="false">#REF!</definedName>
    <definedName function="false" hidden="false" name="FrozAppandSnacks" vbProcedure="false">Categories!$M$521:$M$522</definedName>
    <definedName function="false" hidden="false" name="FrozenBread" vbProcedure="false">Categories!$M$533:$M$539</definedName>
    <definedName function="false" hidden="false" name="FrozenBreakfastFoods" vbProcedure="false">Categories!$M$540:$M$541</definedName>
    <definedName function="false" hidden="false" name="FrozenDeserts" vbProcedure="false">#REF!</definedName>
    <definedName function="false" hidden="false" name="FrozenDesserts" vbProcedure="false">Categories!$M$542:$M$547</definedName>
    <definedName function="false" hidden="false" name="FrozenDinnerEntrees" vbProcedure="false">Categories!$M$548:$M$551</definedName>
    <definedName function="false" hidden="false" name="FrozenFruitandVegies" vbProcedure="false">Categories!$M$552:$M$554</definedName>
    <definedName function="false" hidden="false" name="FrozenMeat" vbProcedure="false">Categories!$M$269:$M$299</definedName>
    <definedName function="false" hidden="false" name="FrozenMeatAlternatives" vbProcedure="false">#REF!</definedName>
    <definedName function="false" hidden="false" name="FrozenSeafood" vbProcedure="false">Categories!$M$300:$M$303</definedName>
    <definedName function="false" hidden="false" name="FrozJuicesandBeverages" vbProcedure="false">Categories!$M$523</definedName>
    <definedName function="false" hidden="false" name="FrozKidsandBabyFood" vbProcedure="false">Categories!$M$524:$M$525</definedName>
    <definedName function="false" hidden="false" name="FrozMeatAlternatives" vbProcedure="false">Categories!$M$526:$M$532</definedName>
    <definedName function="false" hidden="false" name="Fruits" vbProcedure="false">Categories!$M$813</definedName>
    <definedName function="false" hidden="false" name="GableTop" vbProcedure="false">Deposits!$B$211:$B$220</definedName>
    <definedName function="false" hidden="false" name="GeneralMerchandise" vbProcedure="false">Categories!$M$823</definedName>
    <definedName function="false" hidden="false" name="GeneralMerchandiseItem" vbProcedure="false">Categories!$J$144</definedName>
    <definedName function="false" hidden="false" name="GHLFamily" vbProcedure="false">Categories!$G$20:$G$23</definedName>
    <definedName function="false" hidden="false" name="Glass" vbProcedure="false">Deposits!$B$179:$B$186</definedName>
    <definedName function="false" hidden="false" name="Grocery" vbProcedure="false">Categories!$J$42:$J$71</definedName>
    <definedName function="false" hidden="false" name="GroceryBulk" vbProcedure="false">Categories!$J$72</definedName>
    <definedName function="false" hidden="false" name="GroceryDairy" vbProcedure="false">Categories!$J$73:$J$80</definedName>
    <definedName function="false" hidden="false" name="GroceryFamily" vbProcedure="false">#REF!</definedName>
    <definedName function="false" hidden="false" name="GroceryFrozen" vbProcedure="false">Categories!$J$81:$J$90</definedName>
    <definedName function="false" hidden="false" name="GroceryOther" vbProcedure="false">#REF!</definedName>
    <definedName function="false" hidden="false" name="HairProducts" vbProcedure="false">Categories!$M$674:$M$678</definedName>
    <definedName function="false" hidden="false" name="HDPEPlastic" vbProcedure="false">Deposits!$B$155:$B$167</definedName>
    <definedName function="false" hidden="false" name="HealthyLiving" vbProcedure="false">Categories!$J$104:$J$132</definedName>
    <definedName function="false" hidden="false" name="HealthyLivingOther" vbProcedure="false">#REF!</definedName>
    <definedName function="false" hidden="false" name="HerbalRemedies" vbProcedure="false">Categories!$M$679:$M$697</definedName>
    <definedName function="false" hidden="false" name="HomeopathicMedicines" vbProcedure="false">Categories!$M$698:$M$705</definedName>
    <definedName function="false" hidden="false" name="HoneyandSweeteners" vbProcedure="false">Categories!$M$420:$M$425</definedName>
    <definedName function="false" hidden="false" name="HouseandHomeDecor" vbProcedure="false">Categories!$M$593:$M$599</definedName>
    <definedName function="false" hidden="false" name="HouseholdCleaners" vbProcedure="false">Categories!$M$350:$M$351</definedName>
    <definedName function="false" hidden="false" name="HousholdCleaners" vbProcedure="false">#REF!</definedName>
    <definedName function="false" hidden="false" name="JamsandNutButters" vbProcedure="false">Categories!$M$355:$M$359</definedName>
    <definedName function="false" hidden="false" name="KitchenWares" vbProcedure="false">Categories!$M$600:$M$607</definedName>
    <definedName function="false" hidden="false" name="Lifestyle" vbProcedure="false">Categories!$M$706:$M$718</definedName>
    <definedName function="false" hidden="false" name="MarketingSales" vbProcedure="false">Categories!$M$822</definedName>
    <definedName function="false" hidden="false" name="Meat" vbProcedure="false">Categories!$J$39:$J$40</definedName>
    <definedName function="false" hidden="false" name="MeatAlternative" vbProcedure="false">Categories!$M$473:$M$478</definedName>
    <definedName function="false" hidden="false" name="MiscEcoItems" vbProcedure="false">Categories!$M$608</definedName>
    <definedName function="false" hidden="false" name="NaturalFoodSupplements" vbProcedure="false">Categories!$M$719:$M$724</definedName>
    <definedName function="false" hidden="false" name="NaturalFoodSuppliments" vbProcedure="false">#REF!</definedName>
    <definedName function="false" hidden="false" name="NutButtersandJams" vbProcedure="false">Categories!$M$355:$M$359</definedName>
    <definedName function="false" hidden="false" name="NutsDriedFruitsandVeg" vbProcedure="false">Categories!$M$360:$M$362</definedName>
    <definedName function="false" hidden="false" name="NutsSeedsandFruit" vbProcedure="false">Categories!$M$360:$M$367</definedName>
    <definedName function="false" hidden="false" name="OilsandVinegars" vbProcedure="false">Categories!$M$368:$M$374</definedName>
    <definedName function="false" hidden="false" name="OmegaOils" vbProcedure="false">Categories!$M$725:$M$729</definedName>
    <definedName function="false" hidden="false" name="OralCare" vbProcedure="false">Categories!$M$730:$M$736</definedName>
    <definedName function="false" hidden="false" name="Other" vbProcedure="false">Categories!$J$139:$J$143</definedName>
    <definedName function="false" hidden="false" name="OtherDairy" vbProcedure="false">Categories!$M$488</definedName>
    <definedName function="false" hidden="false" name="OtherFrozen" vbProcedure="false">Categories!$M$555</definedName>
    <definedName function="false" hidden="false" name="OtherGrocery" vbProcedure="false">#REF!</definedName>
    <definedName function="false" hidden="false" name="OtherHealthyLiving" vbProcedure="false">Categories!$M$737</definedName>
    <definedName function="false" hidden="false" name="OtherPlasticMCP" vbProcedure="false">Deposits!$B$177:$B$178</definedName>
    <definedName function="false" hidden="false" name="PackagedFreshProduce" vbProcedure="false">Categories!$M$814</definedName>
    <definedName function="false" hidden="false" name="PaperandPlasticProd" vbProcedure="false">Categories!$M$375:$M$381</definedName>
    <definedName function="false" hidden="false" name="PaperandPlasticProducts" vbProcedure="false">Categories!$M$738:$M$740</definedName>
    <definedName function="false" hidden="false" name="PaperProducts" vbProcedure="false">Categories!$M$609</definedName>
    <definedName function="false" hidden="false" name="PastaProducts" vbProcedure="false">Categories!$M$396:$M$398</definedName>
    <definedName function="false" hidden="false" name="PastaSauceandTomatoProducts" vbProcedure="false">Categories!$M$391:$M$395</definedName>
    <definedName function="false" hidden="false" name="PersonalCareandFirstAid" vbProcedure="false">Categories!$M$741:$M$747</definedName>
    <definedName function="false" hidden="false" name="PetFood" vbProcedure="false">Categories!$M$382:$M$384</definedName>
    <definedName function="false" hidden="false" name="PetFoodandCare" vbProcedure="false">Categories!$M$748:$M$750</definedName>
    <definedName function="false" hidden="false" name="PetFoodandPetCare" vbProcedure="false">Categories!$M$382:$M$384</definedName>
    <definedName function="false" hidden="false" name="PETPlastic" vbProcedure="false">Deposits!$B$145:$B$154</definedName>
    <definedName function="false" hidden="false" name="PicklesandOtherVegies" vbProcedure="false">#REF!</definedName>
    <definedName function="false" hidden="false" name="Polypropylene" vbProcedure="false">Deposits!$B$173:$B$176</definedName>
    <definedName function="false" hidden="false" name="PolystyreneCups" vbProcedure="false">Deposits!$B$231:$B$233</definedName>
    <definedName function="false" hidden="false" name="PommeBranded" vbProcedure="false">Categories!$M$556</definedName>
    <definedName function="false" hidden="false" name="Popcorn" vbProcedure="false">Categories!$M$455:$M$457</definedName>
    <definedName function="false" hidden="false" name="ProbioticsPrebiotics" vbProcedure="false">Categories!$M$751:$M$752</definedName>
    <definedName function="false" hidden="false" name="Produce" vbProcedure="false">Categories!$J$133:$J$138</definedName>
    <definedName function="false" hidden="false" name="ProduceOther" vbProcedure="false">Categories!$M$815:$M$816</definedName>
    <definedName function="false" hidden="false" name="PVCPlastic" vbProcedure="false">Deposits!$B$168:$B$172</definedName>
    <definedName function="false" hidden="false" name="RefCheeseandAlt" vbProcedure="false">Categories!$M$489:$M$492</definedName>
    <definedName function="false" hidden="false" name="RefDairyandAlt" vbProcedure="false">Categories!$M$493:$M$497</definedName>
    <definedName function="false" hidden="false" name="RefEggs" vbProcedure="false">Categories!$M$498:$M$499</definedName>
    <definedName function="false" hidden="false" name="RefJuices" vbProcedure="false">#REF!</definedName>
    <definedName function="false" hidden="false" name="RefMeatAlternatives" vbProcedure="false">#REF!</definedName>
    <definedName function="false" hidden="false" name="RefMilk" vbProcedure="false">Categories!$M$500:$M$502</definedName>
    <definedName function="false" hidden="false" name="RefNonDairyBeverages" vbProcedure="false">Categories!$M$503:$M$508</definedName>
    <definedName function="false" hidden="false" name="RefYogurtandKefir" vbProcedure="false">Categories!$M$509:$M$515</definedName>
    <definedName function="false" hidden="false" name="RicesandGrains" vbProcedure="false">Categories!$M$319:$M$323</definedName>
    <definedName function="false" hidden="false" name="Rices_Grains_and_Beans" vbProcedure="false">Categories!$M$319:$M$323</definedName>
    <definedName function="false" hidden="false" name="Seafood" vbProcedure="false">Categories!$J$41:$J$41</definedName>
    <definedName function="false" hidden="false" name="Seasonal" vbProcedure="false">Categories!$M$458:$M$462</definedName>
    <definedName function="false" hidden="false" name="Seasonings" vbProcedure="false">Categories!$M$385:$M$387</definedName>
    <definedName function="false" hidden="false" name="ShelfStableBeverages" vbProcedure="false">#REF!</definedName>
    <definedName function="false" hidden="false" name="ShelfStableCarbonated" vbProcedure="false">#REF!</definedName>
    <definedName function="false" hidden="false" name="ShelfStableDeserts" vbProcedure="false">#REF!</definedName>
    <definedName function="false" hidden="false" name="ShelfStableDesserts" vbProcedure="false">#REF!</definedName>
    <definedName function="false" hidden="false" name="ShelfStableFruitandVeg" vbProcedure="false">#REF!</definedName>
    <definedName function="false" hidden="false" name="ShelfStableJuices" vbProcedure="false">#REF!</definedName>
    <definedName function="false" hidden="false" name="ShelfStableMeat" vbProcedure="false">#REF!</definedName>
    <definedName function="false" hidden="false" name="ShelfStableNonDairyBev" vbProcedure="false">Categories!$M$516:$M$520</definedName>
    <definedName function="false" hidden="false" name="ShelfStablePastas" vbProcedure="false">Categories!$M$396:$M$398</definedName>
    <definedName function="false" hidden="false" name="ShelfStablePastaSauces" vbProcedure="false">Categories!$M$391:$M$391</definedName>
    <definedName function="false" hidden="false" name="ShelfStableSalsaandDip" vbProcedure="false">#REF!</definedName>
    <definedName function="false" hidden="false" name="SkinCare" vbProcedure="false">Categories!$M$753:$M$767</definedName>
    <definedName function="false" hidden="false" name="SnackBarsandCookies" vbProcedure="false">#REF!</definedName>
    <definedName function="false" hidden="false" name="SnackCandy" vbProcedure="false">Categories!$M$399:$M$401</definedName>
    <definedName function="false" hidden="false" name="SnackChipsPretzels" vbProcedure="false">#REF!</definedName>
    <definedName function="false" hidden="false" name="SnacksChipsPretzels" vbProcedure="false">Categories!$M$408:$M$410</definedName>
    <definedName function="false" hidden="false" name="SnakBarsandCookies" vbProcedure="false">#REF!</definedName>
    <definedName function="false" hidden="false" name="SoapandBathPreparations" vbProcedure="false">Categories!$M$768:$M$772</definedName>
    <definedName function="false" hidden="false" name="Soup" vbProcedure="false">Categories!$M$416:$M$418</definedName>
    <definedName function="false" hidden="false" name="SoupsandBroths" vbProcedure="false">Categories!$M$416:$M$419</definedName>
    <definedName function="false" hidden="false" name="SpicesandRubs" vbProcedure="false">Categories!$M$385:$M$390</definedName>
    <definedName function="false" hidden="false" name="SportsNutrition" vbProcedure="false">Categories!$M$773:$M$779</definedName>
    <definedName function="false" hidden="false" name="Stationary" vbProcedure="false">Categories!$M$610:$M$615</definedName>
    <definedName function="false" hidden="false" name="Superfoods" vbProcedure="false">Categories!$M$780:$M$785</definedName>
    <definedName function="false" hidden="false" name="Supplements" vbProcedure="false">Categories!$M$786:$M$797</definedName>
    <definedName function="false" hidden="false" name="Sweeteners" vbProcedure="false">Categories!$M$420:$M$422</definedName>
    <definedName function="false" hidden="false" name="Teas" vbProcedure="false">#REF!</definedName>
    <definedName function="false" hidden="false" name="TetraBrik" vbProcedure="false">Deposits!$B$187:$B$210</definedName>
    <definedName function="false" hidden="false" name="Toys" vbProcedure="false">Categories!$M$616:$M$622</definedName>
    <definedName function="false" hidden="false" name="Vegetables" vbProcedure="false">Categories!$M$817</definedName>
    <definedName function="false" hidden="false" name="VitaminsandMinerals" vbProcedure="false">Categories!$M$798:$M$808</definedName>
    <definedName function="false" hidden="false" name="Water" vbProcedure="false">#REF!</definedName>
    <definedName function="false" hidden="false" name="WaterBottleDeposit" vbProcedure="false">Deposits!$B$235</definedName>
    <definedName function="false" hidden="false" name="WeightManagement" vbProcedure="false">Categories!$M$809:$M$810</definedName>
    <definedName function="false" hidden="false" localSheetId="3" name="Excel_BuiltIn__FilterDatabase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<sst xmlns="http://schemas.openxmlformats.org/spreadsheetml/2006/main" count="4655" uniqueCount="937">
  <si>
    <t xml:space="preserve">GROCERY ITEM MAINTENANCE FORM</t>
  </si>
  <si>
    <t xml:space="preserve">Vendor</t>
  </si>
  <si>
    <t xml:space="preserve">Item Code / VIN (Order Code)</t>
  </si>
  <si>
    <t xml:space="preserve">UPC CHANGE              (New UPC)</t>
  </si>
  <si>
    <t xml:space="preserve">Full Barcode or PLU (please include ALL digits)</t>
  </si>
  <si>
    <t xml:space="preserve">Brand Name </t>
  </si>
  <si>
    <t xml:space="preserve">Product Description</t>
  </si>
  <si>
    <t xml:space="preserve">Size / Amount</t>
  </si>
  <si>
    <t xml:space="preserve">UOM              (ie KG / G /L / ML / EA)</t>
  </si>
  <si>
    <t xml:space="preserve">Case Cost</t>
  </si>
  <si>
    <t xml:space="preserve">Units Per Case</t>
  </si>
  <si>
    <t xml:space="preserve">KG Case Weight </t>
  </si>
  <si>
    <t xml:space="preserve">Unit Cost</t>
  </si>
  <si>
    <t xml:space="preserve">Margin</t>
  </si>
  <si>
    <t xml:space="preserve">Regular Retail Pricing</t>
  </si>
  <si>
    <t xml:space="preserve">GST  (y/n)</t>
  </si>
  <si>
    <t xml:space="preserve">PST (y/n)</t>
  </si>
  <si>
    <t xml:space="preserve">Class FineLine</t>
  </si>
  <si>
    <t xml:space="preserve">Target Margin</t>
  </si>
  <si>
    <t xml:space="preserve">Drink Container Type</t>
  </si>
  <si>
    <t xml:space="preserve">Unit and Pack Size</t>
  </si>
  <si>
    <t xml:space="preserve">Family</t>
  </si>
  <si>
    <t xml:space="preserve">Category</t>
  </si>
  <si>
    <t xml:space="preserve">Class</t>
  </si>
  <si>
    <t xml:space="preserve">Bottle Deposit Code</t>
  </si>
  <si>
    <t xml:space="preserve">Bottle Eco Fee Code</t>
  </si>
  <si>
    <t xml:space="preserve">Purchase By Case</t>
  </si>
  <si>
    <t xml:space="preserve">Bulk ONLY</t>
  </si>
  <si>
    <t xml:space="preserve">Formulas - Do Not Edit</t>
  </si>
  <si>
    <t xml:space="preserve">Beverages ONLY</t>
  </si>
  <si>
    <t xml:space="preserve">Only Pomme Merchandisers to Fill In</t>
  </si>
  <si>
    <t xml:space="preserve">Office Use Only</t>
  </si>
  <si>
    <t xml:space="preserve"> </t>
  </si>
  <si>
    <t xml:space="preserve">Y</t>
  </si>
  <si>
    <t xml:space="preserve">Poco Target Margin</t>
  </si>
  <si>
    <t xml:space="preserve">Nanaimo target Margin</t>
  </si>
  <si>
    <t xml:space="preserve">Baby</t>
  </si>
  <si>
    <t xml:space="preserve">Baby Cereal</t>
  </si>
  <si>
    <t xml:space="preserve">Baby Food</t>
  </si>
  <si>
    <t xml:space="preserve">Baby Snacks</t>
  </si>
  <si>
    <t xml:space="preserve">Diapers</t>
  </si>
  <si>
    <t xml:space="preserve">Other Baby Products</t>
  </si>
  <si>
    <t xml:space="preserve">Baby Wipes</t>
  </si>
  <si>
    <t xml:space="preserve">Baking</t>
  </si>
  <si>
    <t xml:space="preserve">Baking Mixes</t>
  </si>
  <si>
    <t xml:space="preserve">Baking Supplies</t>
  </si>
  <si>
    <t xml:space="preserve">Flours</t>
  </si>
  <si>
    <t xml:space="preserve">Baking Chocolate</t>
  </si>
  <si>
    <t xml:space="preserve">Baking Ingredients</t>
  </si>
  <si>
    <t xml:space="preserve">Flavour Extracts</t>
  </si>
  <si>
    <t xml:space="preserve">Flax</t>
  </si>
  <si>
    <t xml:space="preserve">GF Mixes</t>
  </si>
  <si>
    <t xml:space="preserve">Marshmallows and Icing</t>
  </si>
  <si>
    <t xml:space="preserve">Rices and Grains</t>
  </si>
  <si>
    <t xml:space="preserve">Packaged Beans</t>
  </si>
  <si>
    <t xml:space="preserve">Packaged Grains</t>
  </si>
  <si>
    <t xml:space="preserve">Packaged Rice</t>
  </si>
  <si>
    <t xml:space="preserve">Grain Blends</t>
  </si>
  <si>
    <t xml:space="preserve">Quinoa</t>
  </si>
  <si>
    <t xml:space="preserve">Cereal Oatmeal and Granola</t>
  </si>
  <si>
    <t xml:space="preserve">Boxed Cereal</t>
  </si>
  <si>
    <t xml:space="preserve">Eco Pack Cereal</t>
  </si>
  <si>
    <t xml:space="preserve">Granola</t>
  </si>
  <si>
    <t xml:space="preserve">Instant Oatmeal</t>
  </si>
  <si>
    <t xml:space="preserve">Oatmeal Cups</t>
  </si>
  <si>
    <t xml:space="preserve">Oats</t>
  </si>
  <si>
    <t xml:space="preserve">Breakfast Bars And Pastry</t>
  </si>
  <si>
    <t xml:space="preserve">Other Cereal</t>
  </si>
  <si>
    <t xml:space="preserve">Coffee and Tea</t>
  </si>
  <si>
    <t xml:space="preserve">Hot Chocolate</t>
  </si>
  <si>
    <t xml:space="preserve">Coffee Alternatives</t>
  </si>
  <si>
    <t xml:space="preserve">Coffee</t>
  </si>
  <si>
    <t xml:space="preserve">Bagged Tea</t>
  </si>
  <si>
    <t xml:space="preserve">K-Cups</t>
  </si>
  <si>
    <t xml:space="preserve">Loose Leaf Tea</t>
  </si>
  <si>
    <t xml:space="preserve">Matcha and Powdered Teas</t>
  </si>
  <si>
    <t xml:space="preserve">Condiments and Dressings</t>
  </si>
  <si>
    <t xml:space="preserve">BBQ Sauce</t>
  </si>
  <si>
    <t xml:space="preserve">Ketchup</t>
  </si>
  <si>
    <t xml:space="preserve">Mayonnaise</t>
  </si>
  <si>
    <t xml:space="preserve">Mustard</t>
  </si>
  <si>
    <t xml:space="preserve">Salad Dressings</t>
  </si>
  <si>
    <t xml:space="preserve">Antipasto</t>
  </si>
  <si>
    <t xml:space="preserve">Hot Sauces</t>
  </si>
  <si>
    <t xml:space="preserve">Other Sauces</t>
  </si>
  <si>
    <t xml:space="preserve">Pickled Vegetables</t>
  </si>
  <si>
    <t xml:space="preserve">Crackers and Rice Cakes</t>
  </si>
  <si>
    <t xml:space="preserve">Crackers</t>
  </si>
  <si>
    <t xml:space="preserve">Rice Cakes</t>
  </si>
  <si>
    <t xml:space="preserve">Cleaning and Deoderizers</t>
  </si>
  <si>
    <t xml:space="preserve">Cleaning Supplies</t>
  </si>
  <si>
    <t xml:space="preserve">Dish Soap</t>
  </si>
  <si>
    <t xml:space="preserve">Cleaners</t>
  </si>
  <si>
    <t xml:space="preserve">Deoderizers</t>
  </si>
  <si>
    <t xml:space="preserve">Laundry Products</t>
  </si>
  <si>
    <t xml:space="preserve">Nut Butters and Jams</t>
  </si>
  <si>
    <t xml:space="preserve">Almond Butter</t>
  </si>
  <si>
    <t xml:space="preserve">Jams</t>
  </si>
  <si>
    <t xml:space="preserve">Other Nut Butters</t>
  </si>
  <si>
    <t xml:space="preserve">Other Spreads</t>
  </si>
  <si>
    <t xml:space="preserve">Peanut Butter</t>
  </si>
  <si>
    <t xml:space="preserve">Nuts Seeds and Fruit</t>
  </si>
  <si>
    <t xml:space="preserve">Dried Fruits</t>
  </si>
  <si>
    <t xml:space="preserve">Nuts and Seeds</t>
  </si>
  <si>
    <t xml:space="preserve">Trail Mix</t>
  </si>
  <si>
    <t xml:space="preserve">Chia Seed</t>
  </si>
  <si>
    <t xml:space="preserve">Coconut Chips</t>
  </si>
  <si>
    <t xml:space="preserve">Hemp</t>
  </si>
  <si>
    <t xml:space="preserve">Power Snacks</t>
  </si>
  <si>
    <t xml:space="preserve">Toppers</t>
  </si>
  <si>
    <t xml:space="preserve">Oils and Vinegars</t>
  </si>
  <si>
    <t xml:space="preserve">Coconut Oil</t>
  </si>
  <si>
    <t xml:space="preserve">Flavoured Specialty Oils</t>
  </si>
  <si>
    <t xml:space="preserve">Other Oils</t>
  </si>
  <si>
    <t xml:space="preserve">Olive Oils</t>
  </si>
  <si>
    <t xml:space="preserve">Balsamic Vinegar</t>
  </si>
  <si>
    <t xml:space="preserve">Other Vinegar</t>
  </si>
  <si>
    <t xml:space="preserve">Apple Cider Vinegar</t>
  </si>
  <si>
    <t xml:space="preserve">Paper and Plastic Prod</t>
  </si>
  <si>
    <t xml:space="preserve">Coffee and Tea Filters</t>
  </si>
  <si>
    <t xml:space="preserve">Facial Tissue and Napkins</t>
  </si>
  <si>
    <t xml:space="preserve">Food and Storage Bags</t>
  </si>
  <si>
    <t xml:space="preserve">Paper Towels</t>
  </si>
  <si>
    <t xml:space="preserve">Toilet Paper</t>
  </si>
  <si>
    <t xml:space="preserve">Compost</t>
  </si>
  <si>
    <t xml:space="preserve">Garbage Bags</t>
  </si>
  <si>
    <t xml:space="preserve">Pet Food</t>
  </si>
  <si>
    <t xml:space="preserve">Cat Food</t>
  </si>
  <si>
    <t xml:space="preserve">Dog Food</t>
  </si>
  <si>
    <t xml:space="preserve">Pet Treats</t>
  </si>
  <si>
    <t xml:space="preserve">Spices and Rubs</t>
  </si>
  <si>
    <t xml:space="preserve">Salt</t>
  </si>
  <si>
    <t xml:space="preserve">Spice Rubs</t>
  </si>
  <si>
    <t xml:space="preserve">Spices</t>
  </si>
  <si>
    <t xml:space="preserve">Nutritional yeast</t>
  </si>
  <si>
    <t xml:space="preserve">Sauce Mixes</t>
  </si>
  <si>
    <t xml:space="preserve">Spice Blends</t>
  </si>
  <si>
    <t xml:space="preserve">Pasta Sauce and Tomato Products</t>
  </si>
  <si>
    <t xml:space="preserve">Pasta Sauce</t>
  </si>
  <si>
    <t xml:space="preserve">Canned Tomatoes</t>
  </si>
  <si>
    <t xml:space="preserve">Strained Tomatoes</t>
  </si>
  <si>
    <t xml:space="preserve">Sundried Tomatoes</t>
  </si>
  <si>
    <t xml:space="preserve">Tomato Paste</t>
  </si>
  <si>
    <t xml:space="preserve">Pasta Products</t>
  </si>
  <si>
    <t xml:space="preserve">GF Pasta</t>
  </si>
  <si>
    <t xml:space="preserve">Macaroni and Cheese</t>
  </si>
  <si>
    <t xml:space="preserve">Pasta</t>
  </si>
  <si>
    <t xml:space="preserve">Candy and Snacks</t>
  </si>
  <si>
    <t xml:space="preserve">Chocolate Candy</t>
  </si>
  <si>
    <t xml:space="preserve">Fruit and Veggie Snacks</t>
  </si>
  <si>
    <t xml:space="preserve">Gums and Mints</t>
  </si>
  <si>
    <t xml:space="preserve">Licorice</t>
  </si>
  <si>
    <t xml:space="preserve">Snack Candy</t>
  </si>
  <si>
    <t xml:space="preserve">Jerky</t>
  </si>
  <si>
    <t xml:space="preserve">Kale Snacks</t>
  </si>
  <si>
    <t xml:space="preserve">Other Snacks</t>
  </si>
  <si>
    <t xml:space="preserve">Pretzels</t>
  </si>
  <si>
    <t xml:space="preserve">Chips and Salsa</t>
  </si>
  <si>
    <t xml:space="preserve">Tortilla Chips</t>
  </si>
  <si>
    <t xml:space="preserve">Potato Chips</t>
  </si>
  <si>
    <t xml:space="preserve">Veggie Chips</t>
  </si>
  <si>
    <t xml:space="preserve">Other Chips</t>
  </si>
  <si>
    <t xml:space="preserve">Rice Chips</t>
  </si>
  <si>
    <t xml:space="preserve">Salsa</t>
  </si>
  <si>
    <t xml:space="preserve">Puffs</t>
  </si>
  <si>
    <t xml:space="preserve">Legume</t>
  </si>
  <si>
    <t xml:space="preserve">Soup and Broths</t>
  </si>
  <si>
    <t xml:space="preserve">Broth</t>
  </si>
  <si>
    <t xml:space="preserve">Dried Soups and Mixes</t>
  </si>
  <si>
    <t xml:space="preserve">Canned Soups</t>
  </si>
  <si>
    <t xml:space="preserve">Tetra Soups</t>
  </si>
  <si>
    <t xml:space="preserve">Honey and Sweeteners</t>
  </si>
  <si>
    <t xml:space="preserve">Sugar</t>
  </si>
  <si>
    <t xml:space="preserve">Honey</t>
  </si>
  <si>
    <t xml:space="preserve">Maple Syrup</t>
  </si>
  <si>
    <t xml:space="preserve">Agave</t>
  </si>
  <si>
    <t xml:space="preserve">Alternative Sweeteners</t>
  </si>
  <si>
    <t xml:space="preserve">Bee Pollen</t>
  </si>
  <si>
    <t xml:space="preserve">Bars</t>
  </si>
  <si>
    <t xml:space="preserve">Chocolate Bars</t>
  </si>
  <si>
    <t xml:space="preserve">Granola Bars</t>
  </si>
  <si>
    <t xml:space="preserve">Protein Bars</t>
  </si>
  <si>
    <t xml:space="preserve">Snack Bars</t>
  </si>
  <si>
    <t xml:space="preserve">Beverages</t>
  </si>
  <si>
    <t xml:space="preserve">Coconut Water</t>
  </si>
  <si>
    <t xml:space="preserve">Drink Mixes</t>
  </si>
  <si>
    <t xml:space="preserve">Energy and Protein Drinks</t>
  </si>
  <si>
    <t xml:space="preserve">Fresh Juices and Elixirs</t>
  </si>
  <si>
    <t xml:space="preserve">Shelf Stable Juices</t>
  </si>
  <si>
    <t xml:space="preserve">Kombuchas</t>
  </si>
  <si>
    <t xml:space="preserve">Sodas</t>
  </si>
  <si>
    <t xml:space="preserve">Tea Drinks</t>
  </si>
  <si>
    <t xml:space="preserve">Water</t>
  </si>
  <si>
    <t xml:space="preserve">Other Water</t>
  </si>
  <si>
    <t xml:space="preserve">Canned</t>
  </si>
  <si>
    <t xml:space="preserve">Apple Sauce</t>
  </si>
  <si>
    <t xml:space="preserve">Canned and Dried Beans</t>
  </si>
  <si>
    <t xml:space="preserve">Canned Seafood</t>
  </si>
  <si>
    <t xml:space="preserve">Canned Fruit</t>
  </si>
  <si>
    <t xml:space="preserve">Canned Veggies</t>
  </si>
  <si>
    <t xml:space="preserve">Cookies</t>
  </si>
  <si>
    <t xml:space="preserve">Boxed Cookies</t>
  </si>
  <si>
    <t xml:space="preserve">Fig Bars</t>
  </si>
  <si>
    <t xml:space="preserve">Ethnic</t>
  </si>
  <si>
    <t xml:space="preserve">Asian Dishes</t>
  </si>
  <si>
    <t xml:space="preserve">Asian Sauces</t>
  </si>
  <si>
    <t xml:space="preserve">Coconut Milk and Cream</t>
  </si>
  <si>
    <t xml:space="preserve">Indian Dishes</t>
  </si>
  <si>
    <t xml:space="preserve">Indian Sauces</t>
  </si>
  <si>
    <t xml:space="preserve">Mexican</t>
  </si>
  <si>
    <t xml:space="preserve">Noodles</t>
  </si>
  <si>
    <t xml:space="preserve">Seaweed</t>
  </si>
  <si>
    <t xml:space="preserve">Popcorn</t>
  </si>
  <si>
    <t xml:space="preserve">Bagged Popcorn</t>
  </si>
  <si>
    <t xml:space="preserve">Microwave Popcorn</t>
  </si>
  <si>
    <t xml:space="preserve">Popcorn Kernels</t>
  </si>
  <si>
    <t xml:space="preserve">Seasonal</t>
  </si>
  <si>
    <t xml:space="preserve">Christmas</t>
  </si>
  <si>
    <t xml:space="preserve">Easter</t>
  </si>
  <si>
    <t xml:space="preserve">Halloween</t>
  </si>
  <si>
    <t xml:space="preserve">Other Seasonal</t>
  </si>
  <si>
    <t xml:space="preserve">Valentines Day</t>
  </si>
  <si>
    <t xml:space="preserve">Alternative Beverages</t>
  </si>
  <si>
    <t xml:space="preserve">Alt Creams</t>
  </si>
  <si>
    <t xml:space="preserve">Blend Beverages</t>
  </si>
  <si>
    <t xml:space="preserve">Coconut Beverages</t>
  </si>
  <si>
    <t xml:space="preserve">Grain Beverages</t>
  </si>
  <si>
    <t xml:space="preserve">Nut Beverages</t>
  </si>
  <si>
    <t xml:space="preserve">Soy Beverages</t>
  </si>
  <si>
    <t xml:space="preserve">Meat Alternative</t>
  </si>
  <si>
    <t xml:space="preserve">Tofu</t>
  </si>
  <si>
    <t xml:space="preserve">Burgers</t>
  </si>
  <si>
    <t xml:space="preserve">Sausages &amp; Dogs</t>
  </si>
  <si>
    <t xml:space="preserve">Slices</t>
  </si>
  <si>
    <t xml:space="preserve">Ground</t>
  </si>
  <si>
    <t xml:space="preserve">Other Alternatives</t>
  </si>
  <si>
    <t xml:space="preserve">Bulk</t>
  </si>
  <si>
    <t xml:space="preserve">Bulk Coffee</t>
  </si>
  <si>
    <t xml:space="preserve">Bulk Confection</t>
  </si>
  <si>
    <t xml:space="preserve">Bulk Spices</t>
  </si>
  <si>
    <t xml:space="preserve">Flour and Oats</t>
  </si>
  <si>
    <t xml:space="preserve">Grains and Beans</t>
  </si>
  <si>
    <t xml:space="preserve">Other Bulk</t>
  </si>
  <si>
    <t xml:space="preserve">Rice</t>
  </si>
  <si>
    <t xml:space="preserve">Tea</t>
  </si>
  <si>
    <t xml:space="preserve">Other Dairy</t>
  </si>
  <si>
    <t xml:space="preserve">Ref Cheese and Alt</t>
  </si>
  <si>
    <t xml:space="preserve">Cheese Alternatives</t>
  </si>
  <si>
    <t xml:space="preserve">Grated and Shredded</t>
  </si>
  <si>
    <t xml:space="preserve">Packaged Cheese</t>
  </si>
  <si>
    <t xml:space="preserve">Spreadable Cheese</t>
  </si>
  <si>
    <t xml:space="preserve">Ref Dairy and Alt</t>
  </si>
  <si>
    <t xml:space="preserve">Butter</t>
  </si>
  <si>
    <t xml:space="preserve">Cottage Cheese</t>
  </si>
  <si>
    <t xml:space="preserve">Non Dairy Spreads</t>
  </si>
  <si>
    <t xml:space="preserve">Other Dairy Alternatives</t>
  </si>
  <si>
    <t xml:space="preserve">Sour Cream</t>
  </si>
  <si>
    <t xml:space="preserve">Ref Eggs</t>
  </si>
  <si>
    <t xml:space="preserve">Eggs</t>
  </si>
  <si>
    <t xml:space="preserve">Liquid Eggs</t>
  </si>
  <si>
    <t xml:space="preserve">Ref Milk</t>
  </si>
  <si>
    <t xml:space="preserve">Cows Milk</t>
  </si>
  <si>
    <t xml:space="preserve">Creams and Buttermilk</t>
  </si>
  <si>
    <t xml:space="preserve">Goat and Other Milk</t>
  </si>
  <si>
    <t xml:space="preserve">Ref Non Dairy Beverages</t>
  </si>
  <si>
    <t xml:space="preserve">Ref Almond Beverages</t>
  </si>
  <si>
    <t xml:space="preserve">Ref Coconut Beverages</t>
  </si>
  <si>
    <t xml:space="preserve">Ref Non Dairy Creamers</t>
  </si>
  <si>
    <t xml:space="preserve">Ref Other Non Dairy Beverages</t>
  </si>
  <si>
    <t xml:space="preserve">Ref Rice Beverages</t>
  </si>
  <si>
    <t xml:space="preserve">Ref Soy Beverages</t>
  </si>
  <si>
    <t xml:space="preserve">Ref Yogurt and Kefir</t>
  </si>
  <si>
    <t xml:space="preserve">Dairy Yogurt Cups</t>
  </si>
  <si>
    <t xml:space="preserve">Dairy Yogurt Multipack</t>
  </si>
  <si>
    <t xml:space="preserve">Dairy Yogurt Quarts</t>
  </si>
  <si>
    <t xml:space="preserve">Greek and Specialty Yogurt</t>
  </si>
  <si>
    <t xml:space="preserve">Kids and Baby Yogurt Products</t>
  </si>
  <si>
    <t xml:space="preserve">Non Dairy Yogurt and Kefir</t>
  </si>
  <si>
    <t xml:space="preserve">Yogurt and Kefir Drinks</t>
  </si>
  <si>
    <t xml:space="preserve">Shelf Stable Non Dairy Bev</t>
  </si>
  <si>
    <t xml:space="preserve">Almond Beverages</t>
  </si>
  <si>
    <t xml:space="preserve">Delete</t>
  </si>
  <si>
    <t xml:space="preserve">Non Dairy Creamers</t>
  </si>
  <si>
    <t xml:space="preserve">Other Non Dairy Beverages</t>
  </si>
  <si>
    <t xml:space="preserve">Rice Beverages</t>
  </si>
  <si>
    <t xml:space="preserve">Froz App and Snacks</t>
  </si>
  <si>
    <t xml:space="preserve">Burritos Wraps and Pockets</t>
  </si>
  <si>
    <t xml:space="preserve">Convenience Foods</t>
  </si>
  <si>
    <t xml:space="preserve">Froz Juices and Beverages</t>
  </si>
  <si>
    <t xml:space="preserve">Frozen Juices and Beverages</t>
  </si>
  <si>
    <t xml:space="preserve">Froz Kids and Baby Food</t>
  </si>
  <si>
    <t xml:space="preserve">Frozen Baby Food</t>
  </si>
  <si>
    <t xml:space="preserve">Frozen Kids Meals and Snacks</t>
  </si>
  <si>
    <t xml:space="preserve">Froz Meat Alternatives</t>
  </si>
  <si>
    <t xml:space="preserve">Frozen Meat Other</t>
  </si>
  <si>
    <t xml:space="preserve">Frozen Meatless Breakfast</t>
  </si>
  <si>
    <t xml:space="preserve">Frozen Meatless Burgers</t>
  </si>
  <si>
    <t xml:space="preserve">Frozen Meatless Dogs</t>
  </si>
  <si>
    <t xml:space="preserve">Frozen Meatless Entrees</t>
  </si>
  <si>
    <t xml:space="preserve">Frozen Meatless Ground</t>
  </si>
  <si>
    <t xml:space="preserve">Frozen Meatless Poultry</t>
  </si>
  <si>
    <t xml:space="preserve">Frozen Bread</t>
  </si>
  <si>
    <t xml:space="preserve">Bagels and Muffins</t>
  </si>
  <si>
    <t xml:space="preserve">Buns</t>
  </si>
  <si>
    <t xml:space="preserve">Gluten Free</t>
  </si>
  <si>
    <t xml:space="preserve">Manna</t>
  </si>
  <si>
    <t xml:space="preserve">Other Bread</t>
  </si>
  <si>
    <t xml:space="preserve">Wheat Free</t>
  </si>
  <si>
    <t xml:space="preserve">Whole Grain</t>
  </si>
  <si>
    <t xml:space="preserve">Frozen Breakfast Foods</t>
  </si>
  <si>
    <t xml:space="preserve">Pancakes</t>
  </si>
  <si>
    <t xml:space="preserve">Waffles</t>
  </si>
  <si>
    <t xml:space="preserve">Frozen Desserts</t>
  </si>
  <si>
    <t xml:space="preserve">Frozen Novelties</t>
  </si>
  <si>
    <t xml:space="preserve">Frozen Sorbets</t>
  </si>
  <si>
    <t xml:space="preserve">Ice Cream</t>
  </si>
  <si>
    <t xml:space="preserve">Non Dairy Desserts</t>
  </si>
  <si>
    <t xml:space="preserve">Non Dairy Novelties</t>
  </si>
  <si>
    <t xml:space="preserve">Pies Brownies and Others</t>
  </si>
  <si>
    <t xml:space="preserve">Frozen Dinner Entrees</t>
  </si>
  <si>
    <t xml:space="preserve">Frozen Meat Entrees</t>
  </si>
  <si>
    <t xml:space="preserve">Frozen Pastas</t>
  </si>
  <si>
    <t xml:space="preserve">Frozen Pizzas</t>
  </si>
  <si>
    <t xml:space="preserve">Frozen Soup</t>
  </si>
  <si>
    <t xml:space="preserve">Frozen Fruit and Vegies</t>
  </si>
  <si>
    <t xml:space="preserve">Frozen Fruits</t>
  </si>
  <si>
    <t xml:space="preserve">Frozen Potatoes</t>
  </si>
  <si>
    <t xml:space="preserve">Frozen Vegetables</t>
  </si>
  <si>
    <t xml:space="preserve">Other Frozen</t>
  </si>
  <si>
    <t xml:space="preserve">Pomme  </t>
  </si>
  <si>
    <t xml:space="preserve">Private Label</t>
  </si>
  <si>
    <t xml:space="preserve">Group</t>
  </si>
  <si>
    <t xml:space="preserve">Group Code</t>
  </si>
  <si>
    <t xml:space="preserve">Deli</t>
  </si>
  <si>
    <t xml:space="preserve">Meat</t>
  </si>
  <si>
    <t xml:space="preserve">Delete Category</t>
  </si>
  <si>
    <t xml:space="preserve">Grocery</t>
  </si>
  <si>
    <t xml:space="preserve">Delete Class</t>
  </si>
  <si>
    <t xml:space="preserve">Healthy Living</t>
  </si>
  <si>
    <t xml:space="preserve">Produce</t>
  </si>
  <si>
    <t xml:space="preserve">Other</t>
  </si>
  <si>
    <t xml:space="preserve">General Merchandise</t>
  </si>
  <si>
    <t xml:space="preserve">Family Code</t>
  </si>
  <si>
    <t xml:space="preserve">Bakery.Outsource</t>
  </si>
  <si>
    <t xml:space="preserve">Bakery.Production</t>
  </si>
  <si>
    <t xml:space="preserve">Bakery Bread</t>
  </si>
  <si>
    <t xml:space="preserve">Deli Bulk Meat N Cheese</t>
  </si>
  <si>
    <t xml:space="preserve">Deli.Outsourse</t>
  </si>
  <si>
    <t xml:space="preserve">Deli.Production</t>
  </si>
  <si>
    <t xml:space="preserve">Seafood</t>
  </si>
  <si>
    <t xml:space="preserve">Grocery Bulk</t>
  </si>
  <si>
    <t xml:space="preserve">Grocery Dairy</t>
  </si>
  <si>
    <t xml:space="preserve">Grocery Frozen</t>
  </si>
  <si>
    <t xml:space="preserve">Eco Living</t>
  </si>
  <si>
    <t xml:space="preserve">General Merchandise Item</t>
  </si>
  <si>
    <t xml:space="preserve">Category Code</t>
  </si>
  <si>
    <t xml:space="preserve">Bakery Outsource</t>
  </si>
  <si>
    <t xml:space="preserve">Bakery Production</t>
  </si>
  <si>
    <t xml:space="preserve">Bread</t>
  </si>
  <si>
    <t xml:space="preserve">Deli Cheese</t>
  </si>
  <si>
    <t xml:space="preserve">Deli Meat</t>
  </si>
  <si>
    <t xml:space="preserve">Deli Outsource</t>
  </si>
  <si>
    <t xml:space="preserve">Deli Production</t>
  </si>
  <si>
    <t xml:space="preserve">Fresh Meat</t>
  </si>
  <si>
    <t xml:space="preserve">Frozen Meat</t>
  </si>
  <si>
    <t xml:space="preserve">Frozen Seafood</t>
  </si>
  <si>
    <t xml:space="preserve">Soups and Broths</t>
  </si>
  <si>
    <t xml:space="preserve">Pomme Branded</t>
  </si>
  <si>
    <t xml:space="preserve">Bamboo Products</t>
  </si>
  <si>
    <t xml:space="preserve">Bedding and Towels</t>
  </si>
  <si>
    <t xml:space="preserve">Camping Outdoor Items</t>
  </si>
  <si>
    <t xml:space="preserve">Clothing Adults</t>
  </si>
  <si>
    <t xml:space="preserve">Clothing Baby and Children</t>
  </si>
  <si>
    <t xml:space="preserve">Eco Food Containers</t>
  </si>
  <si>
    <t xml:space="preserve">Eco Furniture</t>
  </si>
  <si>
    <t xml:space="preserve">House and Home Decor</t>
  </si>
  <si>
    <t xml:space="preserve">Kitchen Wares</t>
  </si>
  <si>
    <t xml:space="preserve">Misc Eco Items</t>
  </si>
  <si>
    <t xml:space="preserve">Paper Products</t>
  </si>
  <si>
    <t xml:space="preserve">Stationary </t>
  </si>
  <si>
    <t xml:space="preserve">Toys</t>
  </si>
  <si>
    <t xml:space="preserve">Amino Acids</t>
  </si>
  <si>
    <t xml:space="preserve">Aromatherapy</t>
  </si>
  <si>
    <t xml:space="preserve">Baby Child Teen</t>
  </si>
  <si>
    <t xml:space="preserve">Bodycare Misc</t>
  </si>
  <si>
    <t xml:space="preserve">Cleanses and Detox</t>
  </si>
  <si>
    <t xml:space="preserve">Cosmetics</t>
  </si>
  <si>
    <t xml:space="preserve">Deodorants</t>
  </si>
  <si>
    <t xml:space="preserve">Digestive Aids</t>
  </si>
  <si>
    <t xml:space="preserve">Feminine Hygiene</t>
  </si>
  <si>
    <t xml:space="preserve">Flower Essences</t>
  </si>
  <si>
    <t xml:space="preserve">Hair Products</t>
  </si>
  <si>
    <t xml:space="preserve">Herbal Remedies</t>
  </si>
  <si>
    <t xml:space="preserve">Homeopathic Medicines</t>
  </si>
  <si>
    <t xml:space="preserve">Lifestyle</t>
  </si>
  <si>
    <t xml:space="preserve">Natural Food Supplements</t>
  </si>
  <si>
    <t xml:space="preserve">Omega Oils</t>
  </si>
  <si>
    <t xml:space="preserve">Oral Care</t>
  </si>
  <si>
    <t xml:space="preserve">Other Healthy Living</t>
  </si>
  <si>
    <t xml:space="preserve">Paper and Plastic Products</t>
  </si>
  <si>
    <t xml:space="preserve">Personal Care and First Aid</t>
  </si>
  <si>
    <t xml:space="preserve">Pet Food and Care</t>
  </si>
  <si>
    <t xml:space="preserve">Probiotics Prebiotics</t>
  </si>
  <si>
    <t xml:space="preserve">Skin Care</t>
  </si>
  <si>
    <t xml:space="preserve">Soap and Bath Preparations</t>
  </si>
  <si>
    <t xml:space="preserve">Sports Nutrition</t>
  </si>
  <si>
    <t xml:space="preserve">Superfoods</t>
  </si>
  <si>
    <t xml:space="preserve">Supplements</t>
  </si>
  <si>
    <t xml:space="preserve">Vitamins and Minerals</t>
  </si>
  <si>
    <t xml:space="preserve">Weight Management</t>
  </si>
  <si>
    <t xml:space="preserve">Cultivated</t>
  </si>
  <si>
    <t xml:space="preserve">Floral and Nursery</t>
  </si>
  <si>
    <t xml:space="preserve">Fruits</t>
  </si>
  <si>
    <t xml:space="preserve">Packaged Fresh Produce</t>
  </si>
  <si>
    <t xml:space="preserve">Produce Other</t>
  </si>
  <si>
    <t xml:space="preserve">Vegetables</t>
  </si>
  <si>
    <t xml:space="preserve">Bottle Return</t>
  </si>
  <si>
    <t xml:space="preserve">Check Stand Bags</t>
  </si>
  <si>
    <t xml:space="preserve">Coupons</t>
  </si>
  <si>
    <t xml:space="preserve">Deposit</t>
  </si>
  <si>
    <t xml:space="preserve">Marketing Sales</t>
  </si>
  <si>
    <t xml:space="preserve">Seed #</t>
  </si>
  <si>
    <t xml:space="preserve">Class (FineLine)</t>
  </si>
  <si>
    <t xml:space="preserve">Bakery Crackers</t>
  </si>
  <si>
    <t xml:space="preserve">Baklava</t>
  </si>
  <si>
    <t xml:space="preserve">Cakes and Desserts Outsource</t>
  </si>
  <si>
    <t xml:space="preserve">Cookies Outsource</t>
  </si>
  <si>
    <t xml:space="preserve">Energy Bars &amp; Bites</t>
  </si>
  <si>
    <t xml:space="preserve">GF Cakes and Desserts</t>
  </si>
  <si>
    <t xml:space="preserve">GF Cookies</t>
  </si>
  <si>
    <t xml:space="preserve">GF Loaves</t>
  </si>
  <si>
    <t xml:space="preserve">GF Muffins and Scones</t>
  </si>
  <si>
    <t xml:space="preserve">GF Squares and Bars</t>
  </si>
  <si>
    <t xml:space="preserve">GF Tarts and Pies</t>
  </si>
  <si>
    <t xml:space="preserve">Bakery Granola</t>
  </si>
  <si>
    <t xml:space="preserve">Loaves Outsource</t>
  </si>
  <si>
    <t xml:space="preserve">Misc Bakery </t>
  </si>
  <si>
    <t xml:space="preserve">Muffins and Scones Outsource</t>
  </si>
  <si>
    <t xml:space="preserve">Raw Outsource</t>
  </si>
  <si>
    <t xml:space="preserve">Bakery Seasonal</t>
  </si>
  <si>
    <t xml:space="preserve">Squares and Bars Outsource</t>
  </si>
  <si>
    <t xml:space="preserve">Tarts and Pies Outsource</t>
  </si>
  <si>
    <t xml:space="preserve">Bakery Cakes and Desserts</t>
  </si>
  <si>
    <t xml:space="preserve">Bakery Catering</t>
  </si>
  <si>
    <t xml:space="preserve">Cookies Production</t>
  </si>
  <si>
    <t xml:space="preserve">Loaves Production</t>
  </si>
  <si>
    <t xml:space="preserve">Misc Bakery Production</t>
  </si>
  <si>
    <t xml:space="preserve">Muffins and Scones Production</t>
  </si>
  <si>
    <t xml:space="preserve">Raw Production</t>
  </si>
  <si>
    <t xml:space="preserve">Squares and Bars Production</t>
  </si>
  <si>
    <t xml:space="preserve">Tarts and Pies Production</t>
  </si>
  <si>
    <t xml:space="preserve">Bagels</t>
  </si>
  <si>
    <t xml:space="preserve">Bread Loaves</t>
  </si>
  <si>
    <t xml:space="preserve">Breadcrumbs and Croutons</t>
  </si>
  <si>
    <t xml:space="preserve">Buns and Rolls</t>
  </si>
  <si>
    <t xml:space="preserve">German Brick Bread</t>
  </si>
  <si>
    <t xml:space="preserve">GF Bagels</t>
  </si>
  <si>
    <t xml:space="preserve">GF Bread Loaves</t>
  </si>
  <si>
    <t xml:space="preserve">GF Buns and Rolls</t>
  </si>
  <si>
    <t xml:space="preserve">GF Crumbs and Croutons</t>
  </si>
  <si>
    <t xml:space="preserve">GF Pizza Shells </t>
  </si>
  <si>
    <t xml:space="preserve">GF Tortillas and Wraps</t>
  </si>
  <si>
    <t xml:space="preserve">Pita, Naan, and Flatbread</t>
  </si>
  <si>
    <t xml:space="preserve">Pita Chips</t>
  </si>
  <si>
    <t xml:space="preserve">Pizza Shells </t>
  </si>
  <si>
    <t xml:space="preserve">Tortillas and Wraps</t>
  </si>
  <si>
    <t xml:space="preserve">Feta &amp; Ethninc Cheese</t>
  </si>
  <si>
    <t xml:space="preserve">Packaged Cow Cheese</t>
  </si>
  <si>
    <t xml:space="preserve">Packaged Goat Cheese</t>
  </si>
  <si>
    <t xml:space="preserve">Weighted Cow Cheese</t>
  </si>
  <si>
    <t xml:space="preserve">Weighted Goat Cheese</t>
  </si>
  <si>
    <t xml:space="preserve">Bulk Deli Meats</t>
  </si>
  <si>
    <t xml:space="preserve">Chutney</t>
  </si>
  <si>
    <t xml:space="preserve">Deli Vegi Pates</t>
  </si>
  <si>
    <t xml:space="preserve">Deli Meat Pates</t>
  </si>
  <si>
    <t xml:space="preserve">Deli Raw Outsource</t>
  </si>
  <si>
    <t xml:space="preserve">Deli Seafood</t>
  </si>
  <si>
    <t xml:space="preserve">Other Dips</t>
  </si>
  <si>
    <t xml:space="preserve">Deli Salsa</t>
  </si>
  <si>
    <t xml:space="preserve">Fresh Pasta and Sauces</t>
  </si>
  <si>
    <t xml:space="preserve">GF Fresh Pasta and Sauces</t>
  </si>
  <si>
    <t xml:space="preserve">Hummous</t>
  </si>
  <si>
    <t xml:space="preserve">Misc Outsource</t>
  </si>
  <si>
    <t xml:space="preserve">Olives &amp; Antipasto</t>
  </si>
  <si>
    <t xml:space="preserve">Pesto</t>
  </si>
  <si>
    <t xml:space="preserve">Prepared Bulk Foods</t>
  </si>
  <si>
    <t xml:space="preserve">Prepack G&amp;G Foods</t>
  </si>
  <si>
    <t xml:space="preserve">Refried Beans</t>
  </si>
  <si>
    <t xml:space="preserve">Deli Seasonal</t>
  </si>
  <si>
    <t xml:space="preserve">Deli Soups</t>
  </si>
  <si>
    <t xml:space="preserve">Sushi</t>
  </si>
  <si>
    <t xml:space="preserve">Tapenades</t>
  </si>
  <si>
    <t xml:space="preserve">Tzatziki</t>
  </si>
  <si>
    <t xml:space="preserve">Chilies and Stews</t>
  </si>
  <si>
    <t xml:space="preserve">Deli Coffee</t>
  </si>
  <si>
    <t xml:space="preserve">Cut Fruit and Vegetables</t>
  </si>
  <si>
    <t xml:space="preserve">Deli Catering</t>
  </si>
  <si>
    <t xml:space="preserve">Deli Raw Production</t>
  </si>
  <si>
    <t xml:space="preserve">Dips and Salsas Production</t>
  </si>
  <si>
    <t xml:space="preserve">Entrees</t>
  </si>
  <si>
    <t xml:space="preserve">G and G Meals</t>
  </si>
  <si>
    <t xml:space="preserve">G and G Salads</t>
  </si>
  <si>
    <t xml:space="preserve">Hot Food</t>
  </si>
  <si>
    <t xml:space="preserve">Juice and Blended Drinks</t>
  </si>
  <si>
    <t xml:space="preserve">Misc Deli Production</t>
  </si>
  <si>
    <t xml:space="preserve">Pizzas</t>
  </si>
  <si>
    <t xml:space="preserve">Salads</t>
  </si>
  <si>
    <t xml:space="preserve">Sandwiches and Paninis</t>
  </si>
  <si>
    <t xml:space="preserve">Sauces and  Dressing</t>
  </si>
  <si>
    <t xml:space="preserve">Sides</t>
  </si>
  <si>
    <t xml:space="preserve">Deli Production Soups</t>
  </si>
  <si>
    <t xml:space="preserve">Fresh Bacon</t>
  </si>
  <si>
    <t xml:space="preserve">Fresh Beef Burgers</t>
  </si>
  <si>
    <t xml:space="preserve">Fresh Beef Ground</t>
  </si>
  <si>
    <t xml:space="preserve">Fresh Beef Other Cuts</t>
  </si>
  <si>
    <t xml:space="preserve">Fresh Beef Roasts</t>
  </si>
  <si>
    <t xml:space="preserve">Fresh Beef Steaks</t>
  </si>
  <si>
    <t xml:space="preserve">Fresh Bison Burgers</t>
  </si>
  <si>
    <t xml:space="preserve">Fresh Bison Ground</t>
  </si>
  <si>
    <t xml:space="preserve">Fresh Bison Other Cuts</t>
  </si>
  <si>
    <t xml:space="preserve">Fresh Bison Roasts</t>
  </si>
  <si>
    <t xml:space="preserve">Fresh Bison Steaks</t>
  </si>
  <si>
    <t xml:space="preserve">Fresh Chicken Breasts</t>
  </si>
  <si>
    <t xml:space="preserve">Fresh Chicken Burgers</t>
  </si>
  <si>
    <t xml:space="preserve">Fresh Chicken Legs &amp; Thights</t>
  </si>
  <si>
    <t xml:space="preserve">Fresh Chicken Other Cuts</t>
  </si>
  <si>
    <t xml:space="preserve">Fresh Chicken Whole</t>
  </si>
  <si>
    <t xml:space="preserve">Fresh Chicken Wings</t>
  </si>
  <si>
    <t xml:space="preserve">Fresh Hotdogs</t>
  </si>
  <si>
    <t xml:space="preserve">Fresh Lamb</t>
  </si>
  <si>
    <t xml:space="preserve">Fresh Other Meats</t>
  </si>
  <si>
    <t xml:space="preserve">Fresh Packaged Sliced Meats</t>
  </si>
  <si>
    <t xml:space="preserve">Fresh Pepperoni and Jerky</t>
  </si>
  <si>
    <t xml:space="preserve">Fresh Pork Chops</t>
  </si>
  <si>
    <t xml:space="preserve">Fresh Pork Ground</t>
  </si>
  <si>
    <t xml:space="preserve">Fresh Pork Loins</t>
  </si>
  <si>
    <t xml:space="preserve">Fresh Pork Other Cuts</t>
  </si>
  <si>
    <t xml:space="preserve">Fresh Pork Roasts</t>
  </si>
  <si>
    <t xml:space="preserve">Fresh Sausages</t>
  </si>
  <si>
    <t xml:space="preserve">Fresh Turkey Breasts</t>
  </si>
  <si>
    <t xml:space="preserve">Fresh Turkey Burgers</t>
  </si>
  <si>
    <t xml:space="preserve">Fresh Turkey Ground</t>
  </si>
  <si>
    <t xml:space="preserve">Fresh Turkey Other Cuts</t>
  </si>
  <si>
    <t xml:space="preserve">Fresh Turkey Whole</t>
  </si>
  <si>
    <t xml:space="preserve">Frozen Bacon</t>
  </si>
  <si>
    <t xml:space="preserve">Frozen Beef Burgers</t>
  </si>
  <si>
    <t xml:space="preserve">Frozen Beef Ground</t>
  </si>
  <si>
    <t xml:space="preserve">Frozen Beef Other Cuts</t>
  </si>
  <si>
    <t xml:space="preserve">Frozen Beef Roasts</t>
  </si>
  <si>
    <t xml:space="preserve">Frozen Beef Steaks</t>
  </si>
  <si>
    <t xml:space="preserve">Frozen Bison Burgers</t>
  </si>
  <si>
    <t xml:space="preserve">Frozen Bison Ground</t>
  </si>
  <si>
    <t xml:space="preserve">Frozen Bison Other Cuts</t>
  </si>
  <si>
    <t xml:space="preserve">Frozen Bison Roasts</t>
  </si>
  <si>
    <t xml:space="preserve">FrozenBison Steaks</t>
  </si>
  <si>
    <t xml:space="preserve">Frozen Chicken Breasts</t>
  </si>
  <si>
    <t xml:space="preserve">Frozen Chicken Burgers</t>
  </si>
  <si>
    <t xml:space="preserve">Frozen Chicken Legs &amp; Thighs</t>
  </si>
  <si>
    <t xml:space="preserve">Frozen Chicken Other Cuts</t>
  </si>
  <si>
    <t xml:space="preserve">Frozen Chicken Whole</t>
  </si>
  <si>
    <t xml:space="preserve">Frozen Chicken Wings</t>
  </si>
  <si>
    <t xml:space="preserve">Frozen Hotdogs</t>
  </si>
  <si>
    <t xml:space="preserve">Frozen Lamb</t>
  </si>
  <si>
    <t xml:space="preserve">Frozen Other Meats</t>
  </si>
  <si>
    <t xml:space="preserve">Frozen Pork Chops</t>
  </si>
  <si>
    <t xml:space="preserve">Frozen Pork Ground</t>
  </si>
  <si>
    <t xml:space="preserve">Frozen Pork Loins</t>
  </si>
  <si>
    <t xml:space="preserve">Frozen Pork Other Cuts</t>
  </si>
  <si>
    <t xml:space="preserve">Frozen Pork Roasts</t>
  </si>
  <si>
    <t xml:space="preserve">Frozen Sausages</t>
  </si>
  <si>
    <t xml:space="preserve">Frozen Turkey Breasts</t>
  </si>
  <si>
    <t xml:space="preserve">Frozen Turkey Burgers</t>
  </si>
  <si>
    <t xml:space="preserve">Frozen Turkey Ground</t>
  </si>
  <si>
    <t xml:space="preserve">Frozen Turkey Other Cuts</t>
  </si>
  <si>
    <t xml:space="preserve">Frozen Turkey Whole</t>
  </si>
  <si>
    <t xml:space="preserve">Frozen Fish Weighted</t>
  </si>
  <si>
    <t xml:space="preserve">Frozen Fish Packaged</t>
  </si>
  <si>
    <t xml:space="preserve">Frozen Other Seafood</t>
  </si>
  <si>
    <t xml:space="preserve">Frozen Smoked</t>
  </si>
  <si>
    <t xml:space="preserve">Snacks</t>
  </si>
  <si>
    <t xml:space="preserve">Combined with Candy &amp; Snacks, Removed Category: Grocery Snacks 3440
</t>
  </si>
  <si>
    <t xml:space="preserve">Artwork</t>
  </si>
  <si>
    <t xml:space="preserve">Bowls and Plates</t>
  </si>
  <si>
    <t xml:space="preserve">Cutting Boards</t>
  </si>
  <si>
    <t xml:space="preserve">Gift Sets</t>
  </si>
  <si>
    <t xml:space="preserve">Kitchen Accessories</t>
  </si>
  <si>
    <t xml:space="preserve">Blankets</t>
  </si>
  <si>
    <t xml:space="preserve">Duvet</t>
  </si>
  <si>
    <t xml:space="preserve">Pillows</t>
  </si>
  <si>
    <t xml:space="preserve">Sheets</t>
  </si>
  <si>
    <t xml:space="preserve">Towels and Bath</t>
  </si>
  <si>
    <t xml:space="preserve">Camping Backpacks</t>
  </si>
  <si>
    <t xml:space="preserve">Other Outdoor items</t>
  </si>
  <si>
    <t xml:space="preserve">Reusable Dinning Gear</t>
  </si>
  <si>
    <t xml:space="preserve">Sporting Equipment</t>
  </si>
  <si>
    <t xml:space="preserve">Clothing Accessories</t>
  </si>
  <si>
    <t xml:space="preserve">Other Clothing</t>
  </si>
  <si>
    <t xml:space="preserve">Robes and Slippers</t>
  </si>
  <si>
    <t xml:space="preserve">Socks</t>
  </si>
  <si>
    <t xml:space="preserve">T Shirts</t>
  </si>
  <si>
    <t xml:space="preserve">Baby Accessories</t>
  </si>
  <si>
    <t xml:space="preserve">Backpacks</t>
  </si>
  <si>
    <t xml:space="preserve">Clothing Baby</t>
  </si>
  <si>
    <t xml:space="preserve">Clothing Child</t>
  </si>
  <si>
    <t xml:space="preserve">Glass Bottles</t>
  </si>
  <si>
    <t xml:space="preserve">Leakproof Containers</t>
  </si>
  <si>
    <t xml:space="preserve">Reusable Lunch Bags</t>
  </si>
  <si>
    <t xml:space="preserve">Reusable Water Bottles</t>
  </si>
  <si>
    <t xml:space="preserve">SS Containers</t>
  </si>
  <si>
    <t xml:space="preserve">SS Water Bottles</t>
  </si>
  <si>
    <t xml:space="preserve">Thermal Containers</t>
  </si>
  <si>
    <t xml:space="preserve">Water Bottle accessories</t>
  </si>
  <si>
    <t xml:space="preserve">Bedroom Furniture</t>
  </si>
  <si>
    <t xml:space="preserve">Dining Room Furniture</t>
  </si>
  <si>
    <t xml:space="preserve">Home Office Furniture</t>
  </si>
  <si>
    <t xml:space="preserve">Kitchen Furniture</t>
  </si>
  <si>
    <t xml:space="preserve">Living Room Furniture</t>
  </si>
  <si>
    <t xml:space="preserve">Bedroom Décor</t>
  </si>
  <si>
    <t xml:space="preserve">Dining Room Décor</t>
  </si>
  <si>
    <t xml:space="preserve">Home Office Décor</t>
  </si>
  <si>
    <t xml:space="preserve">Kitchen Décor</t>
  </si>
  <si>
    <t xml:space="preserve">Lighting</t>
  </si>
  <si>
    <t xml:space="preserve">Living Room Décor</t>
  </si>
  <si>
    <t xml:space="preserve">Recycled Products</t>
  </si>
  <si>
    <t xml:space="preserve">Appliances</t>
  </si>
  <si>
    <t xml:space="preserve">Cookbooks</t>
  </si>
  <si>
    <t xml:space="preserve">Cookware</t>
  </si>
  <si>
    <t xml:space="preserve">Cutlery</t>
  </si>
  <si>
    <t xml:space="preserve">Glassware</t>
  </si>
  <si>
    <t xml:space="preserve">Serveware</t>
  </si>
  <si>
    <t xml:space="preserve">Storage and Containers</t>
  </si>
  <si>
    <t xml:space="preserve">Tools and Accessories</t>
  </si>
  <si>
    <t xml:space="preserve">Art and Sketch Pads</t>
  </si>
  <si>
    <t xml:space="preserve">Calendars and Planners</t>
  </si>
  <si>
    <t xml:space="preserve">Gift Cards</t>
  </si>
  <si>
    <t xml:space="preserve">Journals and Notebooks</t>
  </si>
  <si>
    <t xml:space="preserve">Office and School</t>
  </si>
  <si>
    <t xml:space="preserve">Stationary Gifts</t>
  </si>
  <si>
    <t xml:space="preserve">Games</t>
  </si>
  <si>
    <t xml:space="preserve">Other Toys</t>
  </si>
  <si>
    <t xml:space="preserve">Paint and Paint Kits</t>
  </si>
  <si>
    <t xml:space="preserve">Puppets</t>
  </si>
  <si>
    <t xml:space="preserve">Puzzels</t>
  </si>
  <si>
    <t xml:space="preserve">Stuffed Toys</t>
  </si>
  <si>
    <t xml:space="preserve">Wooden Toys</t>
  </si>
  <si>
    <t xml:space="preserve">Amino Acids Capsules</t>
  </si>
  <si>
    <t xml:space="preserve">Amino Acids Powders</t>
  </si>
  <si>
    <t xml:space="preserve">Aromatherapy Accessories</t>
  </si>
  <si>
    <t xml:space="preserve">Bath Salts and oils</t>
  </si>
  <si>
    <t xml:space="preserve">Body and Room Sprays</t>
  </si>
  <si>
    <t xml:space="preserve">Carrier Oils</t>
  </si>
  <si>
    <t xml:space="preserve">Essential Oil Blends</t>
  </si>
  <si>
    <t xml:space="preserve">Essential Oils Singles</t>
  </si>
  <si>
    <t xml:space="preserve">Massage Oil</t>
  </si>
  <si>
    <t xml:space="preserve">Bath Wash and Soap</t>
  </si>
  <si>
    <t xml:space="preserve">Greens Supplements</t>
  </si>
  <si>
    <t xml:space="preserve">Hair Care</t>
  </si>
  <si>
    <t xml:space="preserve">Herbals</t>
  </si>
  <si>
    <t xml:space="preserve">Homeopathics</t>
  </si>
  <si>
    <t xml:space="preserve">Misc Supplements</t>
  </si>
  <si>
    <t xml:space="preserve">Oral Care </t>
  </si>
  <si>
    <t xml:space="preserve">Topical Oils and Ointments</t>
  </si>
  <si>
    <t xml:space="preserve">Vitamins and minerals</t>
  </si>
  <si>
    <t xml:space="preserve">Gift Packs</t>
  </si>
  <si>
    <t xml:space="preserve">Travel Kits</t>
  </si>
  <si>
    <t xml:space="preserve">Travel Sizes</t>
  </si>
  <si>
    <t xml:space="preserve">Detox Kits and Programs</t>
  </si>
  <si>
    <t xml:space="preserve">Herbal Vitamin Formulas</t>
  </si>
  <si>
    <t xml:space="preserve">Blush</t>
  </si>
  <si>
    <t xml:space="preserve">Concealer</t>
  </si>
  <si>
    <t xml:space="preserve">Eyeliner</t>
  </si>
  <si>
    <t xml:space="preserve">Eyeshadow</t>
  </si>
  <si>
    <t xml:space="preserve">Foundation</t>
  </si>
  <si>
    <t xml:space="preserve">Lip Gloss</t>
  </si>
  <si>
    <t xml:space="preserve">Lip Stick</t>
  </si>
  <si>
    <t xml:space="preserve">Lipliner</t>
  </si>
  <si>
    <t xml:space="preserve">Mascara</t>
  </si>
  <si>
    <t xml:space="preserve">Nail Polish</t>
  </si>
  <si>
    <t xml:space="preserve">Nail Polish Remover</t>
  </si>
  <si>
    <t xml:space="preserve">Powder Deodorants</t>
  </si>
  <si>
    <t xml:space="preserve">Roll On Deodorants</t>
  </si>
  <si>
    <t xml:space="preserve">Spray Deodorants</t>
  </si>
  <si>
    <t xml:space="preserve">Stick Deodorants</t>
  </si>
  <si>
    <t xml:space="preserve">Digest Formulas</t>
  </si>
  <si>
    <t xml:space="preserve">Digestive Bitters</t>
  </si>
  <si>
    <t xml:space="preserve">Enzymes</t>
  </si>
  <si>
    <t xml:space="preserve">Fiber and Laxatives</t>
  </si>
  <si>
    <t xml:space="preserve">Femainine Accessories</t>
  </si>
  <si>
    <t xml:space="preserve">Pads</t>
  </si>
  <si>
    <t xml:space="preserve">Tampons</t>
  </si>
  <si>
    <t xml:space="preserve">Accessories</t>
  </si>
  <si>
    <t xml:space="preserve">Formulas</t>
  </si>
  <si>
    <t xml:space="preserve">Remedies Singles</t>
  </si>
  <si>
    <t xml:space="preserve">Conditioner</t>
  </si>
  <si>
    <t xml:space="preserve">Hair Color Products</t>
  </si>
  <si>
    <t xml:space="preserve">Scalp and Hair Treatment</t>
  </si>
  <si>
    <t xml:space="preserve">Shampoo</t>
  </si>
  <si>
    <t xml:space="preserve">Styling Gel and Spray</t>
  </si>
  <si>
    <t xml:space="preserve">Bone and Joint Formulas</t>
  </si>
  <si>
    <t xml:space="preserve">Cold Flu Immune Formulas</t>
  </si>
  <si>
    <t xml:space="preserve">Fermented Herbs</t>
  </si>
  <si>
    <t xml:space="preserve">Garlic Formulas</t>
  </si>
  <si>
    <t xml:space="preserve">Heart &amp; Circulation Formulas</t>
  </si>
  <si>
    <t xml:space="preserve">Herbal Energy Formulas</t>
  </si>
  <si>
    <t xml:space="preserve">Liver Formulas</t>
  </si>
  <si>
    <t xml:space="preserve">Medicinal Teas</t>
  </si>
  <si>
    <t xml:space="preserve">Mens Herbal Formulas</t>
  </si>
  <si>
    <t xml:space="preserve">Misc Formulas</t>
  </si>
  <si>
    <t xml:space="preserve">Oregano Oil</t>
  </si>
  <si>
    <t xml:space="preserve">Repertory Herbal Formulas</t>
  </si>
  <si>
    <t xml:space="preserve">Single Herbs Caps Tabs</t>
  </si>
  <si>
    <t xml:space="preserve">Single Herbs Liquids</t>
  </si>
  <si>
    <t xml:space="preserve">Sleep Formulas</t>
  </si>
  <si>
    <t xml:space="preserve">Stress Formulas</t>
  </si>
  <si>
    <t xml:space="preserve">Systemic Formulas</t>
  </si>
  <si>
    <t xml:space="preserve">Womens Herbal Formulas</t>
  </si>
  <si>
    <t xml:space="preserve">Bulk Herbs and Powders</t>
  </si>
  <si>
    <t xml:space="preserve">Allergy Respiratory</t>
  </si>
  <si>
    <t xml:space="preserve">Cold  Flu</t>
  </si>
  <si>
    <t xml:space="preserve">Creams and gels</t>
  </si>
  <si>
    <t xml:space="preserve">Liquids</t>
  </si>
  <si>
    <t xml:space="preserve">Misc ailments</t>
  </si>
  <si>
    <t xml:space="preserve">Single pellets</t>
  </si>
  <si>
    <t xml:space="preserve">Stress and Sleep Aid</t>
  </si>
  <si>
    <t xml:space="preserve">Tissue Salts</t>
  </si>
  <si>
    <t xml:space="preserve">Body Care Accessories</t>
  </si>
  <si>
    <t xml:space="preserve">Candle Accessories</t>
  </si>
  <si>
    <t xml:space="preserve">Candles</t>
  </si>
  <si>
    <t xml:space="preserve">Incense </t>
  </si>
  <si>
    <t xml:space="preserve">Jewelry</t>
  </si>
  <si>
    <t xml:space="preserve">Kitchen Appliances</t>
  </si>
  <si>
    <t xml:space="preserve">Massage Supplies</t>
  </si>
  <si>
    <t xml:space="preserve">Other Misc Items</t>
  </si>
  <si>
    <t xml:space="preserve">Plants and Flowers</t>
  </si>
  <si>
    <t xml:space="preserve">Salt Lamps</t>
  </si>
  <si>
    <t xml:space="preserve">Supplement Accessories</t>
  </si>
  <si>
    <t xml:space="preserve">Water Filter Systems</t>
  </si>
  <si>
    <t xml:space="preserve">Yoga</t>
  </si>
  <si>
    <t xml:space="preserve">Aloe Products</t>
  </si>
  <si>
    <t xml:space="preserve">Bee Supplements</t>
  </si>
  <si>
    <t xml:space="preserve">Coconut Oils</t>
  </si>
  <si>
    <t xml:space="preserve">Hemp Chia Flax</t>
  </si>
  <si>
    <t xml:space="preserve">Natural Sweeteners</t>
  </si>
  <si>
    <t xml:space="preserve">Yeast Products</t>
  </si>
  <si>
    <t xml:space="preserve">3 6 9 Combo</t>
  </si>
  <si>
    <t xml:space="preserve">Fish Oils</t>
  </si>
  <si>
    <t xml:space="preserve">Flax Oils</t>
  </si>
  <si>
    <t xml:space="preserve">Hemp Oils</t>
  </si>
  <si>
    <t xml:space="preserve">Misc Oils</t>
  </si>
  <si>
    <t xml:space="preserve">Breath Fresheners</t>
  </si>
  <si>
    <t xml:space="preserve">Floss Tools and Picks</t>
  </si>
  <si>
    <t xml:space="preserve">Lozenges</t>
  </si>
  <si>
    <t xml:space="preserve">Medicated Lip Balm</t>
  </si>
  <si>
    <t xml:space="preserve">Mouth Sprays and Wash</t>
  </si>
  <si>
    <t xml:space="preserve">Toothbrushes</t>
  </si>
  <si>
    <t xml:space="preserve">Toothpastes</t>
  </si>
  <si>
    <t xml:space="preserve">Cotton Balls and Swabs</t>
  </si>
  <si>
    <t xml:space="preserve">Disposable Cups and Utensils</t>
  </si>
  <si>
    <t xml:space="preserve">Disposable Plates</t>
  </si>
  <si>
    <t xml:space="preserve">Ear and Nasal and Eye Care</t>
  </si>
  <si>
    <t xml:space="preserve">First Aid </t>
  </si>
  <si>
    <t xml:space="preserve">Hand Sanitizers</t>
  </si>
  <si>
    <t xml:space="preserve">Other Personal Care and First Aid</t>
  </si>
  <si>
    <t xml:space="preserve">Personal Care Accessories</t>
  </si>
  <si>
    <t xml:space="preserve">Sexual Wellness</t>
  </si>
  <si>
    <t xml:space="preserve">Therapeutic Topicals</t>
  </si>
  <si>
    <t xml:space="preserve">Healthy Living Pet Supplies</t>
  </si>
  <si>
    <t xml:space="preserve">Pet Personal and Body Care</t>
  </si>
  <si>
    <t xml:space="preserve">Pet Supplements</t>
  </si>
  <si>
    <t xml:space="preserve">Refridgerated</t>
  </si>
  <si>
    <t xml:space="preserve">Self Stable</t>
  </si>
  <si>
    <t xml:space="preserve">Body Lotions and Creams</t>
  </si>
  <si>
    <t xml:space="preserve">Body Mists</t>
  </si>
  <si>
    <t xml:space="preserve">Eye Creams</t>
  </si>
  <si>
    <t xml:space="preserve">Facial Cleansers</t>
  </si>
  <si>
    <t xml:space="preserve">Facial Lotions and Creams</t>
  </si>
  <si>
    <t xml:space="preserve">Facial Masks</t>
  </si>
  <si>
    <t xml:space="preserve">Foot Care</t>
  </si>
  <si>
    <t xml:space="preserve">Herbal Oils</t>
  </si>
  <si>
    <t xml:space="preserve">Insect Repellants</t>
  </si>
  <si>
    <t xml:space="preserve">Lip Balm</t>
  </si>
  <si>
    <t xml:space="preserve">Men's Body Care</t>
  </si>
  <si>
    <t xml:space="preserve">Serums</t>
  </si>
  <si>
    <t xml:space="preserve">Shaving Creams Hair Removal Kits</t>
  </si>
  <si>
    <t xml:space="preserve">Sun Protection and Tanning</t>
  </si>
  <si>
    <t xml:space="preserve">Toners and Astringents</t>
  </si>
  <si>
    <t xml:space="preserve">Bar Soap</t>
  </si>
  <si>
    <t xml:space="preserve">Body Wash  Bath Gel</t>
  </si>
  <si>
    <t xml:space="preserve">Bubble Bath</t>
  </si>
  <si>
    <t xml:space="preserve">Liquid Soap</t>
  </si>
  <si>
    <t xml:space="preserve">Mineral and Fragrance Bath</t>
  </si>
  <si>
    <t xml:space="preserve">Creatine</t>
  </si>
  <si>
    <t xml:space="preserve">Meal Replacements</t>
  </si>
  <si>
    <t xml:space="preserve">Misc sports supplements</t>
  </si>
  <si>
    <t xml:space="preserve">Performance Enhancers</t>
  </si>
  <si>
    <t xml:space="preserve">Plant Protein</t>
  </si>
  <si>
    <t xml:space="preserve">Whey Protein</t>
  </si>
  <si>
    <t xml:space="preserve">Fruit Seeds and Nuts</t>
  </si>
  <si>
    <t xml:space="preserve">Green Food Supplements</t>
  </si>
  <si>
    <t xml:space="preserve">Mushrooms</t>
  </si>
  <si>
    <t xml:space="preserve">Ocean Superfoods</t>
  </si>
  <si>
    <t xml:space="preserve">Superfoods liquids</t>
  </si>
  <si>
    <t xml:space="preserve">Superfoods Powders Caps</t>
  </si>
  <si>
    <t xml:space="preserve">Anti Oxidents</t>
  </si>
  <si>
    <t xml:space="preserve">Bioflavonoids</t>
  </si>
  <si>
    <t xml:space="preserve">Coenzyme Q 10</t>
  </si>
  <si>
    <t xml:space="preserve">Colloidal Silver</t>
  </si>
  <si>
    <t xml:space="preserve">Eye Brain Health</t>
  </si>
  <si>
    <t xml:space="preserve">Joint Health Inflammation</t>
  </si>
  <si>
    <t xml:space="preserve">Melatonin </t>
  </si>
  <si>
    <t xml:space="preserve">Mens Specialty</t>
  </si>
  <si>
    <t xml:space="preserve">Other Supplements</t>
  </si>
  <si>
    <t xml:space="preserve">Womens Specialty</t>
  </si>
  <si>
    <t xml:space="preserve">Hair Skin and Health</t>
  </si>
  <si>
    <t xml:space="preserve">Heart Health</t>
  </si>
  <si>
    <t xml:space="preserve">Calcium and Bone Formulas</t>
  </si>
  <si>
    <t xml:space="preserve">Mens Multis</t>
  </si>
  <si>
    <t xml:space="preserve">Minerals</t>
  </si>
  <si>
    <t xml:space="preserve">Multi Vitamins</t>
  </si>
  <si>
    <t xml:space="preserve">Vitamin B</t>
  </si>
  <si>
    <t xml:space="preserve">Vitamin C</t>
  </si>
  <si>
    <t xml:space="preserve">Vitamin D</t>
  </si>
  <si>
    <t xml:space="preserve">Vitamin E</t>
  </si>
  <si>
    <t xml:space="preserve">Vitamin K</t>
  </si>
  <si>
    <t xml:space="preserve">Vitamins A and Beta Carotene</t>
  </si>
  <si>
    <t xml:space="preserve">Womens Multis</t>
  </si>
  <si>
    <t xml:space="preserve">Diet Aids Powders Liquids</t>
  </si>
  <si>
    <t xml:space="preserve">Diet Aids Supplements</t>
  </si>
  <si>
    <t xml:space="preserve">Produce Non Taxable</t>
  </si>
  <si>
    <t xml:space="preserve">Produce Taxable</t>
  </si>
  <si>
    <t xml:space="preserve">PLU Description</t>
  </si>
  <si>
    <t xml:space="preserve">Unit Size</t>
  </si>
  <si>
    <t xml:space="preserve">Pack Size</t>
  </si>
  <si>
    <t xml:space="preserve">V Lookup Line</t>
  </si>
  <si>
    <t xml:space="preserve">Deposit PLU (LINK CODE 1)</t>
  </si>
  <si>
    <t xml:space="preserve">AB Fee</t>
  </si>
  <si>
    <t xml:space="preserve">BC Fee</t>
  </si>
  <si>
    <t xml:space="preserve">Enviro Fee PLU   (LINK CODE 2)</t>
  </si>
  <si>
    <t xml:space="preserve">AB FEE</t>
  </si>
  <si>
    <t xml:space="preserve">BC FEE</t>
  </si>
  <si>
    <t xml:space="preserve">Pull Formula</t>
  </si>
  <si>
    <t xml:space="preserve">Pulled From IMF Form</t>
  </si>
  <si>
    <t xml:space="preserve">Aluminum Can </t>
  </si>
  <si>
    <t xml:space="preserve">0 - 1L </t>
  </si>
  <si>
    <t xml:space="preserve">Single</t>
  </si>
  <si>
    <t xml:space="preserve">'Grocery-HL IMF'!T7&amp;'Grocery-HL IMF'!U7</t>
  </si>
  <si>
    <t xml:space="preserve">4pk</t>
  </si>
  <si>
    <t xml:space="preserve">6pk</t>
  </si>
  <si>
    <t xml:space="preserve">12pk</t>
  </si>
  <si>
    <t xml:space="preserve">24pk</t>
  </si>
  <si>
    <t xml:space="preserve">0 - 1L (Dairy) </t>
  </si>
  <si>
    <t xml:space="preserve">PET Plastic </t>
  </si>
  <si>
    <t xml:space="preserve">0 - 500ml </t>
  </si>
  <si>
    <t xml:space="preserve">501ml - 1L </t>
  </si>
  <si>
    <t xml:space="preserve">15pk</t>
  </si>
  <si>
    <t xml:space="preserve">Over 1L </t>
  </si>
  <si>
    <t xml:space="preserve">Over 1L (Dairy) </t>
  </si>
  <si>
    <t xml:space="preserve">HDPE Plastic </t>
  </si>
  <si>
    <t xml:space="preserve">3pk</t>
  </si>
  <si>
    <t xml:space="preserve">0 - 500ml (Milk Sub) </t>
  </si>
  <si>
    <t xml:space="preserve">501ml - 1L (Milk Sub) </t>
  </si>
  <si>
    <t xml:space="preserve">Over 1L (Milk Sub) </t>
  </si>
  <si>
    <t xml:space="preserve">PVC Plastic </t>
  </si>
  <si>
    <t xml:space="preserve">Polypropylene </t>
  </si>
  <si>
    <t xml:space="preserve">Other Plastic MCP </t>
  </si>
  <si>
    <t xml:space="preserve">Glass </t>
  </si>
  <si>
    <t xml:space="preserve">0 - 500ml (Dairy) </t>
  </si>
  <si>
    <t xml:space="preserve">501ml - 1L (Dairy) </t>
  </si>
  <si>
    <t xml:space="preserve">Tetra Brik </t>
  </si>
  <si>
    <t xml:space="preserve">5pk</t>
  </si>
  <si>
    <t xml:space="preserve">8pk</t>
  </si>
  <si>
    <t xml:space="preserve">0 - 1L (Milk Sub) </t>
  </si>
  <si>
    <t xml:space="preserve">Gable Top </t>
  </si>
  <si>
    <t xml:space="preserve">Drink Pouches </t>
  </si>
  <si>
    <t xml:space="preserve">Bag In A Box </t>
  </si>
  <si>
    <t xml:space="preserve">Bi Metal </t>
  </si>
  <si>
    <t xml:space="preserve">Aerosol </t>
  </si>
  <si>
    <t xml:space="preserve">Polystyrene Cups </t>
  </si>
  <si>
    <t xml:space="preserve">Milk Glass Bottle $2.00 </t>
  </si>
  <si>
    <t xml:space="preserve">Any </t>
  </si>
  <si>
    <t xml:space="preserve">Avalon Milk Glass Bottle </t>
  </si>
  <si>
    <t xml:space="preserve">Pinehedge Farms Glass Bottle </t>
  </si>
  <si>
    <t xml:space="preserve">Water Bottle Deposit </t>
  </si>
  <si>
    <t xml:space="preserve">18.9L </t>
  </si>
  <si>
    <t xml:space="preserve">NOTE: Block of Codes Reserved for Deposit Fees are 6000 - 6199</t>
  </si>
  <si>
    <t xml:space="preserve">Deposit Refund Code</t>
  </si>
  <si>
    <t xml:space="preserve">AB</t>
  </si>
  <si>
    <t xml:space="preserve">BC</t>
  </si>
  <si>
    <t xml:space="preserve">NOTE: Block of Codes Reserved for Recycling Fees are 6200 - 6399</t>
  </si>
  <si>
    <t xml:space="preserve">Any new codes added to this list must also be added to the link codes for Auto-Star</t>
  </si>
  <si>
    <t xml:space="preserve">Delete Pack Size</t>
  </si>
  <si>
    <t xml:space="preserve">Combined</t>
  </si>
  <si>
    <t xml:space="preserve">0 - 1L Single</t>
  </si>
  <si>
    <t xml:space="preserve">0 - 1L 4pk</t>
  </si>
  <si>
    <t xml:space="preserve">0 - 1L 6pk</t>
  </si>
  <si>
    <t xml:space="preserve">0 - 1L 12pk</t>
  </si>
  <si>
    <t xml:space="preserve">0 - 1L 24pk</t>
  </si>
  <si>
    <t xml:space="preserve">0 - 1L (Dairy) Single</t>
  </si>
  <si>
    <t xml:space="preserve">0 - 1L (Dairy) 4pk</t>
  </si>
  <si>
    <t xml:space="preserve">0 - 1L (Dairy) 6pk</t>
  </si>
  <si>
    <t xml:space="preserve">0 - 500ml Single</t>
  </si>
  <si>
    <t xml:space="preserve">0 - 500ml 6pk</t>
  </si>
  <si>
    <t xml:space="preserve">0 - 500ml 12pk</t>
  </si>
  <si>
    <t xml:space="preserve">0 - 500ml 24pk</t>
  </si>
  <si>
    <t xml:space="preserve">501ml - 1L Single</t>
  </si>
  <si>
    <t xml:space="preserve">501ml - 1L 4pk</t>
  </si>
  <si>
    <t xml:space="preserve">501ml - 1L 15pk</t>
  </si>
  <si>
    <t xml:space="preserve">Over 1L Single</t>
  </si>
  <si>
    <t xml:space="preserve">Over 1L (Dairy) Single</t>
  </si>
  <si>
    <t xml:space="preserve">0 - 500ml 4pk</t>
  </si>
  <si>
    <t xml:space="preserve">0 - 1L (Dairy) 3pk</t>
  </si>
  <si>
    <t xml:space="preserve">0 - 1L (Dairy) 12pk</t>
  </si>
  <si>
    <t xml:space="preserve">0 - 1L (Dairy) 15pk</t>
  </si>
  <si>
    <t xml:space="preserve">0 - 500ml (Milk Sub) Single</t>
  </si>
  <si>
    <t xml:space="preserve">501ml - 1L (Milk Sub) Single</t>
  </si>
  <si>
    <t xml:space="preserve">Over 1L (Milk Sub) Single</t>
  </si>
  <si>
    <t xml:space="preserve">0 - 500ml (Dairy) Single</t>
  </si>
  <si>
    <t xml:space="preserve">501ml - 1L (Dairy) Single</t>
  </si>
  <si>
    <t xml:space="preserve">0 - 500ml 3pk</t>
  </si>
  <si>
    <t xml:space="preserve">0 - 500ml 5pk</t>
  </si>
  <si>
    <t xml:space="preserve">0 - 500ml 8pk</t>
  </si>
  <si>
    <t xml:space="preserve">501ml - 1L 3pk</t>
  </si>
  <si>
    <t xml:space="preserve">501ml - 1L 8pk</t>
  </si>
  <si>
    <t xml:space="preserve">501ml - 1L 12pk</t>
  </si>
  <si>
    <t xml:space="preserve">0 - 500ml (Dairy) 12pk</t>
  </si>
  <si>
    <t xml:space="preserve">501ml - 1L (Dairy) 12pk</t>
  </si>
  <si>
    <t xml:space="preserve">0 - 500ml (Milk Sub) 24pk</t>
  </si>
  <si>
    <t xml:space="preserve">0 - 1L (Milk Sub) Single</t>
  </si>
  <si>
    <t xml:space="preserve">0 - 1L (Milk Sub) 3pk</t>
  </si>
  <si>
    <t xml:space="preserve">0 - 1L (Milk Sub) 4pk</t>
  </si>
  <si>
    <t xml:space="preserve">0 - 1L (Milk Sub) 12pk</t>
  </si>
  <si>
    <t xml:space="preserve">Over 1L (Milk Sub) 8pk</t>
  </si>
  <si>
    <t xml:space="preserve">Over 1L (Milk Sub) 24pk</t>
  </si>
  <si>
    <t xml:space="preserve">Over 1L 8pk</t>
  </si>
  <si>
    <t xml:space="preserve">501ml - 1L 6pk</t>
  </si>
  <si>
    <t xml:space="preserve">Any Single</t>
  </si>
  <si>
    <t xml:space="preserve">18.9L Single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</si>
</sst>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-\$* #,##0.00_-;&quot;-$&quot;* #,##0.00_-;_-\$* \-??_-;_-@_-"/>
    <numFmt numFmtId="166" formatCode="0.00"/>
    <numFmt numFmtId="167" formatCode="@"/>
    <numFmt numFmtId="168" formatCode="0"/>
    <numFmt numFmtId="169" formatCode="\$#,##0.00"/>
    <numFmt numFmtId="170" formatCode="0.000"/>
    <numFmt numFmtId="171" formatCode="0.00E+00"/>
    <numFmt numFmtId="172" formatCode="0.00%"/>
    <numFmt numFmtId="173" formatCode="General"/>
  </numFmts>
  <fonts count="11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2"/>
      <name val="Arial"/>
      <family val="2"/>
    </font>
    <font>
      <b val="true"/>
      <sz val="16"/>
      <name val="Arial"/>
      <family val="2"/>
    </font>
    <font>
      <b val="true"/>
      <sz val="10"/>
      <name val="Arial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 val="true"/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CC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99CC00"/>
        <bgColor rgb="FFFFCC00"/>
      </patternFill>
    </fill>
    <fill>
      <patternFill patternType="solid">
        <fgColor rgb="FF969696"/>
        <bgColor rgb="FF808080"/>
      </patternFill>
    </fill>
    <fill>
      <patternFill patternType="solid">
        <fgColor rgb="FFC0C0C0"/>
        <bgColor rgb="FFCCCCFF"/>
      </patternFill>
    </fill>
    <fill>
      <patternFill patternType="solid">
        <fgColor rgb="FF00CCFF"/>
        <bgColor rgb="FF33CCCC"/>
      </patternFill>
    </fill>
    <fill>
      <patternFill patternType="solid">
        <fgColor rgb="FFFF6600"/>
        <bgColor rgb="FFFF99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7" fillId="2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7" fillId="2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7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7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7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7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7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4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1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4" fillId="0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0" fillId="2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1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1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1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3" fontId="0" fillId="2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4" fillId="6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4" fillId="8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1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4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9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4" xfId="20"/>
    <cellStyle name="Normal 2" xfId="21"/>
    <cellStyle name="Normal 22 2" xfId="22"/>
  </cellStyles>
  <dxfs count="5">
    <dxf>
      <font>
        <name val="Arial"/>
        <family val="0"/>
        <color rgb="FFFF0000"/>
      </font>
    </dxf>
    <dxf>
      <font>
        <name val="Arial"/>
        <family val="0"/>
        <color rgb="FFFF0000"/>
      </font>
    </dxf>
    <dxf>
      <font>
        <name val="Arial"/>
        <family val="0"/>
        <color rgb="FFFF0000"/>
      </font>
    </dxf>
    <dxf>
      <font>
        <name val="Arial"/>
        <family val="0"/>
        <color rgb="FFFF0000"/>
      </font>
    </dxf>
    <dxf>
      <font>
        <name val="Arial"/>
        <family val="0"/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258480</xdr:colOff>
      <xdr:row>0</xdr:row>
      <xdr:rowOff>38160</xdr:rowOff>
    </xdr:from>
    <xdr:to>
      <xdr:col>1</xdr:col>
      <xdr:colOff>682200</xdr:colOff>
      <xdr:row>0</xdr:row>
      <xdr:rowOff>329400</xdr:rowOff>
    </xdr:to>
    <xdr:pic>
      <xdr:nvPicPr>
        <xdr:cNvPr id="0" name="image00.png" descr=""/>
        <xdr:cNvPicPr/>
      </xdr:nvPicPr>
      <xdr:blipFill>
        <a:blip r:embed="rId1"/>
        <a:stretch/>
      </xdr:blipFill>
      <xdr:spPr>
        <a:xfrm>
          <a:off x="258480" y="38160"/>
          <a:ext cx="1163160" cy="291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0C0C0"/>
    <pageSetUpPr fitToPage="false"/>
  </sheetPr>
  <dimension ref="A1:EI194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ColWidth="8.82421875" defaultRowHeight="13" zeroHeight="false" outlineLevelRow="0" outlineLevelCol="0"/>
  <cols>
    <col collapsed="false" customWidth="true" hidden="false" outlineLevel="0" max="1" min="1" style="1" width="10.48"/>
    <col collapsed="false" customWidth="true" hidden="false" outlineLevel="0" max="2" min="2" style="1" width="11.98"/>
    <col collapsed="false" customWidth="true" hidden="false" outlineLevel="0" max="3" min="3" style="0" width="23.3"/>
    <col collapsed="false" customWidth="true" hidden="false" outlineLevel="0" max="4" min="4" style="0" width="19.31"/>
    <col collapsed="false" customWidth="true" hidden="false" outlineLevel="0" max="5" min="5" style="0" width="21.47"/>
    <col collapsed="false" customWidth="true" hidden="false" outlineLevel="0" max="6" min="6" style="0" width="36.29"/>
    <col collapsed="false" customWidth="true" hidden="false" outlineLevel="0" max="7" min="7" style="0" width="9.48"/>
    <col collapsed="false" customWidth="true" hidden="false" outlineLevel="0" max="8" min="8" style="0" width="13.64"/>
    <col collapsed="false" customWidth="true" hidden="false" outlineLevel="0" max="9" min="9" style="2" width="9.14"/>
    <col collapsed="false" customWidth="true" hidden="false" outlineLevel="0" max="11" min="11" style="0" width="11.31"/>
    <col collapsed="false" customWidth="true" hidden="false" outlineLevel="0" max="13" min="13" style="0" width="12.64"/>
    <col collapsed="false" customWidth="true" hidden="false" outlineLevel="0" max="15" min="15" style="0" width="6.98"/>
    <col collapsed="false" customWidth="true" hidden="false" outlineLevel="0" max="16" min="16" style="0" width="7.81"/>
    <col collapsed="false" customWidth="true" hidden="false" outlineLevel="0" max="17" min="17" style="0" width="11.64"/>
    <col collapsed="false" customWidth="true" hidden="false" outlineLevel="0" max="18" min="18" style="1" width="10.31"/>
    <col collapsed="false" customWidth="true" hidden="false" outlineLevel="0" max="19" min="19" style="0" width="17.47"/>
    <col collapsed="false" customWidth="true" hidden="false" outlineLevel="0" max="20" min="20" style="0" width="19.13"/>
    <col collapsed="false" customWidth="true" hidden="false" outlineLevel="0" max="23" min="21" style="0" width="23.47"/>
    <col collapsed="false" customWidth="true" hidden="false" outlineLevel="0" max="26" min="26" style="1" width="10.14"/>
    <col collapsed="false" customWidth="true" hidden="true" outlineLevel="0" max="27" min="27" style="1" width="9.14"/>
    <col collapsed="false" customWidth="true" hidden="true" outlineLevel="0" max="28" min="28" style="1" width="11.04"/>
  </cols>
  <sheetData>
    <row r="1" customFormat="false" ht="30.75" hidden="false" customHeight="true" outlineLevel="0" collapsed="false">
      <c r="A1" s="3"/>
      <c r="B1" s="3"/>
      <c r="C1" s="3"/>
      <c r="D1" s="4"/>
      <c r="O1" s="5"/>
      <c r="P1" s="5"/>
    </row>
    <row r="2" s="11" customFormat="true" ht="25.5" hidden="false" customHeight="true" outlineLevel="0" collapsed="false">
      <c r="A2" s="6" t="s">
        <v>0</v>
      </c>
      <c r="B2" s="7"/>
      <c r="C2" s="8"/>
      <c r="D2" s="9"/>
      <c r="E2" s="4"/>
      <c r="F2" s="10"/>
      <c r="O2" s="12"/>
      <c r="P2" s="12"/>
      <c r="R2" s="10"/>
      <c r="Z2" s="10"/>
      <c r="AA2" s="10"/>
      <c r="AB2" s="10"/>
    </row>
    <row r="3" s="31" customFormat="true" ht="42.75" hidden="false" customHeight="true" outlineLevel="0" collapsed="false">
      <c r="A3" s="13" t="s">
        <v>1</v>
      </c>
      <c r="B3" s="14" t="s">
        <v>2</v>
      </c>
      <c r="C3" s="15" t="s">
        <v>3</v>
      </c>
      <c r="D3" s="16" t="s">
        <v>4</v>
      </c>
      <c r="E3" s="17" t="s">
        <v>5</v>
      </c>
      <c r="F3" s="18" t="s">
        <v>6</v>
      </c>
      <c r="G3" s="17" t="s">
        <v>7</v>
      </c>
      <c r="H3" s="17" t="s">
        <v>8</v>
      </c>
      <c r="I3" s="19" t="s">
        <v>9</v>
      </c>
      <c r="J3" s="17" t="s">
        <v>10</v>
      </c>
      <c r="K3" s="20" t="s">
        <v>11</v>
      </c>
      <c r="L3" s="21" t="s">
        <v>12</v>
      </c>
      <c r="M3" s="22" t="s">
        <v>13</v>
      </c>
      <c r="N3" s="18" t="s">
        <v>14</v>
      </c>
      <c r="O3" s="17" t="s">
        <v>15</v>
      </c>
      <c r="P3" s="17" t="s">
        <v>16</v>
      </c>
      <c r="Q3" s="23" t="s">
        <v>17</v>
      </c>
      <c r="R3" s="24" t="s">
        <v>18</v>
      </c>
      <c r="S3" s="25" t="s">
        <v>19</v>
      </c>
      <c r="T3" s="25" t="s">
        <v>20</v>
      </c>
      <c r="U3" s="25" t="s">
        <v>21</v>
      </c>
      <c r="V3" s="25" t="s">
        <v>22</v>
      </c>
      <c r="W3" s="25" t="s">
        <v>23</v>
      </c>
      <c r="X3" s="26" t="s">
        <v>24</v>
      </c>
      <c r="Y3" s="27" t="s">
        <v>25</v>
      </c>
      <c r="Z3" s="28" t="s">
        <v>26</v>
      </c>
      <c r="AA3" s="29" t="s">
        <v>18</v>
      </c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</row>
    <row r="4" s="37" customFormat="true" ht="13.5" hidden="false" customHeight="true" outlineLevel="0" collapsed="false">
      <c r="A4" s="13"/>
      <c r="B4" s="13"/>
      <c r="C4" s="15"/>
      <c r="D4" s="15"/>
      <c r="E4" s="15"/>
      <c r="F4" s="15"/>
      <c r="G4" s="15"/>
      <c r="H4" s="15"/>
      <c r="I4" s="19"/>
      <c r="J4" s="17"/>
      <c r="K4" s="32" t="s">
        <v>27</v>
      </c>
      <c r="L4" s="32" t="s">
        <v>28</v>
      </c>
      <c r="M4" s="32"/>
      <c r="N4" s="18"/>
      <c r="O4" s="18"/>
      <c r="P4" s="18"/>
      <c r="Q4" s="32" t="s">
        <v>28</v>
      </c>
      <c r="R4" s="32"/>
      <c r="S4" s="32" t="s">
        <v>29</v>
      </c>
      <c r="T4" s="32" t="s">
        <v>29</v>
      </c>
      <c r="U4" s="33" t="s">
        <v>30</v>
      </c>
      <c r="V4" s="33"/>
      <c r="W4" s="33"/>
      <c r="X4" s="34" t="s">
        <v>31</v>
      </c>
      <c r="Y4" s="34"/>
      <c r="Z4" s="34"/>
      <c r="AA4" s="34"/>
      <c r="AB4" s="35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36"/>
      <c r="EF4" s="36"/>
      <c r="EG4" s="36"/>
      <c r="EH4" s="36"/>
      <c r="EI4" s="36"/>
    </row>
    <row r="5" customFormat="false" ht="13" hidden="false" customHeight="false" outlineLevel="0" collapsed="false">
      <c r="A5" s="38"/>
      <c r="B5" s="39" t="s">
        <v>32</v>
      </c>
      <c r="C5" s="40"/>
      <c r="D5" s="40" t="s">
        <v>32</v>
      </c>
      <c r="E5" s="41"/>
      <c r="F5" s="42"/>
      <c r="G5" s="43"/>
      <c r="H5" s="43"/>
      <c r="I5" s="44"/>
      <c r="J5" s="45"/>
      <c r="K5" s="46"/>
      <c r="L5" s="47" t="e">
        <f aca="false">IF(K5="",(I5/J5),(I5/K5))</f>
        <v>#DIV/0!</v>
      </c>
      <c r="M5" s="48" t="e">
        <f aca="false">(N5-L5)/N5</f>
        <v>#DIV/0!</v>
      </c>
      <c r="N5" s="49"/>
      <c r="O5" s="38"/>
      <c r="P5" s="38"/>
      <c r="Q5" s="50" t="str">
        <f aca="false">IF(W5="","",VLOOKUP(W5,Categories!$M$148:$N$823,2,FALSE()))</f>
        <v/>
      </c>
      <c r="R5" s="51" t="str">
        <f aca="false">AA5</f>
        <v/>
      </c>
      <c r="S5" s="52"/>
      <c r="T5" s="52"/>
      <c r="U5" s="53"/>
      <c r="V5" s="54"/>
      <c r="W5" s="55"/>
      <c r="X5" s="50" t="str">
        <f aca="false">IF(S5="","",VLOOKUP(Deposits!O285,Deposits!$D$2:$J$102,2,FALSE()))</f>
        <v/>
      </c>
      <c r="Y5" s="56" t="str">
        <f aca="false">IF(S5="","",VLOOKUP(Deposits!O285,Deposits!$D$2:$J$102,5,FALSE()))</f>
        <v/>
      </c>
      <c r="Z5" s="57" t="s">
        <v>33</v>
      </c>
      <c r="AA5" s="51" t="str">
        <f aca="false">IF(ISERROR(VLOOKUP(Q5,'Target Margin'!A:F,5,FALSE())),"",VLOOKUP(Q5,'Target Margin'!A:F,5,FALSE()))</f>
        <v/>
      </c>
    </row>
    <row r="6" customFormat="false" ht="13" hidden="false" customHeight="false" outlineLevel="0" collapsed="false">
      <c r="A6" s="38"/>
      <c r="B6" s="39"/>
      <c r="C6" s="40"/>
      <c r="D6" s="40"/>
      <c r="E6" s="41"/>
      <c r="F6" s="42"/>
      <c r="G6" s="43"/>
      <c r="H6" s="43"/>
      <c r="I6" s="44"/>
      <c r="J6" s="45"/>
      <c r="K6" s="46"/>
      <c r="L6" s="47" t="e">
        <f aca="false">IF(K6="",(I6/J6),(I6/K6))</f>
        <v>#DIV/0!</v>
      </c>
      <c r="M6" s="48" t="e">
        <f aca="false">(N6-L6)/N6</f>
        <v>#DIV/0!</v>
      </c>
      <c r="N6" s="49"/>
      <c r="O6" s="38"/>
      <c r="P6" s="38"/>
      <c r="Q6" s="50" t="str">
        <f aca="false">IF(W6="","",VLOOKUP(W6,Categories!$M$148:$N$823,2,FALSE()))</f>
        <v/>
      </c>
      <c r="R6" s="51" t="str">
        <f aca="false">AA6</f>
        <v/>
      </c>
      <c r="S6" s="52"/>
      <c r="T6" s="52"/>
      <c r="U6" s="53"/>
      <c r="V6" s="54"/>
      <c r="W6" s="55"/>
      <c r="X6" s="50" t="str">
        <f aca="false">IF(S6="","",VLOOKUP(Deposits!O286,Deposits!$D$2:$J$102,2,FALSE()))</f>
        <v/>
      </c>
      <c r="Y6" s="56" t="str">
        <f aca="false">IF(S6="","",VLOOKUP(Deposits!O286,Deposits!$D$2:$J$102,5,FALSE()))</f>
        <v/>
      </c>
      <c r="Z6" s="57" t="s">
        <v>33</v>
      </c>
      <c r="AA6" s="51" t="str">
        <f aca="false">IF(ISERROR(VLOOKUP(Q6,'Target Margin'!A:F,5,FALSE())),"",VLOOKUP(Q6,'Target Margin'!A:F,5,FALSE()))</f>
        <v/>
      </c>
    </row>
    <row r="7" customFormat="false" ht="13" hidden="false" customHeight="false" outlineLevel="0" collapsed="false">
      <c r="A7" s="38"/>
      <c r="B7" s="39"/>
      <c r="C7" s="40"/>
      <c r="D7" s="40"/>
      <c r="E7" s="41"/>
      <c r="F7" s="42"/>
      <c r="G7" s="43"/>
      <c r="H7" s="43"/>
      <c r="I7" s="44"/>
      <c r="J7" s="45"/>
      <c r="K7" s="46"/>
      <c r="L7" s="47" t="e">
        <f aca="false">IF(K7="",(I7/J7),(I7/K7))</f>
        <v>#DIV/0!</v>
      </c>
      <c r="M7" s="48" t="e">
        <f aca="false">(N7-L7)/N7</f>
        <v>#DIV/0!</v>
      </c>
      <c r="N7" s="49"/>
      <c r="O7" s="38"/>
      <c r="P7" s="38"/>
      <c r="Q7" s="50" t="str">
        <f aca="false">IF(W7="","",VLOOKUP(W7,Categories!$M$148:$N$823,2,FALSE()))</f>
        <v/>
      </c>
      <c r="R7" s="51" t="str">
        <f aca="false">AA7</f>
        <v/>
      </c>
      <c r="S7" s="52"/>
      <c r="T7" s="52"/>
      <c r="U7" s="53"/>
      <c r="V7" s="54"/>
      <c r="W7" s="55"/>
      <c r="X7" s="50" t="str">
        <f aca="false">IF(S7="","",VLOOKUP(Deposits!O287,Deposits!$D$2:$J$102,2,FALSE()))</f>
        <v/>
      </c>
      <c r="Y7" s="56" t="str">
        <f aca="false">IF(S7="","",VLOOKUP(Deposits!O287,Deposits!$D$2:$J$102,5,FALSE()))</f>
        <v/>
      </c>
      <c r="Z7" s="57" t="s">
        <v>33</v>
      </c>
      <c r="AA7" s="51" t="str">
        <f aca="false">IF(ISERROR(VLOOKUP(Q7,'Target Margin'!A:F,5,FALSE())),"",VLOOKUP(Q7,'Target Margin'!A:F,5,FALSE()))</f>
        <v/>
      </c>
    </row>
    <row r="8" customFormat="false" ht="13" hidden="false" customHeight="false" outlineLevel="0" collapsed="false">
      <c r="A8" s="38"/>
      <c r="B8" s="39"/>
      <c r="C8" s="40" t="s">
        <v>32</v>
      </c>
      <c r="D8" s="40" t="s">
        <v>32</v>
      </c>
      <c r="E8" s="41"/>
      <c r="F8" s="42"/>
      <c r="G8" s="43"/>
      <c r="H8" s="43"/>
      <c r="I8" s="44"/>
      <c r="J8" s="45"/>
      <c r="K8" s="46"/>
      <c r="L8" s="47" t="e">
        <f aca="false">IF(K8="",(I8/J8),(I8/K8))</f>
        <v>#DIV/0!</v>
      </c>
      <c r="M8" s="48" t="e">
        <f aca="false">(N8-L8)/N8</f>
        <v>#DIV/0!</v>
      </c>
      <c r="N8" s="49"/>
      <c r="O8" s="38"/>
      <c r="P8" s="38"/>
      <c r="Q8" s="50" t="str">
        <f aca="false">IF(W8="","",VLOOKUP(W8,Categories!$M$148:$N$823,2,FALSE()))</f>
        <v/>
      </c>
      <c r="R8" s="51" t="str">
        <f aca="false">AA8</f>
        <v/>
      </c>
      <c r="S8" s="52"/>
      <c r="T8" s="52"/>
      <c r="U8" s="53"/>
      <c r="V8" s="54"/>
      <c r="W8" s="55"/>
      <c r="X8" s="50" t="str">
        <f aca="false">IF(S8="","",VLOOKUP(Deposits!O288,Deposits!$D$2:$J$102,2,FALSE()))</f>
        <v/>
      </c>
      <c r="Y8" s="56" t="str">
        <f aca="false">IF(S8="","",VLOOKUP(Deposits!O288,Deposits!$D$2:$J$102,5,FALSE()))</f>
        <v/>
      </c>
      <c r="Z8" s="57" t="s">
        <v>33</v>
      </c>
      <c r="AA8" s="51" t="str">
        <f aca="false">IF(ISERROR(VLOOKUP(Q8,'Target Margin'!A:F,5,FALSE())),"",VLOOKUP(Q8,'Target Margin'!A:F,5,FALSE()))</f>
        <v/>
      </c>
    </row>
    <row r="9" customFormat="false" ht="13" hidden="false" customHeight="false" outlineLevel="0" collapsed="false">
      <c r="A9" s="38"/>
      <c r="B9" s="39"/>
      <c r="C9" s="40"/>
      <c r="D9" s="40"/>
      <c r="E9" s="41"/>
      <c r="F9" s="42"/>
      <c r="G9" s="43"/>
      <c r="H9" s="43"/>
      <c r="I9" s="44"/>
      <c r="J9" s="45"/>
      <c r="K9" s="46"/>
      <c r="L9" s="47" t="e">
        <f aca="false">IF(K9="",(I9/J9),(I9/K9))</f>
        <v>#DIV/0!</v>
      </c>
      <c r="M9" s="48" t="e">
        <f aca="false">(N9-L9)/N9</f>
        <v>#DIV/0!</v>
      </c>
      <c r="N9" s="49"/>
      <c r="O9" s="38"/>
      <c r="P9" s="38"/>
      <c r="Q9" s="50" t="str">
        <f aca="false">IF(W9="","",VLOOKUP(W9,Categories!$M$148:$N$823,2,FALSE()))</f>
        <v/>
      </c>
      <c r="R9" s="51" t="str">
        <f aca="false">AA9</f>
        <v/>
      </c>
      <c r="S9" s="52"/>
      <c r="T9" s="52"/>
      <c r="U9" s="53"/>
      <c r="V9" s="54"/>
      <c r="W9" s="55"/>
      <c r="X9" s="50" t="str">
        <f aca="false">IF(S9="","",VLOOKUP(Deposits!O289,Deposits!$D$2:$J$102,2,FALSE()))</f>
        <v/>
      </c>
      <c r="Y9" s="56" t="str">
        <f aca="false">IF(S9="","",VLOOKUP(Deposits!O289,Deposits!$D$2:$J$102,5,FALSE()))</f>
        <v/>
      </c>
      <c r="Z9" s="57" t="s">
        <v>33</v>
      </c>
      <c r="AA9" s="51" t="str">
        <f aca="false">IF(ISERROR(VLOOKUP(Q9,'Target Margin'!A:F,5,FALSE())),"",VLOOKUP(Q9,'Target Margin'!A:F,5,FALSE()))</f>
        <v/>
      </c>
    </row>
    <row r="10" customFormat="false" ht="13" hidden="false" customHeight="false" outlineLevel="0" collapsed="false">
      <c r="A10" s="38"/>
      <c r="B10" s="39"/>
      <c r="C10" s="40"/>
      <c r="D10" s="40"/>
      <c r="E10" s="41"/>
      <c r="F10" s="42"/>
      <c r="G10" s="43"/>
      <c r="H10" s="43"/>
      <c r="I10" s="44"/>
      <c r="J10" s="45"/>
      <c r="K10" s="46"/>
      <c r="L10" s="47" t="e">
        <f aca="false">IF(K10="",(I10/J10),(I10/K10))</f>
        <v>#DIV/0!</v>
      </c>
      <c r="M10" s="48" t="e">
        <f aca="false">(N10-L10)/N10</f>
        <v>#DIV/0!</v>
      </c>
      <c r="N10" s="49"/>
      <c r="O10" s="38"/>
      <c r="P10" s="38"/>
      <c r="Q10" s="50" t="str">
        <f aca="false">IF(W10="","",VLOOKUP(W10,Categories!$M$148:$N$823,2,FALSE()))</f>
        <v/>
      </c>
      <c r="R10" s="51" t="str">
        <f aca="false">AA10</f>
        <v/>
      </c>
      <c r="S10" s="52"/>
      <c r="T10" s="52"/>
      <c r="U10" s="53"/>
      <c r="V10" s="54"/>
      <c r="W10" s="55"/>
      <c r="X10" s="50" t="str">
        <f aca="false">IF(S10="","",VLOOKUP(Deposits!O290,Deposits!$D$2:$J$102,2,FALSE()))</f>
        <v/>
      </c>
      <c r="Y10" s="56" t="str">
        <f aca="false">IF(S10="","",VLOOKUP(Deposits!O290,Deposits!$D$2:$J$102,5,FALSE()))</f>
        <v/>
      </c>
      <c r="Z10" s="57" t="s">
        <v>33</v>
      </c>
      <c r="AA10" s="51" t="str">
        <f aca="false">IF(ISERROR(VLOOKUP(Q10,'Target Margin'!A:F,5,FALSE())),"",VLOOKUP(Q10,'Target Margin'!A:F,5,FALSE()))</f>
        <v/>
      </c>
    </row>
    <row r="11" customFormat="false" ht="13" hidden="false" customHeight="false" outlineLevel="0" collapsed="false">
      <c r="A11" s="38"/>
      <c r="B11" s="39"/>
      <c r="C11" s="40"/>
      <c r="D11" s="40"/>
      <c r="E11" s="41"/>
      <c r="F11" s="42"/>
      <c r="G11" s="43"/>
      <c r="H11" s="43"/>
      <c r="I11" s="44"/>
      <c r="J11" s="45"/>
      <c r="K11" s="46"/>
      <c r="L11" s="47" t="e">
        <f aca="false">IF(K11="",(I11/J11),(I11/K11))</f>
        <v>#DIV/0!</v>
      </c>
      <c r="M11" s="48" t="e">
        <f aca="false">(N11-L11)/N11</f>
        <v>#DIV/0!</v>
      </c>
      <c r="N11" s="49"/>
      <c r="O11" s="38"/>
      <c r="P11" s="38"/>
      <c r="Q11" s="50" t="str">
        <f aca="false">IF(W11="","",VLOOKUP(W11,Categories!$M$148:$N$823,2,FALSE()))</f>
        <v/>
      </c>
      <c r="R11" s="51" t="str">
        <f aca="false">AA11</f>
        <v/>
      </c>
      <c r="S11" s="52"/>
      <c r="T11" s="52"/>
      <c r="U11" s="53"/>
      <c r="V11" s="54"/>
      <c r="W11" s="55"/>
      <c r="X11" s="50" t="str">
        <f aca="false">IF(S11="","",VLOOKUP(Deposits!O291,Deposits!$D$2:$J$102,2,FALSE()))</f>
        <v/>
      </c>
      <c r="Y11" s="56" t="str">
        <f aca="false">IF(S11="","",VLOOKUP(Deposits!O291,Deposits!$D$2:$J$102,5,FALSE()))</f>
        <v/>
      </c>
      <c r="Z11" s="57" t="s">
        <v>33</v>
      </c>
      <c r="AA11" s="51" t="str">
        <f aca="false">IF(ISERROR(VLOOKUP(Q11,'Target Margin'!A:F,5,FALSE())),"",VLOOKUP(Q11,'Target Margin'!A:F,5,FALSE()))</f>
        <v/>
      </c>
    </row>
    <row r="12" customFormat="false" ht="13" hidden="false" customHeight="false" outlineLevel="0" collapsed="false">
      <c r="A12" s="38"/>
      <c r="B12" s="39"/>
      <c r="C12" s="40"/>
      <c r="D12" s="40"/>
      <c r="E12" s="41"/>
      <c r="F12" s="42"/>
      <c r="G12" s="43"/>
      <c r="H12" s="43"/>
      <c r="I12" s="44"/>
      <c r="J12" s="45"/>
      <c r="K12" s="46"/>
      <c r="L12" s="47" t="e">
        <f aca="false">IF(K12="",(I12/J12),(I12/K12))</f>
        <v>#DIV/0!</v>
      </c>
      <c r="M12" s="48" t="e">
        <f aca="false">(N12-L12)/N12</f>
        <v>#DIV/0!</v>
      </c>
      <c r="N12" s="49"/>
      <c r="O12" s="38"/>
      <c r="P12" s="38"/>
      <c r="Q12" s="50" t="str">
        <f aca="false">IF(W12="","",VLOOKUP(W12,Categories!$M$148:$N$823,2,FALSE()))</f>
        <v/>
      </c>
      <c r="R12" s="51" t="str">
        <f aca="false">AA12</f>
        <v/>
      </c>
      <c r="S12" s="52"/>
      <c r="T12" s="52"/>
      <c r="U12" s="53"/>
      <c r="V12" s="54"/>
      <c r="W12" s="55"/>
      <c r="X12" s="50" t="str">
        <f aca="false">IF(S12="","",VLOOKUP(Deposits!O292,Deposits!$D$2:$J$102,2,FALSE()))</f>
        <v/>
      </c>
      <c r="Y12" s="56" t="str">
        <f aca="false">IF(S12="","",VLOOKUP(Deposits!O292,Deposits!$D$2:$J$102,5,FALSE()))</f>
        <v/>
      </c>
      <c r="Z12" s="57" t="s">
        <v>33</v>
      </c>
      <c r="AA12" s="51" t="str">
        <f aca="false">IF(ISERROR(VLOOKUP(Q12,'Target Margin'!A:F,5,FALSE())),"",VLOOKUP(Q12,'Target Margin'!A:F,5,FALSE()))</f>
        <v/>
      </c>
    </row>
    <row r="13" customFormat="false" ht="13" hidden="false" customHeight="false" outlineLevel="0" collapsed="false">
      <c r="A13" s="38"/>
      <c r="B13" s="39"/>
      <c r="C13" s="40"/>
      <c r="D13" s="40"/>
      <c r="E13" s="41"/>
      <c r="F13" s="42"/>
      <c r="G13" s="43"/>
      <c r="H13" s="43"/>
      <c r="I13" s="44"/>
      <c r="J13" s="45"/>
      <c r="K13" s="46"/>
      <c r="L13" s="47" t="e">
        <f aca="false">IF(K13="",(I13/J13),(I13/K13))</f>
        <v>#DIV/0!</v>
      </c>
      <c r="M13" s="48" t="e">
        <f aca="false">(N13-L13)/N13</f>
        <v>#DIV/0!</v>
      </c>
      <c r="N13" s="49"/>
      <c r="O13" s="38"/>
      <c r="P13" s="38"/>
      <c r="Q13" s="50" t="str">
        <f aca="false">IF(W13="","",VLOOKUP(W13,Categories!$M$148:$N$823,2,FALSE()))</f>
        <v/>
      </c>
      <c r="R13" s="51" t="str">
        <f aca="false">AA13</f>
        <v/>
      </c>
      <c r="S13" s="52"/>
      <c r="T13" s="52"/>
      <c r="U13" s="53"/>
      <c r="V13" s="54"/>
      <c r="W13" s="55"/>
      <c r="X13" s="50" t="str">
        <f aca="false">IF(S13="","",VLOOKUP(Deposits!O293,Deposits!$D$2:$J$102,2,FALSE()))</f>
        <v/>
      </c>
      <c r="Y13" s="56" t="str">
        <f aca="false">IF(S13="","",VLOOKUP(Deposits!O293,Deposits!$D$2:$J$102,5,FALSE()))</f>
        <v/>
      </c>
      <c r="Z13" s="57" t="s">
        <v>33</v>
      </c>
      <c r="AA13" s="51" t="str">
        <f aca="false">IF(ISERROR(VLOOKUP(Q13,'Target Margin'!A:F,5,FALSE())),"",VLOOKUP(Q13,'Target Margin'!A:F,5,FALSE()))</f>
        <v/>
      </c>
    </row>
    <row r="14" customFormat="false" ht="13" hidden="false" customHeight="false" outlineLevel="0" collapsed="false">
      <c r="A14" s="38"/>
      <c r="B14" s="39"/>
      <c r="C14" s="40"/>
      <c r="D14" s="40"/>
      <c r="E14" s="41"/>
      <c r="F14" s="42"/>
      <c r="G14" s="43"/>
      <c r="H14" s="43"/>
      <c r="I14" s="44"/>
      <c r="J14" s="45"/>
      <c r="K14" s="46"/>
      <c r="L14" s="47" t="e">
        <f aca="false">IF(K14="",(I14/J14),(I14/K14))</f>
        <v>#DIV/0!</v>
      </c>
      <c r="M14" s="48" t="e">
        <f aca="false">(N14-L14)/N14</f>
        <v>#DIV/0!</v>
      </c>
      <c r="N14" s="49"/>
      <c r="O14" s="38"/>
      <c r="P14" s="38"/>
      <c r="Q14" s="50" t="str">
        <f aca="false">IF(W14="","",VLOOKUP(W14,Categories!$M$148:$N$823,2,FALSE()))</f>
        <v/>
      </c>
      <c r="R14" s="51" t="str">
        <f aca="false">AA14</f>
        <v/>
      </c>
      <c r="S14" s="52"/>
      <c r="T14" s="52"/>
      <c r="U14" s="53"/>
      <c r="V14" s="54"/>
      <c r="W14" s="55"/>
      <c r="X14" s="50" t="str">
        <f aca="false">IF(S14="","",VLOOKUP(Deposits!O294,Deposits!$D$2:$J$102,2,FALSE()))</f>
        <v/>
      </c>
      <c r="Y14" s="56" t="str">
        <f aca="false">IF(S14="","",VLOOKUP(Deposits!O294,Deposits!$D$2:$J$102,5,FALSE()))</f>
        <v/>
      </c>
      <c r="Z14" s="57" t="s">
        <v>33</v>
      </c>
      <c r="AA14" s="51" t="str">
        <f aca="false">IF(ISERROR(VLOOKUP(Q14,'Target Margin'!A:F,5,FALSE())),"",VLOOKUP(Q14,'Target Margin'!A:F,5,FALSE()))</f>
        <v/>
      </c>
    </row>
    <row r="15" customFormat="false" ht="13" hidden="false" customHeight="false" outlineLevel="0" collapsed="false">
      <c r="A15" s="38"/>
      <c r="B15" s="39"/>
      <c r="C15" s="40"/>
      <c r="D15" s="40"/>
      <c r="E15" s="41"/>
      <c r="F15" s="42"/>
      <c r="G15" s="43"/>
      <c r="H15" s="43"/>
      <c r="I15" s="44"/>
      <c r="J15" s="45"/>
      <c r="K15" s="46"/>
      <c r="L15" s="47" t="e">
        <f aca="false">IF(K15="",(I15/J15),(I15/K15))</f>
        <v>#DIV/0!</v>
      </c>
      <c r="M15" s="48" t="e">
        <f aca="false">(N15-L15)/N15</f>
        <v>#DIV/0!</v>
      </c>
      <c r="N15" s="49"/>
      <c r="O15" s="38"/>
      <c r="P15" s="38"/>
      <c r="Q15" s="50" t="str">
        <f aca="false">IF(W15="","",VLOOKUP(W15,Categories!$M$148:$N$823,2,FALSE()))</f>
        <v/>
      </c>
      <c r="R15" s="51" t="str">
        <f aca="false">AA15</f>
        <v/>
      </c>
      <c r="S15" s="52"/>
      <c r="T15" s="52"/>
      <c r="U15" s="53"/>
      <c r="V15" s="54"/>
      <c r="W15" s="55"/>
      <c r="X15" s="50" t="str">
        <f aca="false">IF(S15="","",VLOOKUP(Deposits!O295,Deposits!$D$2:$J$102,2,FALSE()))</f>
        <v/>
      </c>
      <c r="Y15" s="56" t="str">
        <f aca="false">IF(S15="","",VLOOKUP(Deposits!O295,Deposits!$D$2:$J$102,5,FALSE()))</f>
        <v/>
      </c>
      <c r="Z15" s="57" t="s">
        <v>33</v>
      </c>
      <c r="AA15" s="51" t="str">
        <f aca="false">IF(ISERROR(VLOOKUP(Q15,'Target Margin'!A:F,5,FALSE())),"",VLOOKUP(Q15,'Target Margin'!A:F,5,FALSE()))</f>
        <v/>
      </c>
    </row>
    <row r="16" customFormat="false" ht="13" hidden="false" customHeight="false" outlineLevel="0" collapsed="false">
      <c r="A16" s="38"/>
      <c r="B16" s="39"/>
      <c r="C16" s="40"/>
      <c r="D16" s="40"/>
      <c r="E16" s="41"/>
      <c r="F16" s="42"/>
      <c r="G16" s="43"/>
      <c r="H16" s="43"/>
      <c r="I16" s="44"/>
      <c r="J16" s="45"/>
      <c r="K16" s="46"/>
      <c r="L16" s="47" t="e">
        <f aca="false">IF(K16="",(I16/J16),(I16/K16))</f>
        <v>#DIV/0!</v>
      </c>
      <c r="M16" s="48" t="e">
        <f aca="false">(N16-L16)/N16</f>
        <v>#DIV/0!</v>
      </c>
      <c r="N16" s="49"/>
      <c r="O16" s="38"/>
      <c r="P16" s="38"/>
      <c r="Q16" s="50" t="str">
        <f aca="false">IF(W16="","",VLOOKUP(W16,Categories!$M$148:$N$823,2,FALSE()))</f>
        <v/>
      </c>
      <c r="R16" s="51" t="str">
        <f aca="false">AA16</f>
        <v/>
      </c>
      <c r="S16" s="52"/>
      <c r="T16" s="52"/>
      <c r="U16" s="53"/>
      <c r="V16" s="54"/>
      <c r="W16" s="55"/>
      <c r="X16" s="50" t="str">
        <f aca="false">IF(S16="","",VLOOKUP(Deposits!O296,Deposits!$D$2:$J$102,2,FALSE()))</f>
        <v/>
      </c>
      <c r="Y16" s="56" t="str">
        <f aca="false">IF(S16="","",VLOOKUP(Deposits!O296,Deposits!$D$2:$J$102,5,FALSE()))</f>
        <v/>
      </c>
      <c r="Z16" s="57" t="s">
        <v>33</v>
      </c>
      <c r="AA16" s="51" t="str">
        <f aca="false">IF(ISERROR(VLOOKUP(Q16,'Target Margin'!A:F,5,FALSE())),"",VLOOKUP(Q16,'Target Margin'!A:F,5,FALSE()))</f>
        <v/>
      </c>
    </row>
    <row r="17" customFormat="false" ht="13" hidden="false" customHeight="false" outlineLevel="0" collapsed="false">
      <c r="A17" s="38"/>
      <c r="B17" s="39"/>
      <c r="C17" s="40"/>
      <c r="D17" s="40"/>
      <c r="E17" s="41"/>
      <c r="F17" s="42"/>
      <c r="G17" s="43"/>
      <c r="H17" s="43"/>
      <c r="I17" s="44"/>
      <c r="J17" s="45"/>
      <c r="K17" s="46"/>
      <c r="L17" s="47" t="e">
        <f aca="false">IF(K17="",(I17/J17),(I17/K17))</f>
        <v>#DIV/0!</v>
      </c>
      <c r="M17" s="48" t="e">
        <f aca="false">(N17-L17)/N17</f>
        <v>#DIV/0!</v>
      </c>
      <c r="N17" s="49"/>
      <c r="O17" s="38"/>
      <c r="P17" s="38"/>
      <c r="Q17" s="50" t="str">
        <f aca="false">IF(W17="","",VLOOKUP(W17,Categories!$M$148:$N$823,2,FALSE()))</f>
        <v/>
      </c>
      <c r="R17" s="51" t="str">
        <f aca="false">AA17</f>
        <v/>
      </c>
      <c r="S17" s="52"/>
      <c r="T17" s="52"/>
      <c r="U17" s="53"/>
      <c r="V17" s="54"/>
      <c r="W17" s="55"/>
      <c r="X17" s="50" t="str">
        <f aca="false">IF(S17="","",VLOOKUP(Deposits!O297,Deposits!$D$2:$J$102,2,FALSE()))</f>
        <v/>
      </c>
      <c r="Y17" s="56" t="str">
        <f aca="false">IF(S17="","",VLOOKUP(Deposits!O297,Deposits!$D$2:$J$102,5,FALSE()))</f>
        <v/>
      </c>
      <c r="Z17" s="57" t="s">
        <v>33</v>
      </c>
      <c r="AA17" s="51" t="str">
        <f aca="false">IF(ISERROR(VLOOKUP(Q17,'Target Margin'!A:F,5,FALSE())),"",VLOOKUP(Q17,'Target Margin'!A:F,5,FALSE()))</f>
        <v/>
      </c>
    </row>
    <row r="18" customFormat="false" ht="13" hidden="false" customHeight="false" outlineLevel="0" collapsed="false">
      <c r="A18" s="38"/>
      <c r="B18" s="39"/>
      <c r="C18" s="40"/>
      <c r="D18" s="40"/>
      <c r="E18" s="41"/>
      <c r="F18" s="42"/>
      <c r="G18" s="43"/>
      <c r="H18" s="43"/>
      <c r="I18" s="44"/>
      <c r="J18" s="45"/>
      <c r="K18" s="46"/>
      <c r="L18" s="47" t="e">
        <f aca="false">IF(K18="",(I18/J18),(I18/K18))</f>
        <v>#DIV/0!</v>
      </c>
      <c r="M18" s="48" t="e">
        <f aca="false">(N18-L18)/N18</f>
        <v>#DIV/0!</v>
      </c>
      <c r="N18" s="49"/>
      <c r="O18" s="38"/>
      <c r="P18" s="38"/>
      <c r="Q18" s="50" t="str">
        <f aca="false">IF(W18="","",VLOOKUP(W18,Categories!$M$148:$N$823,2,FALSE()))</f>
        <v/>
      </c>
      <c r="R18" s="51" t="str">
        <f aca="false">AA18</f>
        <v/>
      </c>
      <c r="S18" s="52"/>
      <c r="T18" s="52"/>
      <c r="U18" s="53"/>
      <c r="V18" s="54"/>
      <c r="W18" s="55"/>
      <c r="X18" s="50" t="str">
        <f aca="false">IF(S18="","",VLOOKUP(Deposits!O298,Deposits!$D$2:$J$102,2,FALSE()))</f>
        <v/>
      </c>
      <c r="Y18" s="56" t="str">
        <f aca="false">IF(S18="","",VLOOKUP(Deposits!O298,Deposits!$D$2:$J$102,5,FALSE()))</f>
        <v/>
      </c>
      <c r="Z18" s="57" t="s">
        <v>33</v>
      </c>
      <c r="AA18" s="51" t="str">
        <f aca="false">IF(ISERROR(VLOOKUP(Q18,'Target Margin'!A:F,5,FALSE())),"",VLOOKUP(Q18,'Target Margin'!A:F,5,FALSE()))</f>
        <v/>
      </c>
    </row>
    <row r="19" customFormat="false" ht="13" hidden="false" customHeight="false" outlineLevel="0" collapsed="false">
      <c r="A19" s="38"/>
      <c r="B19" s="39"/>
      <c r="C19" s="40"/>
      <c r="D19" s="40"/>
      <c r="E19" s="41"/>
      <c r="F19" s="42"/>
      <c r="G19" s="43"/>
      <c r="H19" s="43"/>
      <c r="I19" s="44"/>
      <c r="J19" s="45"/>
      <c r="K19" s="46"/>
      <c r="L19" s="47" t="e">
        <f aca="false">IF(K19="",(I19/J19),(I19/K19))</f>
        <v>#DIV/0!</v>
      </c>
      <c r="M19" s="48" t="e">
        <f aca="false">(N19-L19)/N19</f>
        <v>#DIV/0!</v>
      </c>
      <c r="N19" s="49"/>
      <c r="O19" s="38"/>
      <c r="P19" s="38"/>
      <c r="Q19" s="50" t="str">
        <f aca="false">IF(W19="","",VLOOKUP(W19,Categories!$M$148:$N$823,2,FALSE()))</f>
        <v/>
      </c>
      <c r="R19" s="51" t="str">
        <f aca="false">AA19</f>
        <v/>
      </c>
      <c r="S19" s="52"/>
      <c r="T19" s="52"/>
      <c r="U19" s="53"/>
      <c r="V19" s="54"/>
      <c r="W19" s="55"/>
      <c r="X19" s="50" t="str">
        <f aca="false">IF(S19="","",VLOOKUP(Deposits!O299,Deposits!$D$2:$J$102,2,FALSE()))</f>
        <v/>
      </c>
      <c r="Y19" s="56" t="str">
        <f aca="false">IF(S19="","",VLOOKUP(Deposits!O299,Deposits!$D$2:$J$102,5,FALSE()))</f>
        <v/>
      </c>
      <c r="Z19" s="57" t="s">
        <v>33</v>
      </c>
      <c r="AA19" s="51" t="str">
        <f aca="false">IF(ISERROR(VLOOKUP(Q19,'Target Margin'!A:F,5,FALSE())),"",VLOOKUP(Q19,'Target Margin'!A:F,5,FALSE()))</f>
        <v/>
      </c>
    </row>
    <row r="20" customFormat="false" ht="13" hidden="false" customHeight="false" outlineLevel="0" collapsed="false">
      <c r="A20" s="38"/>
      <c r="B20" s="39"/>
      <c r="C20" s="40"/>
      <c r="D20" s="40"/>
      <c r="E20" s="41"/>
      <c r="F20" s="42"/>
      <c r="G20" s="43"/>
      <c r="H20" s="43"/>
      <c r="I20" s="44"/>
      <c r="J20" s="45"/>
      <c r="K20" s="46"/>
      <c r="L20" s="47" t="e">
        <f aca="false">IF(K20="",(I20/J20),(I20/K20))</f>
        <v>#DIV/0!</v>
      </c>
      <c r="M20" s="48" t="e">
        <f aca="false">(N20-L20)/N20</f>
        <v>#DIV/0!</v>
      </c>
      <c r="N20" s="49"/>
      <c r="O20" s="38"/>
      <c r="P20" s="38"/>
      <c r="Q20" s="50" t="str">
        <f aca="false">IF(W20="","",VLOOKUP(W20,Categories!$M$148:$N$823,2,FALSE()))</f>
        <v/>
      </c>
      <c r="R20" s="51" t="str">
        <f aca="false">AA20</f>
        <v/>
      </c>
      <c r="S20" s="52"/>
      <c r="T20" s="52"/>
      <c r="U20" s="53"/>
      <c r="V20" s="54"/>
      <c r="W20" s="55"/>
      <c r="X20" s="50" t="str">
        <f aca="false">IF(S20="","",VLOOKUP(Deposits!O300,Deposits!$D$2:$J$102,2,FALSE()))</f>
        <v/>
      </c>
      <c r="Y20" s="56" t="str">
        <f aca="false">IF(S20="","",VLOOKUP(Deposits!O300,Deposits!$D$2:$J$102,5,FALSE()))</f>
        <v/>
      </c>
      <c r="Z20" s="57" t="s">
        <v>33</v>
      </c>
      <c r="AA20" s="51" t="str">
        <f aca="false">IF(ISERROR(VLOOKUP(Q20,'Target Margin'!A:F,5,FALSE())),"",VLOOKUP(Q20,'Target Margin'!A:F,5,FALSE()))</f>
        <v/>
      </c>
    </row>
    <row r="21" customFormat="false" ht="13" hidden="false" customHeight="false" outlineLevel="0" collapsed="false">
      <c r="A21" s="38"/>
      <c r="B21" s="39"/>
      <c r="C21" s="40"/>
      <c r="D21" s="40"/>
      <c r="E21" s="41"/>
      <c r="F21" s="42"/>
      <c r="G21" s="43"/>
      <c r="H21" s="43"/>
      <c r="I21" s="44"/>
      <c r="J21" s="45"/>
      <c r="K21" s="46"/>
      <c r="L21" s="47" t="e">
        <f aca="false">IF(K21="",(I21/J21),(I21/K21))</f>
        <v>#DIV/0!</v>
      </c>
      <c r="M21" s="48" t="e">
        <f aca="false">(N21-L21)/N21</f>
        <v>#DIV/0!</v>
      </c>
      <c r="N21" s="49"/>
      <c r="O21" s="38"/>
      <c r="P21" s="38"/>
      <c r="Q21" s="50" t="str">
        <f aca="false">IF(W21="","",VLOOKUP(W21,Categories!$M$148:$N$823,2,FALSE()))</f>
        <v/>
      </c>
      <c r="R21" s="51" t="str">
        <f aca="false">AA21</f>
        <v/>
      </c>
      <c r="S21" s="52"/>
      <c r="T21" s="52"/>
      <c r="U21" s="53"/>
      <c r="V21" s="54"/>
      <c r="W21" s="55"/>
      <c r="X21" s="50" t="str">
        <f aca="false">IF(S21="","",VLOOKUP(Deposits!O301,Deposits!$D$2:$J$102,2,FALSE()))</f>
        <v/>
      </c>
      <c r="Y21" s="56" t="str">
        <f aca="false">IF(S21="","",VLOOKUP(Deposits!O301,Deposits!$D$2:$J$102,5,FALSE()))</f>
        <v/>
      </c>
      <c r="Z21" s="57" t="s">
        <v>33</v>
      </c>
      <c r="AA21" s="51" t="str">
        <f aca="false">IF(ISERROR(VLOOKUP(Q21,'Target Margin'!A:F,5,FALSE())),"",VLOOKUP(Q21,'Target Margin'!A:F,5,FALSE()))</f>
        <v/>
      </c>
    </row>
    <row r="22" customFormat="false" ht="13" hidden="false" customHeight="false" outlineLevel="0" collapsed="false">
      <c r="A22" s="38"/>
      <c r="B22" s="39"/>
      <c r="C22" s="40"/>
      <c r="D22" s="40"/>
      <c r="E22" s="41"/>
      <c r="F22" s="42"/>
      <c r="G22" s="43"/>
      <c r="H22" s="43"/>
      <c r="I22" s="44"/>
      <c r="J22" s="45"/>
      <c r="K22" s="46"/>
      <c r="L22" s="47" t="e">
        <f aca="false">IF(K22="",(I22/J22),(I22/K22))</f>
        <v>#DIV/0!</v>
      </c>
      <c r="M22" s="48" t="e">
        <f aca="false">(N22-L22)/N22</f>
        <v>#DIV/0!</v>
      </c>
      <c r="N22" s="49"/>
      <c r="O22" s="38"/>
      <c r="P22" s="38"/>
      <c r="Q22" s="50" t="str">
        <f aca="false">IF(W22="","",VLOOKUP(W22,Categories!$M$148:$N$823,2,FALSE()))</f>
        <v/>
      </c>
      <c r="R22" s="51" t="str">
        <f aca="false">AA22</f>
        <v/>
      </c>
      <c r="S22" s="52"/>
      <c r="T22" s="52"/>
      <c r="U22" s="53"/>
      <c r="V22" s="54"/>
      <c r="W22" s="55"/>
      <c r="X22" s="50" t="str">
        <f aca="false">IF(S22="","",VLOOKUP(Deposits!O302,Deposits!$D$2:$J$102,2,FALSE()))</f>
        <v/>
      </c>
      <c r="Y22" s="56" t="str">
        <f aca="false">IF(S22="","",VLOOKUP(Deposits!O302,Deposits!$D$2:$J$102,5,FALSE()))</f>
        <v/>
      </c>
      <c r="Z22" s="57" t="s">
        <v>33</v>
      </c>
      <c r="AA22" s="51" t="str">
        <f aca="false">IF(ISERROR(VLOOKUP(Q22,'Target Margin'!A:F,5,FALSE())),"",VLOOKUP(Q22,'Target Margin'!A:F,5,FALSE()))</f>
        <v/>
      </c>
    </row>
    <row r="23" customFormat="false" ht="13" hidden="false" customHeight="false" outlineLevel="0" collapsed="false">
      <c r="A23" s="38"/>
      <c r="B23" s="39"/>
      <c r="C23" s="40"/>
      <c r="D23" s="40"/>
      <c r="E23" s="41"/>
      <c r="F23" s="42"/>
      <c r="G23" s="43"/>
      <c r="H23" s="43"/>
      <c r="I23" s="44"/>
      <c r="J23" s="45"/>
      <c r="K23" s="46"/>
      <c r="L23" s="47" t="e">
        <f aca="false">IF(K23="",(I23/J23),(I23/K23))</f>
        <v>#DIV/0!</v>
      </c>
      <c r="M23" s="48" t="e">
        <f aca="false">(N23-L23)/N23</f>
        <v>#DIV/0!</v>
      </c>
      <c r="N23" s="49"/>
      <c r="O23" s="38"/>
      <c r="P23" s="38"/>
      <c r="Q23" s="50" t="str">
        <f aca="false">IF(W23="","",VLOOKUP(W23,Categories!$M$148:$N$823,2,FALSE()))</f>
        <v/>
      </c>
      <c r="R23" s="51" t="str">
        <f aca="false">AA23</f>
        <v/>
      </c>
      <c r="S23" s="52"/>
      <c r="T23" s="52"/>
      <c r="U23" s="53"/>
      <c r="V23" s="54"/>
      <c r="W23" s="55"/>
      <c r="X23" s="50" t="str">
        <f aca="false">IF(S23="","",VLOOKUP(Deposits!O303,Deposits!$D$2:$J$102,2,FALSE()))</f>
        <v/>
      </c>
      <c r="Y23" s="56" t="str">
        <f aca="false">IF(S23="","",VLOOKUP(Deposits!O303,Deposits!$D$2:$J$102,5,FALSE()))</f>
        <v/>
      </c>
      <c r="Z23" s="57" t="s">
        <v>33</v>
      </c>
      <c r="AA23" s="51" t="str">
        <f aca="false">IF(ISERROR(VLOOKUP(Q23,'Target Margin'!A:F,5,FALSE())),"",VLOOKUP(Q23,'Target Margin'!A:F,5,FALSE()))</f>
        <v/>
      </c>
    </row>
    <row r="24" customFormat="false" ht="13" hidden="false" customHeight="false" outlineLevel="0" collapsed="false">
      <c r="A24" s="38"/>
      <c r="B24" s="39"/>
      <c r="C24" s="40"/>
      <c r="D24" s="40"/>
      <c r="E24" s="41"/>
      <c r="F24" s="42"/>
      <c r="G24" s="43"/>
      <c r="H24" s="43"/>
      <c r="I24" s="44"/>
      <c r="J24" s="45"/>
      <c r="K24" s="46"/>
      <c r="L24" s="47" t="e">
        <f aca="false">IF(K24="",(I24/J24),(I24/K24))</f>
        <v>#DIV/0!</v>
      </c>
      <c r="M24" s="48" t="e">
        <f aca="false">(N24-L24)/N24</f>
        <v>#DIV/0!</v>
      </c>
      <c r="N24" s="49"/>
      <c r="O24" s="38"/>
      <c r="P24" s="38"/>
      <c r="Q24" s="50" t="str">
        <f aca="false">IF(W24="","",VLOOKUP(W24,Categories!$M$148:$N$823,2,FALSE()))</f>
        <v/>
      </c>
      <c r="R24" s="51" t="str">
        <f aca="false">AA24</f>
        <v/>
      </c>
      <c r="S24" s="52"/>
      <c r="T24" s="52"/>
      <c r="U24" s="53"/>
      <c r="V24" s="54"/>
      <c r="W24" s="55"/>
      <c r="X24" s="50" t="str">
        <f aca="false">IF(S24="","",VLOOKUP(Deposits!O304,Deposits!$D$2:$J$102,2,FALSE()))</f>
        <v/>
      </c>
      <c r="Y24" s="56" t="str">
        <f aca="false">IF(S24="","",VLOOKUP(Deposits!O304,Deposits!$D$2:$J$102,5,FALSE()))</f>
        <v/>
      </c>
      <c r="Z24" s="57" t="s">
        <v>33</v>
      </c>
      <c r="AA24" s="51" t="str">
        <f aca="false">IF(ISERROR(VLOOKUP(Q24,'Target Margin'!A:F,5,FALSE())),"",VLOOKUP(Q24,'Target Margin'!A:F,5,FALSE()))</f>
        <v/>
      </c>
    </row>
    <row r="25" customFormat="false" ht="13" hidden="false" customHeight="false" outlineLevel="0" collapsed="false">
      <c r="A25" s="38"/>
      <c r="B25" s="39"/>
      <c r="C25" s="40"/>
      <c r="D25" s="40"/>
      <c r="E25" s="41"/>
      <c r="F25" s="42"/>
      <c r="G25" s="43"/>
      <c r="H25" s="43"/>
      <c r="I25" s="44"/>
      <c r="J25" s="45"/>
      <c r="K25" s="46"/>
      <c r="L25" s="47" t="e">
        <f aca="false">IF(K25="",(I25/J25),(I25/K25))</f>
        <v>#DIV/0!</v>
      </c>
      <c r="M25" s="48" t="e">
        <f aca="false">(N25-L25)/N25</f>
        <v>#DIV/0!</v>
      </c>
      <c r="N25" s="49"/>
      <c r="O25" s="38"/>
      <c r="P25" s="38"/>
      <c r="Q25" s="50" t="str">
        <f aca="false">IF(W25="","",VLOOKUP(W25,Categories!$M$148:$N$823,2,FALSE()))</f>
        <v/>
      </c>
      <c r="R25" s="51" t="str">
        <f aca="false">AA25</f>
        <v/>
      </c>
      <c r="S25" s="52"/>
      <c r="T25" s="52"/>
      <c r="U25" s="53"/>
      <c r="V25" s="54"/>
      <c r="W25" s="55"/>
      <c r="X25" s="50" t="str">
        <f aca="false">IF(S25="","",VLOOKUP(Deposits!O305,Deposits!$D$2:$J$102,2,FALSE()))</f>
        <v/>
      </c>
      <c r="Y25" s="56" t="str">
        <f aca="false">IF(S25="","",VLOOKUP(Deposits!O305,Deposits!$D$2:$J$102,5,FALSE()))</f>
        <v/>
      </c>
      <c r="Z25" s="57" t="s">
        <v>33</v>
      </c>
      <c r="AA25" s="51" t="str">
        <f aca="false">IF(ISERROR(VLOOKUP(Q25,'Target Margin'!A:F,5,FALSE())),"",VLOOKUP(Q25,'Target Margin'!A:F,5,FALSE()))</f>
        <v/>
      </c>
    </row>
    <row r="26" customFormat="false" ht="13" hidden="false" customHeight="false" outlineLevel="0" collapsed="false">
      <c r="A26" s="38"/>
      <c r="B26" s="39"/>
      <c r="C26" s="40"/>
      <c r="D26" s="40"/>
      <c r="E26" s="41"/>
      <c r="F26" s="42"/>
      <c r="G26" s="43"/>
      <c r="H26" s="43"/>
      <c r="I26" s="44"/>
      <c r="J26" s="45"/>
      <c r="K26" s="46"/>
      <c r="L26" s="47" t="e">
        <f aca="false">IF(K26="",(I26/J26),(I26/K26))</f>
        <v>#DIV/0!</v>
      </c>
      <c r="M26" s="48" t="e">
        <f aca="false">(N26-L26)/N26</f>
        <v>#DIV/0!</v>
      </c>
      <c r="N26" s="49"/>
      <c r="O26" s="38"/>
      <c r="P26" s="38"/>
      <c r="Q26" s="50" t="str">
        <f aca="false">IF(W26="","",VLOOKUP(W26,Categories!$M$148:$N$823,2,FALSE()))</f>
        <v/>
      </c>
      <c r="R26" s="51" t="str">
        <f aca="false">AA26</f>
        <v/>
      </c>
      <c r="S26" s="52"/>
      <c r="T26" s="52"/>
      <c r="U26" s="53"/>
      <c r="V26" s="54"/>
      <c r="W26" s="55"/>
      <c r="X26" s="50" t="str">
        <f aca="false">IF(S26="","",VLOOKUP(Deposits!O306,Deposits!$D$2:$J$102,2,FALSE()))</f>
        <v/>
      </c>
      <c r="Y26" s="56" t="str">
        <f aca="false">IF(S26="","",VLOOKUP(Deposits!O306,Deposits!$D$2:$J$102,5,FALSE()))</f>
        <v/>
      </c>
      <c r="Z26" s="57" t="s">
        <v>33</v>
      </c>
      <c r="AA26" s="51" t="str">
        <f aca="false">IF(ISERROR(VLOOKUP(Q26,'Target Margin'!A:F,5,FALSE())),"",VLOOKUP(Q26,'Target Margin'!A:F,5,FALSE()))</f>
        <v/>
      </c>
    </row>
    <row r="27" customFormat="false" ht="13" hidden="false" customHeight="false" outlineLevel="0" collapsed="false">
      <c r="A27" s="38"/>
      <c r="B27" s="39"/>
      <c r="C27" s="40"/>
      <c r="D27" s="40"/>
      <c r="E27" s="41"/>
      <c r="F27" s="42"/>
      <c r="G27" s="43"/>
      <c r="H27" s="43"/>
      <c r="I27" s="44"/>
      <c r="J27" s="45"/>
      <c r="K27" s="46"/>
      <c r="L27" s="47" t="e">
        <f aca="false">IF(K27="",(I27/J27),(I27/K27))</f>
        <v>#DIV/0!</v>
      </c>
      <c r="M27" s="48" t="e">
        <f aca="false">(N27-L27)/N27</f>
        <v>#DIV/0!</v>
      </c>
      <c r="N27" s="49"/>
      <c r="O27" s="38"/>
      <c r="P27" s="38"/>
      <c r="Q27" s="50" t="str">
        <f aca="false">IF(W27="","",VLOOKUP(W27,Categories!$M$148:$N$823,2,FALSE()))</f>
        <v/>
      </c>
      <c r="R27" s="51" t="str">
        <f aca="false">AA27</f>
        <v/>
      </c>
      <c r="S27" s="52"/>
      <c r="T27" s="52"/>
      <c r="U27" s="53"/>
      <c r="V27" s="54"/>
      <c r="W27" s="55"/>
      <c r="X27" s="50" t="str">
        <f aca="false">IF(S27="","",VLOOKUP(Deposits!O307,Deposits!$D$2:$J$102,2,FALSE()))</f>
        <v/>
      </c>
      <c r="Y27" s="56" t="str">
        <f aca="false">IF(S27="","",VLOOKUP(Deposits!O307,Deposits!$D$2:$J$102,5,FALSE()))</f>
        <v/>
      </c>
      <c r="Z27" s="57" t="s">
        <v>33</v>
      </c>
      <c r="AA27" s="51" t="str">
        <f aca="false">IF(ISERROR(VLOOKUP(Q27,'Target Margin'!A:F,5,FALSE())),"",VLOOKUP(Q27,'Target Margin'!A:F,5,FALSE()))</f>
        <v/>
      </c>
    </row>
    <row r="28" customFormat="false" ht="13" hidden="false" customHeight="false" outlineLevel="0" collapsed="false">
      <c r="A28" s="38"/>
      <c r="B28" s="39"/>
      <c r="C28" s="40"/>
      <c r="D28" s="40"/>
      <c r="E28" s="41"/>
      <c r="F28" s="42"/>
      <c r="G28" s="43"/>
      <c r="H28" s="43"/>
      <c r="I28" s="44"/>
      <c r="J28" s="45"/>
      <c r="K28" s="46"/>
      <c r="L28" s="47" t="e">
        <f aca="false">IF(K28="",(I28/J28),(I28/K28))</f>
        <v>#DIV/0!</v>
      </c>
      <c r="M28" s="48" t="e">
        <f aca="false">(N28-L28)/N28</f>
        <v>#DIV/0!</v>
      </c>
      <c r="N28" s="49"/>
      <c r="O28" s="38"/>
      <c r="P28" s="38"/>
      <c r="Q28" s="50" t="str">
        <f aca="false">IF(W28="","",VLOOKUP(W28,Categories!$M$148:$N$823,2,FALSE()))</f>
        <v/>
      </c>
      <c r="R28" s="51" t="str">
        <f aca="false">AA28</f>
        <v/>
      </c>
      <c r="S28" s="52"/>
      <c r="T28" s="52"/>
      <c r="U28" s="53"/>
      <c r="V28" s="54"/>
      <c r="W28" s="55"/>
      <c r="X28" s="50" t="str">
        <f aca="false">IF(S28="","",VLOOKUP(Deposits!O308,Deposits!$D$2:$J$102,2,FALSE()))</f>
        <v/>
      </c>
      <c r="Y28" s="56" t="str">
        <f aca="false">IF(S28="","",VLOOKUP(Deposits!O308,Deposits!$D$2:$J$102,5,FALSE()))</f>
        <v/>
      </c>
      <c r="Z28" s="57" t="s">
        <v>33</v>
      </c>
      <c r="AA28" s="51" t="str">
        <f aca="false">IF(ISERROR(VLOOKUP(Q28,'Target Margin'!A:F,5,FALSE())),"",VLOOKUP(Q28,'Target Margin'!A:F,5,FALSE()))</f>
        <v/>
      </c>
    </row>
    <row r="29" customFormat="false" ht="13" hidden="false" customHeight="false" outlineLevel="0" collapsed="false">
      <c r="A29" s="38"/>
      <c r="B29" s="39"/>
      <c r="C29" s="40"/>
      <c r="D29" s="40"/>
      <c r="E29" s="41"/>
      <c r="F29" s="42"/>
      <c r="G29" s="43"/>
      <c r="H29" s="43"/>
      <c r="I29" s="44"/>
      <c r="J29" s="45"/>
      <c r="K29" s="46"/>
      <c r="L29" s="47" t="e">
        <f aca="false">IF(K29="",(I29/J29),(I29/K29))</f>
        <v>#DIV/0!</v>
      </c>
      <c r="M29" s="48" t="e">
        <f aca="false">(N29-L29)/N29</f>
        <v>#DIV/0!</v>
      </c>
      <c r="N29" s="49"/>
      <c r="O29" s="38"/>
      <c r="P29" s="38"/>
      <c r="Q29" s="50" t="str">
        <f aca="false">IF(W29="","",VLOOKUP(W29,Categories!$M$148:$N$823,2,FALSE()))</f>
        <v/>
      </c>
      <c r="R29" s="51" t="str">
        <f aca="false">AA29</f>
        <v/>
      </c>
      <c r="S29" s="52"/>
      <c r="T29" s="52"/>
      <c r="U29" s="53"/>
      <c r="V29" s="54"/>
      <c r="W29" s="55"/>
      <c r="X29" s="50" t="str">
        <f aca="false">IF(S29="","",VLOOKUP(Deposits!O309,Deposits!$D$2:$J$102,2,FALSE()))</f>
        <v/>
      </c>
      <c r="Y29" s="56" t="str">
        <f aca="false">IF(S29="","",VLOOKUP(Deposits!O309,Deposits!$D$2:$J$102,5,FALSE()))</f>
        <v/>
      </c>
      <c r="Z29" s="57" t="s">
        <v>33</v>
      </c>
      <c r="AA29" s="51" t="str">
        <f aca="false">IF(ISERROR(VLOOKUP(Q29,'Target Margin'!A:F,5,FALSE())),"",VLOOKUP(Q29,'Target Margin'!A:F,5,FALSE()))</f>
        <v/>
      </c>
    </row>
    <row r="30" customFormat="false" ht="13" hidden="false" customHeight="false" outlineLevel="0" collapsed="false">
      <c r="A30" s="38"/>
      <c r="B30" s="39"/>
      <c r="C30" s="40"/>
      <c r="D30" s="40"/>
      <c r="E30" s="41"/>
      <c r="F30" s="42"/>
      <c r="G30" s="43"/>
      <c r="H30" s="43"/>
      <c r="I30" s="44"/>
      <c r="J30" s="45"/>
      <c r="K30" s="46"/>
      <c r="L30" s="47" t="e">
        <f aca="false">IF(K30="",(I30/J30),(I30/K30))</f>
        <v>#DIV/0!</v>
      </c>
      <c r="M30" s="48" t="e">
        <f aca="false">(N30-L30)/N30</f>
        <v>#DIV/0!</v>
      </c>
      <c r="N30" s="49"/>
      <c r="O30" s="38"/>
      <c r="P30" s="38"/>
      <c r="Q30" s="50" t="str">
        <f aca="false">IF(W30="","",VLOOKUP(W30,Categories!$M$148:$N$823,2,FALSE()))</f>
        <v/>
      </c>
      <c r="R30" s="51" t="str">
        <f aca="false">AA30</f>
        <v/>
      </c>
      <c r="S30" s="52"/>
      <c r="T30" s="52"/>
      <c r="U30" s="53"/>
      <c r="V30" s="54"/>
      <c r="W30" s="55"/>
      <c r="X30" s="50" t="str">
        <f aca="false">IF(S30="","",VLOOKUP(Deposits!O310,Deposits!$D$2:$J$102,2,FALSE()))</f>
        <v/>
      </c>
      <c r="Y30" s="56" t="str">
        <f aca="false">IF(S30="","",VLOOKUP(Deposits!O310,Deposits!$D$2:$J$102,5,FALSE()))</f>
        <v/>
      </c>
      <c r="Z30" s="57" t="s">
        <v>33</v>
      </c>
      <c r="AA30" s="51" t="str">
        <f aca="false">IF(ISERROR(VLOOKUP(Q30,'Target Margin'!A:F,5,FALSE())),"",VLOOKUP(Q30,'Target Margin'!A:F,5,FALSE()))</f>
        <v/>
      </c>
    </row>
    <row r="31" customFormat="false" ht="13" hidden="false" customHeight="false" outlineLevel="0" collapsed="false">
      <c r="A31" s="38"/>
      <c r="B31" s="39"/>
      <c r="C31" s="40"/>
      <c r="D31" s="40"/>
      <c r="E31" s="41"/>
      <c r="F31" s="42"/>
      <c r="G31" s="43"/>
      <c r="H31" s="43"/>
      <c r="I31" s="44"/>
      <c r="J31" s="45"/>
      <c r="K31" s="46"/>
      <c r="L31" s="47" t="e">
        <f aca="false">IF(K31="",(I31/J31),(I31/K31))</f>
        <v>#DIV/0!</v>
      </c>
      <c r="M31" s="48" t="e">
        <f aca="false">(N31-L31)/N31</f>
        <v>#DIV/0!</v>
      </c>
      <c r="N31" s="49"/>
      <c r="O31" s="38"/>
      <c r="P31" s="38"/>
      <c r="Q31" s="50" t="str">
        <f aca="false">IF(W31="","",VLOOKUP(W31,Categories!$M$148:$N$823,2,FALSE()))</f>
        <v/>
      </c>
      <c r="R31" s="51" t="str">
        <f aca="false">AA31</f>
        <v/>
      </c>
      <c r="S31" s="52"/>
      <c r="T31" s="52"/>
      <c r="U31" s="53"/>
      <c r="V31" s="54"/>
      <c r="W31" s="55"/>
      <c r="X31" s="50" t="str">
        <f aca="false">IF(S31="","",VLOOKUP(Deposits!O311,Deposits!$D$2:$J$102,2,FALSE()))</f>
        <v/>
      </c>
      <c r="Y31" s="56" t="str">
        <f aca="false">IF(S31="","",VLOOKUP(Deposits!O311,Deposits!$D$2:$J$102,5,FALSE()))</f>
        <v/>
      </c>
      <c r="Z31" s="57" t="s">
        <v>33</v>
      </c>
      <c r="AA31" s="51" t="str">
        <f aca="false">IF(ISERROR(VLOOKUP(Q31,'Target Margin'!A:F,5,FALSE())),"",VLOOKUP(Q31,'Target Margin'!A:F,5,FALSE()))</f>
        <v/>
      </c>
    </row>
    <row r="32" customFormat="false" ht="13" hidden="false" customHeight="false" outlineLevel="0" collapsed="false">
      <c r="A32" s="38"/>
      <c r="B32" s="39"/>
      <c r="C32" s="40"/>
      <c r="D32" s="40"/>
      <c r="E32" s="41"/>
      <c r="F32" s="42"/>
      <c r="G32" s="43"/>
      <c r="H32" s="43"/>
      <c r="I32" s="44"/>
      <c r="J32" s="45"/>
      <c r="K32" s="46"/>
      <c r="L32" s="47" t="e">
        <f aca="false">IF(K32="",(I32/J32),(I32/K32))</f>
        <v>#DIV/0!</v>
      </c>
      <c r="M32" s="48" t="e">
        <f aca="false">(N32-L32)/N32</f>
        <v>#DIV/0!</v>
      </c>
      <c r="N32" s="49"/>
      <c r="O32" s="38"/>
      <c r="P32" s="38"/>
      <c r="Q32" s="50" t="str">
        <f aca="false">IF(W32="","",VLOOKUP(W32,Categories!$M$148:$N$823,2,FALSE()))</f>
        <v/>
      </c>
      <c r="R32" s="51" t="str">
        <f aca="false">AA32</f>
        <v/>
      </c>
      <c r="S32" s="52"/>
      <c r="T32" s="52"/>
      <c r="U32" s="53"/>
      <c r="V32" s="54"/>
      <c r="W32" s="55"/>
      <c r="X32" s="50" t="str">
        <f aca="false">IF(S32="","",VLOOKUP(Deposits!O312,Deposits!$D$2:$J$102,2,FALSE()))</f>
        <v/>
      </c>
      <c r="Y32" s="56" t="str">
        <f aca="false">IF(S32="","",VLOOKUP(Deposits!O312,Deposits!$D$2:$J$102,5,FALSE()))</f>
        <v/>
      </c>
      <c r="Z32" s="57" t="s">
        <v>33</v>
      </c>
      <c r="AA32" s="51" t="str">
        <f aca="false">IF(ISERROR(VLOOKUP(Q32,'Target Margin'!A:F,5,FALSE())),"",VLOOKUP(Q32,'Target Margin'!A:F,5,FALSE()))</f>
        <v/>
      </c>
    </row>
    <row r="33" customFormat="false" ht="13" hidden="false" customHeight="false" outlineLevel="0" collapsed="false">
      <c r="A33" s="38"/>
      <c r="B33" s="39"/>
      <c r="C33" s="40"/>
      <c r="D33" s="40"/>
      <c r="E33" s="41"/>
      <c r="F33" s="42"/>
      <c r="G33" s="43"/>
      <c r="H33" s="43"/>
      <c r="I33" s="44"/>
      <c r="J33" s="45"/>
      <c r="K33" s="46"/>
      <c r="L33" s="47" t="e">
        <f aca="false">IF(K33="",(I33/J33),(I33/K33))</f>
        <v>#DIV/0!</v>
      </c>
      <c r="M33" s="48" t="e">
        <f aca="false">(N33-L33)/N33</f>
        <v>#DIV/0!</v>
      </c>
      <c r="N33" s="49"/>
      <c r="O33" s="38"/>
      <c r="P33" s="38"/>
      <c r="Q33" s="50" t="str">
        <f aca="false">IF(W33="","",VLOOKUP(W33,Categories!$M$148:$N$823,2,FALSE()))</f>
        <v/>
      </c>
      <c r="R33" s="51" t="str">
        <f aca="false">AA33</f>
        <v/>
      </c>
      <c r="S33" s="52"/>
      <c r="T33" s="52"/>
      <c r="U33" s="53"/>
      <c r="V33" s="54"/>
      <c r="W33" s="55"/>
      <c r="X33" s="50" t="str">
        <f aca="false">IF(S33="","",VLOOKUP(Deposits!O313,Deposits!$D$2:$J$102,2,FALSE()))</f>
        <v/>
      </c>
      <c r="Y33" s="56" t="str">
        <f aca="false">IF(S33="","",VLOOKUP(Deposits!O313,Deposits!$D$2:$J$102,5,FALSE()))</f>
        <v/>
      </c>
      <c r="Z33" s="57" t="s">
        <v>33</v>
      </c>
      <c r="AA33" s="51" t="str">
        <f aca="false">IF(ISERROR(VLOOKUP(Q33,'Target Margin'!A:F,5,FALSE())),"",VLOOKUP(Q33,'Target Margin'!A:F,5,FALSE()))</f>
        <v/>
      </c>
    </row>
    <row r="34" customFormat="false" ht="13" hidden="false" customHeight="false" outlineLevel="0" collapsed="false">
      <c r="A34" s="38"/>
      <c r="B34" s="39"/>
      <c r="C34" s="40"/>
      <c r="D34" s="40"/>
      <c r="E34" s="41"/>
      <c r="F34" s="42"/>
      <c r="G34" s="43"/>
      <c r="H34" s="43"/>
      <c r="I34" s="44"/>
      <c r="J34" s="45"/>
      <c r="K34" s="46"/>
      <c r="L34" s="47" t="e">
        <f aca="false">IF(K34="",(I34/J34),(I34/K34))</f>
        <v>#DIV/0!</v>
      </c>
      <c r="M34" s="48" t="e">
        <f aca="false">(N34-L34)/N34</f>
        <v>#DIV/0!</v>
      </c>
      <c r="N34" s="49"/>
      <c r="O34" s="38"/>
      <c r="P34" s="38"/>
      <c r="Q34" s="50" t="str">
        <f aca="false">IF(W34="","",VLOOKUP(W34,Categories!$M$148:$N$823,2,FALSE()))</f>
        <v/>
      </c>
      <c r="R34" s="51" t="str">
        <f aca="false">AA34</f>
        <v/>
      </c>
      <c r="S34" s="52"/>
      <c r="T34" s="52"/>
      <c r="U34" s="53"/>
      <c r="V34" s="54"/>
      <c r="W34" s="55"/>
      <c r="X34" s="50" t="str">
        <f aca="false">IF(S34="","",VLOOKUP(Deposits!O314,Deposits!$D$2:$J$102,2,FALSE()))</f>
        <v/>
      </c>
      <c r="Y34" s="56" t="str">
        <f aca="false">IF(S34="","",VLOOKUP(Deposits!O314,Deposits!$D$2:$J$102,5,FALSE()))</f>
        <v/>
      </c>
      <c r="Z34" s="57" t="s">
        <v>33</v>
      </c>
      <c r="AA34" s="51" t="str">
        <f aca="false">IF(ISERROR(VLOOKUP(Q34,'Target Margin'!A:F,5,FALSE())),"",VLOOKUP(Q34,'Target Margin'!A:F,5,FALSE()))</f>
        <v/>
      </c>
    </row>
    <row r="35" customFormat="false" ht="13" hidden="false" customHeight="false" outlineLevel="0" collapsed="false">
      <c r="A35" s="38"/>
      <c r="B35" s="39"/>
      <c r="C35" s="40"/>
      <c r="D35" s="40"/>
      <c r="E35" s="41"/>
      <c r="F35" s="42"/>
      <c r="G35" s="43"/>
      <c r="H35" s="43"/>
      <c r="I35" s="44"/>
      <c r="J35" s="45"/>
      <c r="K35" s="46"/>
      <c r="L35" s="47" t="e">
        <f aca="false">IF(K35="",(I35/J35),(I35/K35))</f>
        <v>#DIV/0!</v>
      </c>
      <c r="M35" s="48" t="e">
        <f aca="false">(N35-L35)/N35</f>
        <v>#DIV/0!</v>
      </c>
      <c r="N35" s="49"/>
      <c r="O35" s="38"/>
      <c r="P35" s="38"/>
      <c r="Q35" s="50" t="str">
        <f aca="false">IF(W35="","",VLOOKUP(W35,Categories!$M$148:$N$823,2,FALSE()))</f>
        <v/>
      </c>
      <c r="R35" s="51" t="str">
        <f aca="false">AA35</f>
        <v/>
      </c>
      <c r="S35" s="52"/>
      <c r="T35" s="52"/>
      <c r="U35" s="53"/>
      <c r="V35" s="54"/>
      <c r="W35" s="55"/>
      <c r="X35" s="50" t="str">
        <f aca="false">IF(S35="","",VLOOKUP(Deposits!O315,Deposits!$D$2:$J$102,2,FALSE()))</f>
        <v/>
      </c>
      <c r="Y35" s="56" t="str">
        <f aca="false">IF(S35="","",VLOOKUP(Deposits!O315,Deposits!$D$2:$J$102,5,FALSE()))</f>
        <v/>
      </c>
      <c r="Z35" s="57" t="s">
        <v>33</v>
      </c>
      <c r="AA35" s="51" t="str">
        <f aca="false">IF(ISERROR(VLOOKUP(Q35,'Target Margin'!A:F,5,FALSE())),"",VLOOKUP(Q35,'Target Margin'!A:F,5,FALSE()))</f>
        <v/>
      </c>
    </row>
    <row r="36" customFormat="false" ht="13" hidden="false" customHeight="false" outlineLevel="0" collapsed="false">
      <c r="A36" s="38"/>
      <c r="B36" s="39"/>
      <c r="C36" s="40"/>
      <c r="D36" s="40"/>
      <c r="E36" s="41"/>
      <c r="F36" s="42"/>
      <c r="G36" s="43"/>
      <c r="H36" s="43"/>
      <c r="I36" s="44"/>
      <c r="J36" s="45"/>
      <c r="K36" s="46"/>
      <c r="L36" s="47" t="e">
        <f aca="false">IF(K36="",(I36/J36),(I36/K36))</f>
        <v>#DIV/0!</v>
      </c>
      <c r="M36" s="48" t="e">
        <f aca="false">(N36-L36)/N36</f>
        <v>#DIV/0!</v>
      </c>
      <c r="N36" s="49"/>
      <c r="O36" s="38"/>
      <c r="P36" s="38"/>
      <c r="Q36" s="50" t="str">
        <f aca="false">IF(W36="","",VLOOKUP(W36,Categories!$M$148:$N$823,2,FALSE()))</f>
        <v/>
      </c>
      <c r="R36" s="51" t="str">
        <f aca="false">AA36</f>
        <v/>
      </c>
      <c r="S36" s="52"/>
      <c r="T36" s="52"/>
      <c r="U36" s="53"/>
      <c r="V36" s="54"/>
      <c r="W36" s="55"/>
      <c r="X36" s="50" t="str">
        <f aca="false">IF(S36="","",VLOOKUP(Deposits!O316,Deposits!$D$2:$J$102,2,FALSE()))</f>
        <v/>
      </c>
      <c r="Y36" s="56" t="str">
        <f aca="false">IF(S36="","",VLOOKUP(Deposits!O316,Deposits!$D$2:$J$102,5,FALSE()))</f>
        <v/>
      </c>
      <c r="Z36" s="57" t="s">
        <v>33</v>
      </c>
      <c r="AA36" s="51" t="str">
        <f aca="false">IF(ISERROR(VLOOKUP(Q36,'Target Margin'!A:F,5,FALSE())),"",VLOOKUP(Q36,'Target Margin'!A:F,5,FALSE()))</f>
        <v/>
      </c>
    </row>
    <row r="37" customFormat="false" ht="13" hidden="false" customHeight="false" outlineLevel="0" collapsed="false">
      <c r="A37" s="38"/>
      <c r="B37" s="39"/>
      <c r="C37" s="40"/>
      <c r="D37" s="40"/>
      <c r="E37" s="41"/>
      <c r="F37" s="42"/>
      <c r="G37" s="43"/>
      <c r="H37" s="43"/>
      <c r="I37" s="44"/>
      <c r="J37" s="45"/>
      <c r="K37" s="46"/>
      <c r="L37" s="47" t="e">
        <f aca="false">IF(K37="",(I37/J37),(I37/K37))</f>
        <v>#DIV/0!</v>
      </c>
      <c r="M37" s="48" t="e">
        <f aca="false">(N37-L37)/N37</f>
        <v>#DIV/0!</v>
      </c>
      <c r="N37" s="49"/>
      <c r="O37" s="38"/>
      <c r="P37" s="38"/>
      <c r="Q37" s="50" t="str">
        <f aca="false">IF(W37="","",VLOOKUP(W37,Categories!$M$148:$N$823,2,FALSE()))</f>
        <v/>
      </c>
      <c r="R37" s="51" t="str">
        <f aca="false">AA37</f>
        <v/>
      </c>
      <c r="S37" s="52"/>
      <c r="T37" s="52"/>
      <c r="U37" s="53"/>
      <c r="V37" s="54"/>
      <c r="W37" s="55"/>
      <c r="X37" s="50" t="str">
        <f aca="false">IF(S37="","",VLOOKUP(Deposits!O317,Deposits!$D$2:$J$102,2,FALSE()))</f>
        <v/>
      </c>
      <c r="Y37" s="56" t="str">
        <f aca="false">IF(S37="","",VLOOKUP(Deposits!O317,Deposits!$D$2:$J$102,5,FALSE()))</f>
        <v/>
      </c>
      <c r="Z37" s="57" t="s">
        <v>33</v>
      </c>
      <c r="AA37" s="51" t="str">
        <f aca="false">IF(ISERROR(VLOOKUP(Q37,'Target Margin'!A:F,5,FALSE())),"",VLOOKUP(Q37,'Target Margin'!A:F,5,FALSE()))</f>
        <v/>
      </c>
    </row>
    <row r="38" customFormat="false" ht="13" hidden="false" customHeight="false" outlineLevel="0" collapsed="false">
      <c r="A38" s="38"/>
      <c r="B38" s="39"/>
      <c r="C38" s="40"/>
      <c r="D38" s="40"/>
      <c r="E38" s="41"/>
      <c r="F38" s="42"/>
      <c r="G38" s="43"/>
      <c r="H38" s="43"/>
      <c r="I38" s="44"/>
      <c r="J38" s="45"/>
      <c r="K38" s="46"/>
      <c r="L38" s="47" t="e">
        <f aca="false">IF(K38="",(I38/J38),(I38/K38))</f>
        <v>#DIV/0!</v>
      </c>
      <c r="M38" s="48" t="e">
        <f aca="false">(N38-L38)/N38</f>
        <v>#DIV/0!</v>
      </c>
      <c r="N38" s="49"/>
      <c r="O38" s="38"/>
      <c r="P38" s="38"/>
      <c r="Q38" s="50" t="str">
        <f aca="false">IF(W38="","",VLOOKUP(W38,Categories!$M$148:$N$823,2,FALSE()))</f>
        <v/>
      </c>
      <c r="R38" s="51" t="str">
        <f aca="false">AA38</f>
        <v/>
      </c>
      <c r="S38" s="52"/>
      <c r="T38" s="52"/>
      <c r="U38" s="53"/>
      <c r="V38" s="54"/>
      <c r="W38" s="55"/>
      <c r="X38" s="50" t="str">
        <f aca="false">IF(S38="","",VLOOKUP(Deposits!O318,Deposits!$D$2:$J$102,2,FALSE()))</f>
        <v/>
      </c>
      <c r="Y38" s="56" t="str">
        <f aca="false">IF(S38="","",VLOOKUP(Deposits!O318,Deposits!$D$2:$J$102,5,FALSE()))</f>
        <v/>
      </c>
      <c r="Z38" s="57" t="s">
        <v>33</v>
      </c>
      <c r="AA38" s="51" t="str">
        <f aca="false">IF(ISERROR(VLOOKUP(Q38,'Target Margin'!A:F,5,FALSE())),"",VLOOKUP(Q38,'Target Margin'!A:F,5,FALSE()))</f>
        <v/>
      </c>
    </row>
    <row r="39" customFormat="false" ht="13" hidden="false" customHeight="false" outlineLevel="0" collapsed="false">
      <c r="A39" s="38"/>
      <c r="B39" s="39"/>
      <c r="C39" s="40"/>
      <c r="D39" s="40"/>
      <c r="E39" s="41"/>
      <c r="F39" s="42"/>
      <c r="G39" s="43"/>
      <c r="H39" s="43"/>
      <c r="I39" s="44"/>
      <c r="J39" s="45"/>
      <c r="K39" s="46"/>
      <c r="L39" s="47" t="e">
        <f aca="false">IF(K39="",(I39/J39),(I39/K39))</f>
        <v>#DIV/0!</v>
      </c>
      <c r="M39" s="48" t="e">
        <f aca="false">(N39-L39)/N39</f>
        <v>#DIV/0!</v>
      </c>
      <c r="N39" s="49"/>
      <c r="O39" s="38"/>
      <c r="P39" s="38"/>
      <c r="Q39" s="50" t="str">
        <f aca="false">IF(W39="","",VLOOKUP(W39,Categories!$M$148:$N$823,2,FALSE()))</f>
        <v/>
      </c>
      <c r="R39" s="51" t="str">
        <f aca="false">AA39</f>
        <v/>
      </c>
      <c r="S39" s="52"/>
      <c r="T39" s="52"/>
      <c r="U39" s="53"/>
      <c r="V39" s="54"/>
      <c r="W39" s="55"/>
      <c r="X39" s="50" t="str">
        <f aca="false">IF(S39="","",VLOOKUP(Deposits!O319,Deposits!$D$2:$J$102,2,FALSE()))</f>
        <v/>
      </c>
      <c r="Y39" s="56" t="str">
        <f aca="false">IF(S39="","",VLOOKUP(Deposits!O319,Deposits!$D$2:$J$102,5,FALSE()))</f>
        <v/>
      </c>
      <c r="Z39" s="57" t="s">
        <v>33</v>
      </c>
      <c r="AA39" s="51" t="str">
        <f aca="false">IF(ISERROR(VLOOKUP(Q39,'Target Margin'!A:F,5,FALSE())),"",VLOOKUP(Q39,'Target Margin'!A:F,5,FALSE()))</f>
        <v/>
      </c>
    </row>
    <row r="40" customFormat="false" ht="13" hidden="false" customHeight="false" outlineLevel="0" collapsed="false">
      <c r="A40" s="38"/>
      <c r="B40" s="39"/>
      <c r="C40" s="40"/>
      <c r="D40" s="40"/>
      <c r="E40" s="41"/>
      <c r="F40" s="42"/>
      <c r="G40" s="43"/>
      <c r="H40" s="43"/>
      <c r="I40" s="44"/>
      <c r="J40" s="45"/>
      <c r="K40" s="46"/>
      <c r="L40" s="47" t="e">
        <f aca="false">IF(K40="",(I40/J40),(I40/K40))</f>
        <v>#DIV/0!</v>
      </c>
      <c r="M40" s="48" t="e">
        <f aca="false">(N40-L40)/N40</f>
        <v>#DIV/0!</v>
      </c>
      <c r="N40" s="49"/>
      <c r="O40" s="38"/>
      <c r="P40" s="38"/>
      <c r="Q40" s="50" t="str">
        <f aca="false">IF(W40="","",VLOOKUP(W40,Categories!$M$148:$N$823,2,FALSE()))</f>
        <v/>
      </c>
      <c r="R40" s="51" t="str">
        <f aca="false">AA40</f>
        <v/>
      </c>
      <c r="S40" s="52"/>
      <c r="T40" s="52"/>
      <c r="U40" s="53"/>
      <c r="V40" s="54"/>
      <c r="W40" s="55"/>
      <c r="X40" s="50" t="str">
        <f aca="false">IF(S40="","",VLOOKUP(Deposits!O320,Deposits!$D$2:$J$102,2,FALSE()))</f>
        <v/>
      </c>
      <c r="Y40" s="56" t="str">
        <f aca="false">IF(S40="","",VLOOKUP(Deposits!O320,Deposits!$D$2:$J$102,5,FALSE()))</f>
        <v/>
      </c>
      <c r="Z40" s="57" t="s">
        <v>33</v>
      </c>
      <c r="AA40" s="51" t="str">
        <f aca="false">IF(ISERROR(VLOOKUP(Q40,'Target Margin'!A:F,5,FALSE())),"",VLOOKUP(Q40,'Target Margin'!A:F,5,FALSE()))</f>
        <v/>
      </c>
    </row>
    <row r="41" customFormat="false" ht="13" hidden="false" customHeight="false" outlineLevel="0" collapsed="false">
      <c r="A41" s="38"/>
      <c r="B41" s="39"/>
      <c r="C41" s="40"/>
      <c r="D41" s="40"/>
      <c r="E41" s="41"/>
      <c r="F41" s="42"/>
      <c r="G41" s="43"/>
      <c r="H41" s="43"/>
      <c r="I41" s="44"/>
      <c r="J41" s="45"/>
      <c r="K41" s="46"/>
      <c r="L41" s="47" t="e">
        <f aca="false">IF(K41="",(I41/J41),(I41/K41))</f>
        <v>#DIV/0!</v>
      </c>
      <c r="M41" s="48" t="e">
        <f aca="false">(N41-L41)/N41</f>
        <v>#DIV/0!</v>
      </c>
      <c r="N41" s="49"/>
      <c r="O41" s="38"/>
      <c r="P41" s="38"/>
      <c r="Q41" s="50" t="str">
        <f aca="false">IF(W41="","",VLOOKUP(W41,Categories!$M$148:$N$823,2,FALSE()))</f>
        <v/>
      </c>
      <c r="R41" s="51" t="str">
        <f aca="false">AA41</f>
        <v/>
      </c>
      <c r="S41" s="52"/>
      <c r="T41" s="52"/>
      <c r="U41" s="53"/>
      <c r="V41" s="54"/>
      <c r="W41" s="55"/>
      <c r="X41" s="50" t="str">
        <f aca="false">IF(S41="","",VLOOKUP(Deposits!O321,Deposits!$D$2:$J$102,2,FALSE()))</f>
        <v/>
      </c>
      <c r="Y41" s="56" t="str">
        <f aca="false">IF(S41="","",VLOOKUP(Deposits!O321,Deposits!$D$2:$J$102,5,FALSE()))</f>
        <v/>
      </c>
      <c r="Z41" s="57" t="s">
        <v>33</v>
      </c>
      <c r="AA41" s="51" t="str">
        <f aca="false">IF(ISERROR(VLOOKUP(Q41,'Target Margin'!A:F,5,FALSE())),"",VLOOKUP(Q41,'Target Margin'!A:F,5,FALSE()))</f>
        <v/>
      </c>
    </row>
    <row r="42" customFormat="false" ht="13" hidden="false" customHeight="false" outlineLevel="0" collapsed="false">
      <c r="A42" s="38"/>
      <c r="B42" s="39"/>
      <c r="C42" s="40"/>
      <c r="D42" s="40"/>
      <c r="E42" s="41"/>
      <c r="F42" s="42"/>
      <c r="G42" s="43"/>
      <c r="H42" s="43"/>
      <c r="I42" s="44"/>
      <c r="J42" s="45"/>
      <c r="K42" s="46"/>
      <c r="L42" s="47" t="e">
        <f aca="false">IF(K42="",(I42/J42),(I42/K42))</f>
        <v>#DIV/0!</v>
      </c>
      <c r="M42" s="48" t="e">
        <f aca="false">(N42-L42)/N42</f>
        <v>#DIV/0!</v>
      </c>
      <c r="N42" s="49"/>
      <c r="O42" s="38"/>
      <c r="P42" s="38"/>
      <c r="Q42" s="50" t="str">
        <f aca="false">IF(W42="","",VLOOKUP(W42,Categories!$M$148:$N$823,2,FALSE()))</f>
        <v/>
      </c>
      <c r="R42" s="51" t="str">
        <f aca="false">AA42</f>
        <v/>
      </c>
      <c r="S42" s="52"/>
      <c r="T42" s="52"/>
      <c r="U42" s="53"/>
      <c r="V42" s="54"/>
      <c r="W42" s="55"/>
      <c r="X42" s="50" t="str">
        <f aca="false">IF(S42="","",VLOOKUP(Deposits!O322,Deposits!$D$2:$J$102,2,FALSE()))</f>
        <v/>
      </c>
      <c r="Y42" s="56" t="str">
        <f aca="false">IF(S42="","",VLOOKUP(Deposits!O322,Deposits!$D$2:$J$102,5,FALSE()))</f>
        <v/>
      </c>
      <c r="Z42" s="57" t="s">
        <v>33</v>
      </c>
      <c r="AA42" s="51" t="str">
        <f aca="false">IF(ISERROR(VLOOKUP(Q42,'Target Margin'!A:F,5,FALSE())),"",VLOOKUP(Q42,'Target Margin'!A:F,5,FALSE()))</f>
        <v/>
      </c>
    </row>
    <row r="43" customFormat="false" ht="13" hidden="false" customHeight="false" outlineLevel="0" collapsed="false">
      <c r="A43" s="38"/>
      <c r="B43" s="39"/>
      <c r="C43" s="40"/>
      <c r="D43" s="40"/>
      <c r="E43" s="41"/>
      <c r="F43" s="42"/>
      <c r="G43" s="43"/>
      <c r="H43" s="43"/>
      <c r="I43" s="44"/>
      <c r="J43" s="45"/>
      <c r="K43" s="46"/>
      <c r="L43" s="47" t="e">
        <f aca="false">IF(K43="",(I43/J43),(I43/K43))</f>
        <v>#DIV/0!</v>
      </c>
      <c r="M43" s="48" t="e">
        <f aca="false">(N43-L43)/N43</f>
        <v>#DIV/0!</v>
      </c>
      <c r="N43" s="49"/>
      <c r="O43" s="38"/>
      <c r="P43" s="38"/>
      <c r="Q43" s="50" t="str">
        <f aca="false">IF(W43="","",VLOOKUP(W43,Categories!$M$148:$N$823,2,FALSE()))</f>
        <v/>
      </c>
      <c r="R43" s="51" t="str">
        <f aca="false">AA43</f>
        <v/>
      </c>
      <c r="S43" s="52"/>
      <c r="T43" s="52"/>
      <c r="U43" s="53"/>
      <c r="V43" s="54"/>
      <c r="W43" s="55"/>
      <c r="X43" s="50" t="str">
        <f aca="false">IF(S43="","",VLOOKUP(Deposits!O323,Deposits!$D$2:$J$102,2,FALSE()))</f>
        <v/>
      </c>
      <c r="Y43" s="56" t="str">
        <f aca="false">IF(S43="","",VLOOKUP(Deposits!O323,Deposits!$D$2:$J$102,5,FALSE()))</f>
        <v/>
      </c>
      <c r="Z43" s="57" t="s">
        <v>33</v>
      </c>
      <c r="AA43" s="51" t="str">
        <f aca="false">IF(ISERROR(VLOOKUP(Q43,'Target Margin'!A:F,5,FALSE())),"",VLOOKUP(Q43,'Target Margin'!A:F,5,FALSE()))</f>
        <v/>
      </c>
    </row>
    <row r="44" customFormat="false" ht="13" hidden="false" customHeight="false" outlineLevel="0" collapsed="false">
      <c r="A44" s="38"/>
      <c r="B44" s="39"/>
      <c r="C44" s="40"/>
      <c r="D44" s="40"/>
      <c r="E44" s="41"/>
      <c r="F44" s="42"/>
      <c r="G44" s="43"/>
      <c r="H44" s="43"/>
      <c r="I44" s="44"/>
      <c r="J44" s="45"/>
      <c r="K44" s="46"/>
      <c r="L44" s="47" t="e">
        <f aca="false">IF(K44="",(I44/J44),(I44/K44))</f>
        <v>#DIV/0!</v>
      </c>
      <c r="M44" s="48" t="e">
        <f aca="false">(N44-L44)/N44</f>
        <v>#DIV/0!</v>
      </c>
      <c r="N44" s="49"/>
      <c r="O44" s="38"/>
      <c r="P44" s="38"/>
      <c r="Q44" s="50" t="str">
        <f aca="false">IF(W44="","",VLOOKUP(W44,Categories!$M$148:$N$823,2,FALSE()))</f>
        <v/>
      </c>
      <c r="R44" s="51" t="str">
        <f aca="false">AA44</f>
        <v/>
      </c>
      <c r="S44" s="52"/>
      <c r="T44" s="52"/>
      <c r="U44" s="53"/>
      <c r="V44" s="54"/>
      <c r="W44" s="55"/>
      <c r="X44" s="50" t="str">
        <f aca="false">IF(S44="","",VLOOKUP(Deposits!O324,Deposits!$D$2:$J$102,2,FALSE()))</f>
        <v/>
      </c>
      <c r="Y44" s="56" t="str">
        <f aca="false">IF(S44="","",VLOOKUP(Deposits!O324,Deposits!$D$2:$J$102,5,FALSE()))</f>
        <v/>
      </c>
      <c r="Z44" s="57" t="s">
        <v>33</v>
      </c>
      <c r="AA44" s="51" t="str">
        <f aca="false">IF(ISERROR(VLOOKUP(Q44,'Target Margin'!A:F,5,FALSE())),"",VLOOKUP(Q44,'Target Margin'!A:F,5,FALSE()))</f>
        <v/>
      </c>
    </row>
    <row r="45" customFormat="false" ht="13" hidden="false" customHeight="false" outlineLevel="0" collapsed="false">
      <c r="A45" s="38"/>
      <c r="B45" s="39"/>
      <c r="C45" s="40"/>
      <c r="D45" s="40"/>
      <c r="E45" s="41"/>
      <c r="F45" s="42"/>
      <c r="G45" s="43"/>
      <c r="H45" s="43"/>
      <c r="I45" s="44"/>
      <c r="J45" s="45"/>
      <c r="K45" s="46"/>
      <c r="L45" s="47" t="e">
        <f aca="false">IF(K45="",(I45/J45),(I45/K45))</f>
        <v>#DIV/0!</v>
      </c>
      <c r="M45" s="48" t="e">
        <f aca="false">(N45-L45)/N45</f>
        <v>#DIV/0!</v>
      </c>
      <c r="N45" s="49"/>
      <c r="O45" s="38"/>
      <c r="P45" s="38"/>
      <c r="Q45" s="50" t="str">
        <f aca="false">IF(W45="","",VLOOKUP(W45,Categories!$M$148:$N$823,2,FALSE()))</f>
        <v/>
      </c>
      <c r="R45" s="51" t="str">
        <f aca="false">AA45</f>
        <v/>
      </c>
      <c r="S45" s="52"/>
      <c r="T45" s="52"/>
      <c r="U45" s="53"/>
      <c r="V45" s="54"/>
      <c r="W45" s="55"/>
      <c r="X45" s="50" t="str">
        <f aca="false">IF(S45="","",VLOOKUP(Deposits!O325,Deposits!$D$2:$J$102,2,FALSE()))</f>
        <v/>
      </c>
      <c r="Y45" s="56" t="str">
        <f aca="false">IF(S45="","",VLOOKUP(Deposits!O325,Deposits!$D$2:$J$102,5,FALSE()))</f>
        <v/>
      </c>
      <c r="Z45" s="57" t="s">
        <v>33</v>
      </c>
      <c r="AA45" s="51" t="str">
        <f aca="false">IF(ISERROR(VLOOKUP(Q45,'Target Margin'!A:F,5,FALSE())),"",VLOOKUP(Q45,'Target Margin'!A:F,5,FALSE()))</f>
        <v/>
      </c>
    </row>
    <row r="46" customFormat="false" ht="13" hidden="false" customHeight="false" outlineLevel="0" collapsed="false">
      <c r="A46" s="38"/>
      <c r="B46" s="39"/>
      <c r="C46" s="40"/>
      <c r="D46" s="40"/>
      <c r="E46" s="41"/>
      <c r="F46" s="42"/>
      <c r="G46" s="43"/>
      <c r="H46" s="43"/>
      <c r="I46" s="44"/>
      <c r="J46" s="45"/>
      <c r="K46" s="46"/>
      <c r="L46" s="47" t="e">
        <f aca="false">IF(K46="",(I46/J46),(I46/K46))</f>
        <v>#DIV/0!</v>
      </c>
      <c r="M46" s="48" t="e">
        <f aca="false">(N46-L46)/N46</f>
        <v>#DIV/0!</v>
      </c>
      <c r="N46" s="49"/>
      <c r="O46" s="38"/>
      <c r="P46" s="38"/>
      <c r="Q46" s="50" t="str">
        <f aca="false">IF(W46="","",VLOOKUP(W46,Categories!$M$148:$N$823,2,FALSE()))</f>
        <v/>
      </c>
      <c r="R46" s="51" t="str">
        <f aca="false">AA46</f>
        <v/>
      </c>
      <c r="S46" s="52"/>
      <c r="T46" s="52"/>
      <c r="U46" s="53"/>
      <c r="V46" s="54"/>
      <c r="W46" s="55"/>
      <c r="X46" s="50" t="str">
        <f aca="false">IF(S46="","",VLOOKUP(Deposits!O326,Deposits!$D$2:$J$102,2,FALSE()))</f>
        <v/>
      </c>
      <c r="Y46" s="56" t="str">
        <f aca="false">IF(S46="","",VLOOKUP(Deposits!O326,Deposits!$D$2:$J$102,5,FALSE()))</f>
        <v/>
      </c>
      <c r="Z46" s="57" t="s">
        <v>33</v>
      </c>
      <c r="AA46" s="51" t="str">
        <f aca="false">IF(ISERROR(VLOOKUP(Q46,'Target Margin'!A:F,5,FALSE())),"",VLOOKUP(Q46,'Target Margin'!A:F,5,FALSE()))</f>
        <v/>
      </c>
    </row>
    <row r="47" customFormat="false" ht="13" hidden="false" customHeight="false" outlineLevel="0" collapsed="false">
      <c r="A47" s="38"/>
      <c r="B47" s="39"/>
      <c r="C47" s="40"/>
      <c r="D47" s="40"/>
      <c r="E47" s="41"/>
      <c r="F47" s="42"/>
      <c r="G47" s="43"/>
      <c r="H47" s="43"/>
      <c r="I47" s="44"/>
      <c r="J47" s="45"/>
      <c r="K47" s="46"/>
      <c r="L47" s="47" t="e">
        <f aca="false">IF(K47="",(I47/J47),(I47/K47))</f>
        <v>#DIV/0!</v>
      </c>
      <c r="M47" s="48" t="e">
        <f aca="false">(N47-L47)/N47</f>
        <v>#DIV/0!</v>
      </c>
      <c r="N47" s="49"/>
      <c r="O47" s="38"/>
      <c r="P47" s="38"/>
      <c r="Q47" s="50" t="str">
        <f aca="false">IF(W47="","",VLOOKUP(W47,Categories!$M$148:$N$823,2,FALSE()))</f>
        <v/>
      </c>
      <c r="R47" s="51" t="str">
        <f aca="false">AA47</f>
        <v/>
      </c>
      <c r="S47" s="52"/>
      <c r="T47" s="52"/>
      <c r="U47" s="53"/>
      <c r="V47" s="54"/>
      <c r="W47" s="55"/>
      <c r="X47" s="50" t="str">
        <f aca="false">IF(S47="","",VLOOKUP(Deposits!O327,Deposits!$D$2:$J$102,2,FALSE()))</f>
        <v/>
      </c>
      <c r="Y47" s="56" t="str">
        <f aca="false">IF(S47="","",VLOOKUP(Deposits!O327,Deposits!$D$2:$J$102,5,FALSE()))</f>
        <v/>
      </c>
      <c r="Z47" s="57" t="s">
        <v>33</v>
      </c>
      <c r="AA47" s="51" t="str">
        <f aca="false">IF(ISERROR(VLOOKUP(Q47,'Target Margin'!A:F,5,FALSE())),"",VLOOKUP(Q47,'Target Margin'!A:F,5,FALSE()))</f>
        <v/>
      </c>
    </row>
    <row r="48" customFormat="false" ht="13" hidden="false" customHeight="false" outlineLevel="0" collapsed="false">
      <c r="A48" s="38"/>
      <c r="B48" s="39"/>
      <c r="C48" s="40"/>
      <c r="D48" s="40"/>
      <c r="E48" s="41"/>
      <c r="F48" s="42"/>
      <c r="G48" s="43"/>
      <c r="H48" s="43"/>
      <c r="I48" s="44"/>
      <c r="J48" s="45"/>
      <c r="K48" s="46"/>
      <c r="L48" s="47" t="e">
        <f aca="false">IF(K48="",(I48/J48),(I48/K48))</f>
        <v>#DIV/0!</v>
      </c>
      <c r="M48" s="48" t="e">
        <f aca="false">(N48-L48)/N48</f>
        <v>#DIV/0!</v>
      </c>
      <c r="N48" s="49"/>
      <c r="O48" s="38"/>
      <c r="P48" s="38"/>
      <c r="Q48" s="50" t="str">
        <f aca="false">IF(W48="","",VLOOKUP(W48,Categories!$M$148:$N$823,2,FALSE()))</f>
        <v/>
      </c>
      <c r="R48" s="51" t="str">
        <f aca="false">AA48</f>
        <v/>
      </c>
      <c r="S48" s="52"/>
      <c r="T48" s="52"/>
      <c r="U48" s="53"/>
      <c r="V48" s="54"/>
      <c r="W48" s="55"/>
      <c r="X48" s="50" t="str">
        <f aca="false">IF(S48="","",VLOOKUP(Deposits!O328,Deposits!$D$2:$J$102,2,FALSE()))</f>
        <v/>
      </c>
      <c r="Y48" s="56" t="str">
        <f aca="false">IF(S48="","",VLOOKUP(Deposits!O328,Deposits!$D$2:$J$102,5,FALSE()))</f>
        <v/>
      </c>
      <c r="Z48" s="57" t="s">
        <v>33</v>
      </c>
      <c r="AA48" s="51" t="str">
        <f aca="false">IF(ISERROR(VLOOKUP(Q48,'Target Margin'!A:F,5,FALSE())),"",VLOOKUP(Q48,'Target Margin'!A:F,5,FALSE()))</f>
        <v/>
      </c>
    </row>
    <row r="49" customFormat="false" ht="13" hidden="false" customHeight="false" outlineLevel="0" collapsed="false">
      <c r="A49" s="38"/>
      <c r="B49" s="39"/>
      <c r="C49" s="40"/>
      <c r="D49" s="40"/>
      <c r="E49" s="41"/>
      <c r="F49" s="42"/>
      <c r="G49" s="43"/>
      <c r="H49" s="43"/>
      <c r="I49" s="44"/>
      <c r="J49" s="45"/>
      <c r="K49" s="46"/>
      <c r="L49" s="47" t="e">
        <f aca="false">IF(K49="",(I49/J49),(I49/K49))</f>
        <v>#DIV/0!</v>
      </c>
      <c r="M49" s="48" t="e">
        <f aca="false">(N49-L49)/N49</f>
        <v>#DIV/0!</v>
      </c>
      <c r="N49" s="49"/>
      <c r="O49" s="38"/>
      <c r="P49" s="38"/>
      <c r="Q49" s="50" t="str">
        <f aca="false">IF(W49="","",VLOOKUP(W49,Categories!$M$148:$N$823,2,FALSE()))</f>
        <v/>
      </c>
      <c r="R49" s="51" t="str">
        <f aca="false">AA49</f>
        <v/>
      </c>
      <c r="S49" s="52"/>
      <c r="T49" s="52"/>
      <c r="U49" s="53"/>
      <c r="V49" s="54"/>
      <c r="W49" s="55"/>
      <c r="X49" s="50" t="str">
        <f aca="false">IF(S49="","",VLOOKUP(Deposits!O329,Deposits!$D$2:$J$102,2,FALSE()))</f>
        <v/>
      </c>
      <c r="Y49" s="56" t="str">
        <f aca="false">IF(S49="","",VLOOKUP(Deposits!O329,Deposits!$D$2:$J$102,5,FALSE()))</f>
        <v/>
      </c>
      <c r="Z49" s="57" t="s">
        <v>33</v>
      </c>
      <c r="AA49" s="51" t="str">
        <f aca="false">IF(ISERROR(VLOOKUP(Q49,'Target Margin'!A:F,5,FALSE())),"",VLOOKUP(Q49,'Target Margin'!A:F,5,FALSE()))</f>
        <v/>
      </c>
    </row>
    <row r="50" customFormat="false" ht="13" hidden="false" customHeight="false" outlineLevel="0" collapsed="false">
      <c r="A50" s="38"/>
      <c r="B50" s="39"/>
      <c r="C50" s="40"/>
      <c r="D50" s="40"/>
      <c r="E50" s="41"/>
      <c r="F50" s="42"/>
      <c r="G50" s="43"/>
      <c r="H50" s="43"/>
      <c r="I50" s="44"/>
      <c r="J50" s="45"/>
      <c r="K50" s="46"/>
      <c r="L50" s="47" t="e">
        <f aca="false">IF(K50="",(I50/J50),(I50/K50))</f>
        <v>#DIV/0!</v>
      </c>
      <c r="M50" s="48" t="e">
        <f aca="false">(N50-L50)/N50</f>
        <v>#DIV/0!</v>
      </c>
      <c r="N50" s="49"/>
      <c r="O50" s="38"/>
      <c r="P50" s="38"/>
      <c r="Q50" s="50" t="str">
        <f aca="false">IF(W50="","",VLOOKUP(W50,Categories!$M$148:$N$823,2,FALSE()))</f>
        <v/>
      </c>
      <c r="R50" s="51" t="str">
        <f aca="false">AA50</f>
        <v/>
      </c>
      <c r="S50" s="52"/>
      <c r="T50" s="52"/>
      <c r="U50" s="53"/>
      <c r="V50" s="54"/>
      <c r="W50" s="55"/>
      <c r="X50" s="50" t="str">
        <f aca="false">IF(S50="","",VLOOKUP(Deposits!O330,Deposits!$D$2:$J$102,2,FALSE()))</f>
        <v/>
      </c>
      <c r="Y50" s="56" t="str">
        <f aca="false">IF(S50="","",VLOOKUP(Deposits!O330,Deposits!$D$2:$J$102,5,FALSE()))</f>
        <v/>
      </c>
      <c r="Z50" s="57" t="s">
        <v>33</v>
      </c>
      <c r="AA50" s="51" t="str">
        <f aca="false">IF(ISERROR(VLOOKUP(Q50,'Target Margin'!A:F,5,FALSE())),"",VLOOKUP(Q50,'Target Margin'!A:F,5,FALSE()))</f>
        <v/>
      </c>
    </row>
    <row r="51" customFormat="false" ht="13" hidden="false" customHeight="false" outlineLevel="0" collapsed="false">
      <c r="A51" s="38"/>
      <c r="B51" s="39"/>
      <c r="C51" s="40"/>
      <c r="D51" s="40"/>
      <c r="E51" s="41"/>
      <c r="F51" s="42"/>
      <c r="G51" s="43"/>
      <c r="H51" s="43"/>
      <c r="I51" s="44"/>
      <c r="J51" s="45"/>
      <c r="K51" s="46"/>
      <c r="L51" s="47" t="e">
        <f aca="false">IF(K51="",(I51/J51),(I51/K51))</f>
        <v>#DIV/0!</v>
      </c>
      <c r="M51" s="48" t="e">
        <f aca="false">(N51-L51)/N51</f>
        <v>#DIV/0!</v>
      </c>
      <c r="N51" s="49"/>
      <c r="O51" s="38"/>
      <c r="P51" s="38"/>
      <c r="Q51" s="50" t="str">
        <f aca="false">IF(W51="","",VLOOKUP(W51,Categories!$M$148:$N$823,2,FALSE()))</f>
        <v/>
      </c>
      <c r="R51" s="51" t="str">
        <f aca="false">AA51</f>
        <v/>
      </c>
      <c r="S51" s="52"/>
      <c r="T51" s="52"/>
      <c r="U51" s="53"/>
      <c r="V51" s="54"/>
      <c r="W51" s="55"/>
      <c r="X51" s="50" t="str">
        <f aca="false">IF(S51="","",VLOOKUP(Deposits!O331,Deposits!$D$2:$J$102,2,FALSE()))</f>
        <v/>
      </c>
      <c r="Y51" s="56" t="str">
        <f aca="false">IF(S51="","",VLOOKUP(Deposits!O331,Deposits!$D$2:$J$102,5,FALSE()))</f>
        <v/>
      </c>
      <c r="Z51" s="57" t="s">
        <v>33</v>
      </c>
      <c r="AA51" s="51" t="str">
        <f aca="false">IF(ISERROR(VLOOKUP(Q51,'Target Margin'!A:F,5,FALSE())),"",VLOOKUP(Q51,'Target Margin'!A:F,5,FALSE()))</f>
        <v/>
      </c>
    </row>
    <row r="52" customFormat="false" ht="13" hidden="false" customHeight="false" outlineLevel="0" collapsed="false">
      <c r="A52" s="38"/>
      <c r="B52" s="39"/>
      <c r="C52" s="40"/>
      <c r="D52" s="40"/>
      <c r="E52" s="41"/>
      <c r="F52" s="42"/>
      <c r="G52" s="43"/>
      <c r="H52" s="43"/>
      <c r="I52" s="44"/>
      <c r="J52" s="45"/>
      <c r="K52" s="46"/>
      <c r="L52" s="47" t="e">
        <f aca="false">IF(K52="",(I52/J52),(I52/K52))</f>
        <v>#DIV/0!</v>
      </c>
      <c r="M52" s="48" t="e">
        <f aca="false">(N52-L52)/N52</f>
        <v>#DIV/0!</v>
      </c>
      <c r="N52" s="49"/>
      <c r="O52" s="38"/>
      <c r="P52" s="38"/>
      <c r="Q52" s="50" t="str">
        <f aca="false">IF(W52="","",VLOOKUP(W52,Categories!$M$148:$N$823,2,FALSE()))</f>
        <v/>
      </c>
      <c r="R52" s="51" t="str">
        <f aca="false">AA52</f>
        <v/>
      </c>
      <c r="S52" s="52"/>
      <c r="T52" s="52"/>
      <c r="U52" s="53"/>
      <c r="V52" s="54"/>
      <c r="W52" s="55"/>
      <c r="X52" s="50" t="str">
        <f aca="false">IF(S52="","",VLOOKUP(Deposits!O332,Deposits!$D$2:$J$102,2,FALSE()))</f>
        <v/>
      </c>
      <c r="Y52" s="56" t="str">
        <f aca="false">IF(S52="","",VLOOKUP(Deposits!O332,Deposits!$D$2:$J$102,5,FALSE()))</f>
        <v/>
      </c>
      <c r="Z52" s="57" t="s">
        <v>33</v>
      </c>
      <c r="AA52" s="51" t="str">
        <f aca="false">IF(ISERROR(VLOOKUP(Q52,'Target Margin'!A:F,5,FALSE())),"",VLOOKUP(Q52,'Target Margin'!A:F,5,FALSE()))</f>
        <v/>
      </c>
    </row>
    <row r="53" customFormat="false" ht="13" hidden="false" customHeight="false" outlineLevel="0" collapsed="false">
      <c r="A53" s="38"/>
      <c r="B53" s="39"/>
      <c r="C53" s="40"/>
      <c r="D53" s="40"/>
      <c r="E53" s="41"/>
      <c r="F53" s="42"/>
      <c r="G53" s="43"/>
      <c r="H53" s="43"/>
      <c r="I53" s="44"/>
      <c r="J53" s="45"/>
      <c r="K53" s="46"/>
      <c r="L53" s="47" t="e">
        <f aca="false">IF(K53="",(I53/J53),(I53/K53))</f>
        <v>#DIV/0!</v>
      </c>
      <c r="M53" s="48" t="e">
        <f aca="false">(N53-L53)/N53</f>
        <v>#DIV/0!</v>
      </c>
      <c r="N53" s="49"/>
      <c r="O53" s="38"/>
      <c r="P53" s="38"/>
      <c r="Q53" s="50" t="str">
        <f aca="false">IF(W53="","",VLOOKUP(W53,Categories!$M$148:$N$823,2,FALSE()))</f>
        <v/>
      </c>
      <c r="R53" s="51" t="str">
        <f aca="false">AA53</f>
        <v/>
      </c>
      <c r="S53" s="52"/>
      <c r="T53" s="52"/>
      <c r="U53" s="53"/>
      <c r="V53" s="54"/>
      <c r="W53" s="55"/>
      <c r="X53" s="50" t="str">
        <f aca="false">IF(S53="","",VLOOKUP(Deposits!O333,Deposits!$D$2:$J$102,2,FALSE()))</f>
        <v/>
      </c>
      <c r="Y53" s="56" t="str">
        <f aca="false">IF(S53="","",VLOOKUP(Deposits!O333,Deposits!$D$2:$J$102,5,FALSE()))</f>
        <v/>
      </c>
      <c r="Z53" s="57" t="s">
        <v>33</v>
      </c>
      <c r="AA53" s="51" t="str">
        <f aca="false">IF(ISERROR(VLOOKUP(Q53,'Target Margin'!A:F,5,FALSE())),"",VLOOKUP(Q53,'Target Margin'!A:F,5,FALSE()))</f>
        <v/>
      </c>
    </row>
    <row r="54" customFormat="false" ht="13" hidden="false" customHeight="false" outlineLevel="0" collapsed="false">
      <c r="A54" s="38"/>
      <c r="B54" s="39"/>
      <c r="C54" s="40"/>
      <c r="D54" s="40"/>
      <c r="E54" s="41"/>
      <c r="F54" s="42"/>
      <c r="G54" s="43"/>
      <c r="H54" s="43"/>
      <c r="I54" s="44"/>
      <c r="J54" s="45"/>
      <c r="K54" s="46"/>
      <c r="L54" s="47" t="e">
        <f aca="false">IF(K54="",(I54/J54),(I54/K54))</f>
        <v>#DIV/0!</v>
      </c>
      <c r="M54" s="48" t="e">
        <f aca="false">(N54-L54)/N54</f>
        <v>#DIV/0!</v>
      </c>
      <c r="N54" s="49"/>
      <c r="O54" s="38"/>
      <c r="P54" s="38"/>
      <c r="Q54" s="50" t="str">
        <f aca="false">IF(W54="","",VLOOKUP(W54,Categories!$M$148:$N$823,2,FALSE()))</f>
        <v/>
      </c>
      <c r="R54" s="51" t="str">
        <f aca="false">AA54</f>
        <v/>
      </c>
      <c r="S54" s="52"/>
      <c r="T54" s="52"/>
      <c r="U54" s="53"/>
      <c r="V54" s="54"/>
      <c r="W54" s="55"/>
      <c r="X54" s="50" t="str">
        <f aca="false">IF(S54="","",VLOOKUP(Deposits!O334,Deposits!$D$2:$J$102,2,FALSE()))</f>
        <v/>
      </c>
      <c r="Y54" s="56" t="str">
        <f aca="false">IF(S54="","",VLOOKUP(Deposits!O334,Deposits!$D$2:$J$102,5,FALSE()))</f>
        <v/>
      </c>
      <c r="Z54" s="57" t="s">
        <v>33</v>
      </c>
      <c r="AA54" s="51" t="str">
        <f aca="false">IF(ISERROR(VLOOKUP(Q54,'Target Margin'!A:F,5,FALSE())),"",VLOOKUP(Q54,'Target Margin'!A:F,5,FALSE()))</f>
        <v/>
      </c>
    </row>
    <row r="55" customFormat="false" ht="13" hidden="false" customHeight="false" outlineLevel="0" collapsed="false">
      <c r="A55" s="38"/>
      <c r="B55" s="39"/>
      <c r="C55" s="40"/>
      <c r="D55" s="40"/>
      <c r="E55" s="41"/>
      <c r="F55" s="42"/>
      <c r="G55" s="43"/>
      <c r="H55" s="43"/>
      <c r="I55" s="44"/>
      <c r="J55" s="45"/>
      <c r="K55" s="46"/>
      <c r="L55" s="47" t="e">
        <f aca="false">IF(K55="",(I55/J55),(I55/K55))</f>
        <v>#DIV/0!</v>
      </c>
      <c r="M55" s="48" t="e">
        <f aca="false">(N55-L55)/N55</f>
        <v>#DIV/0!</v>
      </c>
      <c r="N55" s="49"/>
      <c r="O55" s="38"/>
      <c r="P55" s="38"/>
      <c r="Q55" s="50" t="str">
        <f aca="false">IF(W55="","",VLOOKUP(W55,Categories!$M$148:$N$823,2,FALSE()))</f>
        <v/>
      </c>
      <c r="R55" s="51" t="str">
        <f aca="false">AA55</f>
        <v/>
      </c>
      <c r="S55" s="52"/>
      <c r="T55" s="52"/>
      <c r="U55" s="53"/>
      <c r="V55" s="54"/>
      <c r="W55" s="55"/>
      <c r="X55" s="50" t="str">
        <f aca="false">IF(S55="","",VLOOKUP(Deposits!O335,Deposits!$D$2:$J$102,2,FALSE()))</f>
        <v/>
      </c>
      <c r="Y55" s="56" t="str">
        <f aca="false">IF(S55="","",VLOOKUP(Deposits!O335,Deposits!$D$2:$J$102,5,FALSE()))</f>
        <v/>
      </c>
      <c r="Z55" s="57" t="s">
        <v>33</v>
      </c>
      <c r="AA55" s="51" t="str">
        <f aca="false">IF(ISERROR(VLOOKUP(Q55,'Target Margin'!A:F,5,FALSE())),"",VLOOKUP(Q55,'Target Margin'!A:F,5,FALSE()))</f>
        <v/>
      </c>
    </row>
    <row r="56" customFormat="false" ht="13" hidden="false" customHeight="false" outlineLevel="0" collapsed="false">
      <c r="A56" s="38"/>
      <c r="B56" s="39"/>
      <c r="C56" s="40"/>
      <c r="D56" s="40"/>
      <c r="E56" s="41"/>
      <c r="F56" s="42"/>
      <c r="G56" s="43"/>
      <c r="H56" s="43"/>
      <c r="I56" s="44"/>
      <c r="J56" s="45"/>
      <c r="K56" s="46"/>
      <c r="L56" s="47" t="e">
        <f aca="false">IF(K56="",(I56/J56),(I56/K56))</f>
        <v>#DIV/0!</v>
      </c>
      <c r="M56" s="48" t="e">
        <f aca="false">(N56-L56)/N56</f>
        <v>#DIV/0!</v>
      </c>
      <c r="N56" s="49"/>
      <c r="O56" s="38"/>
      <c r="P56" s="38"/>
      <c r="Q56" s="50" t="str">
        <f aca="false">IF(W56="","",VLOOKUP(W56,Categories!$M$148:$N$823,2,FALSE()))</f>
        <v/>
      </c>
      <c r="R56" s="51" t="str">
        <f aca="false">AA56</f>
        <v/>
      </c>
      <c r="S56" s="52"/>
      <c r="T56" s="52"/>
      <c r="U56" s="53"/>
      <c r="V56" s="54"/>
      <c r="W56" s="55"/>
      <c r="X56" s="50" t="str">
        <f aca="false">IF(S56="","",VLOOKUP(Deposits!O336,Deposits!$D$2:$J$102,2,FALSE()))</f>
        <v/>
      </c>
      <c r="Y56" s="56" t="str">
        <f aca="false">IF(S56="","",VLOOKUP(Deposits!O336,Deposits!$D$2:$J$102,5,FALSE()))</f>
        <v/>
      </c>
      <c r="Z56" s="57" t="s">
        <v>33</v>
      </c>
      <c r="AA56" s="51" t="str">
        <f aca="false">IF(ISERROR(VLOOKUP(Q56,'Target Margin'!A:F,5,FALSE())),"",VLOOKUP(Q56,'Target Margin'!A:F,5,FALSE()))</f>
        <v/>
      </c>
    </row>
    <row r="57" customFormat="false" ht="13" hidden="false" customHeight="false" outlineLevel="0" collapsed="false">
      <c r="A57" s="38"/>
      <c r="B57" s="39"/>
      <c r="C57" s="40"/>
      <c r="D57" s="40"/>
      <c r="E57" s="41"/>
      <c r="F57" s="42"/>
      <c r="G57" s="43"/>
      <c r="H57" s="43"/>
      <c r="I57" s="44"/>
      <c r="J57" s="45"/>
      <c r="K57" s="46"/>
      <c r="L57" s="47" t="e">
        <f aca="false">IF(K57="",(I57/J57),(I57/K57))</f>
        <v>#DIV/0!</v>
      </c>
      <c r="M57" s="48" t="e">
        <f aca="false">(N57-L57)/N57</f>
        <v>#DIV/0!</v>
      </c>
      <c r="N57" s="49"/>
      <c r="O57" s="38"/>
      <c r="P57" s="38"/>
      <c r="Q57" s="50" t="str">
        <f aca="false">IF(W57="","",VLOOKUP(W57,Categories!$M$148:$N$823,2,FALSE()))</f>
        <v/>
      </c>
      <c r="R57" s="51" t="str">
        <f aca="false">AA57</f>
        <v/>
      </c>
      <c r="S57" s="52"/>
      <c r="T57" s="52"/>
      <c r="U57" s="53"/>
      <c r="V57" s="54"/>
      <c r="W57" s="55"/>
      <c r="X57" s="50" t="str">
        <f aca="false">IF(S57="","",VLOOKUP(Deposits!O337,Deposits!$D$2:$J$102,2,FALSE()))</f>
        <v/>
      </c>
      <c r="Y57" s="56" t="str">
        <f aca="false">IF(S57="","",VLOOKUP(Deposits!O337,Deposits!$D$2:$J$102,5,FALSE()))</f>
        <v/>
      </c>
      <c r="Z57" s="57" t="s">
        <v>33</v>
      </c>
      <c r="AA57" s="51" t="str">
        <f aca="false">IF(ISERROR(VLOOKUP(Q57,'Target Margin'!A:F,5,FALSE())),"",VLOOKUP(Q57,'Target Margin'!A:F,5,FALSE()))</f>
        <v/>
      </c>
    </row>
    <row r="58" customFormat="false" ht="13" hidden="false" customHeight="false" outlineLevel="0" collapsed="false">
      <c r="A58" s="38"/>
      <c r="B58" s="39"/>
      <c r="C58" s="40"/>
      <c r="D58" s="40"/>
      <c r="E58" s="41"/>
      <c r="F58" s="42"/>
      <c r="G58" s="43"/>
      <c r="H58" s="43"/>
      <c r="I58" s="44"/>
      <c r="J58" s="45"/>
      <c r="K58" s="46"/>
      <c r="L58" s="47" t="e">
        <f aca="false">IF(K58="",(I58/J58),(I58/K58))</f>
        <v>#DIV/0!</v>
      </c>
      <c r="M58" s="48" t="e">
        <f aca="false">(N58-L58)/N58</f>
        <v>#DIV/0!</v>
      </c>
      <c r="N58" s="49"/>
      <c r="O58" s="38"/>
      <c r="P58" s="38"/>
      <c r="Q58" s="50" t="str">
        <f aca="false">IF(W58="","",VLOOKUP(W58,Categories!$M$148:$N$823,2,FALSE()))</f>
        <v/>
      </c>
      <c r="R58" s="51" t="str">
        <f aca="false">AA58</f>
        <v/>
      </c>
      <c r="S58" s="52"/>
      <c r="T58" s="52"/>
      <c r="U58" s="53"/>
      <c r="V58" s="54"/>
      <c r="W58" s="55"/>
      <c r="X58" s="50" t="str">
        <f aca="false">IF(S58="","",VLOOKUP(Deposits!O338,Deposits!$D$2:$J$102,2,FALSE()))</f>
        <v/>
      </c>
      <c r="Y58" s="56" t="str">
        <f aca="false">IF(S58="","",VLOOKUP(Deposits!O338,Deposits!$D$2:$J$102,5,FALSE()))</f>
        <v/>
      </c>
      <c r="Z58" s="57" t="s">
        <v>33</v>
      </c>
      <c r="AA58" s="51" t="str">
        <f aca="false">IF(ISERROR(VLOOKUP(Q58,'Target Margin'!A:F,5,FALSE())),"",VLOOKUP(Q58,'Target Margin'!A:F,5,FALSE()))</f>
        <v/>
      </c>
    </row>
    <row r="59" customFormat="false" ht="13" hidden="false" customHeight="false" outlineLevel="0" collapsed="false">
      <c r="A59" s="38"/>
      <c r="B59" s="39"/>
      <c r="C59" s="40"/>
      <c r="D59" s="40"/>
      <c r="E59" s="41"/>
      <c r="F59" s="42"/>
      <c r="G59" s="43"/>
      <c r="H59" s="43"/>
      <c r="I59" s="44"/>
      <c r="J59" s="45"/>
      <c r="K59" s="46"/>
      <c r="L59" s="47" t="e">
        <f aca="false">IF(K59="",(I59/J59),(I59/K59))</f>
        <v>#DIV/0!</v>
      </c>
      <c r="M59" s="48" t="e">
        <f aca="false">(N59-L59)/N59</f>
        <v>#DIV/0!</v>
      </c>
      <c r="N59" s="49"/>
      <c r="O59" s="38"/>
      <c r="P59" s="38"/>
      <c r="Q59" s="50" t="str">
        <f aca="false">IF(W59="","",VLOOKUP(W59,Categories!$M$148:$N$823,2,FALSE()))</f>
        <v/>
      </c>
      <c r="R59" s="51" t="str">
        <f aca="false">AA59</f>
        <v/>
      </c>
      <c r="S59" s="52"/>
      <c r="T59" s="52"/>
      <c r="U59" s="53"/>
      <c r="V59" s="54"/>
      <c r="W59" s="55"/>
      <c r="X59" s="50" t="str">
        <f aca="false">IF(S59="","",VLOOKUP(Deposits!O339,Deposits!$D$2:$J$102,2,FALSE()))</f>
        <v/>
      </c>
      <c r="Y59" s="56" t="str">
        <f aca="false">IF(S59="","",VLOOKUP(Deposits!O339,Deposits!$D$2:$J$102,5,FALSE()))</f>
        <v/>
      </c>
      <c r="Z59" s="57" t="s">
        <v>33</v>
      </c>
      <c r="AA59" s="51" t="str">
        <f aca="false">IF(ISERROR(VLOOKUP(Q59,'Target Margin'!A:F,5,FALSE())),"",VLOOKUP(Q59,'Target Margin'!A:F,5,FALSE()))</f>
        <v/>
      </c>
    </row>
    <row r="60" customFormat="false" ht="13" hidden="false" customHeight="false" outlineLevel="0" collapsed="false">
      <c r="A60" s="38"/>
      <c r="B60" s="39"/>
      <c r="C60" s="40"/>
      <c r="D60" s="40"/>
      <c r="E60" s="41"/>
      <c r="F60" s="42"/>
      <c r="G60" s="43"/>
      <c r="H60" s="43"/>
      <c r="I60" s="44"/>
      <c r="J60" s="45"/>
      <c r="K60" s="46"/>
      <c r="L60" s="47" t="e">
        <f aca="false">IF(K60="",(I60/J60),(I60/K60))</f>
        <v>#DIV/0!</v>
      </c>
      <c r="M60" s="48" t="e">
        <f aca="false">(N60-L60)/N60</f>
        <v>#DIV/0!</v>
      </c>
      <c r="N60" s="49"/>
      <c r="O60" s="38"/>
      <c r="P60" s="38"/>
      <c r="Q60" s="50" t="str">
        <f aca="false">IF(W60="","",VLOOKUP(W60,Categories!$M$148:$N$823,2,FALSE()))</f>
        <v/>
      </c>
      <c r="R60" s="51" t="str">
        <f aca="false">AA60</f>
        <v/>
      </c>
      <c r="S60" s="52"/>
      <c r="T60" s="52"/>
      <c r="U60" s="53"/>
      <c r="V60" s="54"/>
      <c r="W60" s="55"/>
      <c r="X60" s="50" t="str">
        <f aca="false">IF(S60="","",VLOOKUP(Deposits!O340,Deposits!$D$2:$J$102,2,FALSE()))</f>
        <v/>
      </c>
      <c r="Y60" s="56" t="str">
        <f aca="false">IF(S60="","",VLOOKUP(Deposits!O340,Deposits!$D$2:$J$102,5,FALSE()))</f>
        <v/>
      </c>
      <c r="Z60" s="57" t="s">
        <v>33</v>
      </c>
      <c r="AA60" s="51" t="str">
        <f aca="false">IF(ISERROR(VLOOKUP(Q60,'Target Margin'!A:F,5,FALSE())),"",VLOOKUP(Q60,'Target Margin'!A:F,5,FALSE()))</f>
        <v/>
      </c>
    </row>
    <row r="61" customFormat="false" ht="13" hidden="false" customHeight="false" outlineLevel="0" collapsed="false">
      <c r="A61" s="38"/>
      <c r="B61" s="39"/>
      <c r="C61" s="40"/>
      <c r="D61" s="40"/>
      <c r="E61" s="41"/>
      <c r="F61" s="42"/>
      <c r="G61" s="43"/>
      <c r="H61" s="43"/>
      <c r="I61" s="44"/>
      <c r="J61" s="45"/>
      <c r="K61" s="46"/>
      <c r="L61" s="47" t="e">
        <f aca="false">IF(K61="",(I61/J61),(I61/K61))</f>
        <v>#DIV/0!</v>
      </c>
      <c r="M61" s="48" t="e">
        <f aca="false">(N61-L61)/N61</f>
        <v>#DIV/0!</v>
      </c>
      <c r="N61" s="49"/>
      <c r="O61" s="38"/>
      <c r="P61" s="38"/>
      <c r="Q61" s="50" t="str">
        <f aca="false">IF(W61="","",VLOOKUP(W61,Categories!$M$148:$N$823,2,FALSE()))</f>
        <v/>
      </c>
      <c r="R61" s="51" t="str">
        <f aca="false">AA61</f>
        <v/>
      </c>
      <c r="S61" s="52"/>
      <c r="T61" s="52"/>
      <c r="U61" s="53"/>
      <c r="V61" s="54"/>
      <c r="W61" s="55"/>
      <c r="X61" s="50" t="str">
        <f aca="false">IF(S61="","",VLOOKUP(Deposits!O341,Deposits!$D$2:$J$102,2,FALSE()))</f>
        <v/>
      </c>
      <c r="Y61" s="56" t="str">
        <f aca="false">IF(S61="","",VLOOKUP(Deposits!O341,Deposits!$D$2:$J$102,5,FALSE()))</f>
        <v/>
      </c>
      <c r="Z61" s="57" t="s">
        <v>33</v>
      </c>
      <c r="AA61" s="51" t="str">
        <f aca="false">IF(ISERROR(VLOOKUP(Q61,'Target Margin'!A:F,5,FALSE())),"",VLOOKUP(Q61,'Target Margin'!A:F,5,FALSE()))</f>
        <v/>
      </c>
    </row>
    <row r="62" customFormat="false" ht="13" hidden="false" customHeight="false" outlineLevel="0" collapsed="false">
      <c r="A62" s="38"/>
      <c r="B62" s="39"/>
      <c r="C62" s="40"/>
      <c r="D62" s="40"/>
      <c r="E62" s="41"/>
      <c r="F62" s="42"/>
      <c r="G62" s="43"/>
      <c r="H62" s="43"/>
      <c r="I62" s="44"/>
      <c r="J62" s="45"/>
      <c r="K62" s="46"/>
      <c r="L62" s="47" t="e">
        <f aca="false">IF(K62="",(I62/J62),(I62/K62))</f>
        <v>#DIV/0!</v>
      </c>
      <c r="M62" s="48" t="e">
        <f aca="false">(N62-L62)/N62</f>
        <v>#DIV/0!</v>
      </c>
      <c r="N62" s="49"/>
      <c r="O62" s="38"/>
      <c r="P62" s="38"/>
      <c r="Q62" s="50" t="str">
        <f aca="false">IF(W62="","",VLOOKUP(W62,Categories!$M$148:$N$823,2,FALSE()))</f>
        <v/>
      </c>
      <c r="R62" s="51" t="str">
        <f aca="false">AA62</f>
        <v/>
      </c>
      <c r="S62" s="52"/>
      <c r="T62" s="52"/>
      <c r="U62" s="53"/>
      <c r="V62" s="54"/>
      <c r="W62" s="55"/>
      <c r="X62" s="50" t="str">
        <f aca="false">IF(S62="","",VLOOKUP(Deposits!O342,Deposits!$D$2:$J$102,2,FALSE()))</f>
        <v/>
      </c>
      <c r="Y62" s="56" t="str">
        <f aca="false">IF(S62="","",VLOOKUP(Deposits!O342,Deposits!$D$2:$J$102,5,FALSE()))</f>
        <v/>
      </c>
      <c r="Z62" s="57" t="s">
        <v>33</v>
      </c>
      <c r="AA62" s="51" t="str">
        <f aca="false">IF(ISERROR(VLOOKUP(Q62,'Target Margin'!A:F,5,FALSE())),"",VLOOKUP(Q62,'Target Margin'!A:F,5,FALSE()))</f>
        <v/>
      </c>
    </row>
    <row r="63" customFormat="false" ht="13" hidden="false" customHeight="false" outlineLevel="0" collapsed="false">
      <c r="A63" s="38"/>
      <c r="B63" s="39"/>
      <c r="C63" s="40"/>
      <c r="D63" s="40"/>
      <c r="E63" s="41"/>
      <c r="F63" s="42"/>
      <c r="G63" s="43"/>
      <c r="H63" s="43"/>
      <c r="I63" s="44"/>
      <c r="J63" s="45"/>
      <c r="K63" s="46"/>
      <c r="L63" s="47" t="e">
        <f aca="false">IF(K63="",(I63/J63),(I63/K63))</f>
        <v>#DIV/0!</v>
      </c>
      <c r="M63" s="48" t="e">
        <f aca="false">(N63-L63)/N63</f>
        <v>#DIV/0!</v>
      </c>
      <c r="N63" s="49"/>
      <c r="O63" s="38"/>
      <c r="P63" s="38"/>
      <c r="Q63" s="50" t="str">
        <f aca="false">IF(W63="","",VLOOKUP(W63,Categories!$M$148:$N$823,2,FALSE()))</f>
        <v/>
      </c>
      <c r="R63" s="51" t="str">
        <f aca="false">AA63</f>
        <v/>
      </c>
      <c r="S63" s="52"/>
      <c r="T63" s="52"/>
      <c r="U63" s="53"/>
      <c r="V63" s="54"/>
      <c r="W63" s="55"/>
      <c r="X63" s="50" t="str">
        <f aca="false">IF(S63="","",VLOOKUP(Deposits!O343,Deposits!$D$2:$J$102,2,FALSE()))</f>
        <v/>
      </c>
      <c r="Y63" s="56" t="str">
        <f aca="false">IF(S63="","",VLOOKUP(Deposits!O343,Deposits!$D$2:$J$102,5,FALSE()))</f>
        <v/>
      </c>
      <c r="Z63" s="57" t="s">
        <v>33</v>
      </c>
      <c r="AA63" s="51" t="str">
        <f aca="false">IF(ISERROR(VLOOKUP(Q63,'Target Margin'!A:F,5,FALSE())),"",VLOOKUP(Q63,'Target Margin'!A:F,5,FALSE()))</f>
        <v/>
      </c>
    </row>
    <row r="64" customFormat="false" ht="13" hidden="false" customHeight="false" outlineLevel="0" collapsed="false">
      <c r="A64" s="38"/>
      <c r="B64" s="39"/>
      <c r="C64" s="40"/>
      <c r="D64" s="40"/>
      <c r="E64" s="41"/>
      <c r="F64" s="42"/>
      <c r="G64" s="43"/>
      <c r="H64" s="43"/>
      <c r="I64" s="44"/>
      <c r="J64" s="45"/>
      <c r="K64" s="46"/>
      <c r="L64" s="47" t="e">
        <f aca="false">IF(K64="",(I64/J64),(I64/K64))</f>
        <v>#DIV/0!</v>
      </c>
      <c r="M64" s="48" t="e">
        <f aca="false">(N64-L64)/N64</f>
        <v>#DIV/0!</v>
      </c>
      <c r="N64" s="49"/>
      <c r="O64" s="38"/>
      <c r="P64" s="38"/>
      <c r="Q64" s="50" t="str">
        <f aca="false">IF(W64="","",VLOOKUP(W64,Categories!$M$148:$N$823,2,FALSE()))</f>
        <v/>
      </c>
      <c r="R64" s="51" t="str">
        <f aca="false">AA64</f>
        <v/>
      </c>
      <c r="S64" s="52"/>
      <c r="T64" s="52"/>
      <c r="U64" s="53"/>
      <c r="V64" s="54"/>
      <c r="W64" s="55"/>
      <c r="X64" s="50" t="str">
        <f aca="false">IF(S64="","",VLOOKUP(Deposits!O344,Deposits!$D$2:$J$102,2,FALSE()))</f>
        <v/>
      </c>
      <c r="Y64" s="56" t="str">
        <f aca="false">IF(S64="","",VLOOKUP(Deposits!O344,Deposits!$D$2:$J$102,5,FALSE()))</f>
        <v/>
      </c>
      <c r="Z64" s="57" t="s">
        <v>33</v>
      </c>
      <c r="AA64" s="51" t="str">
        <f aca="false">IF(ISERROR(VLOOKUP(Q64,'Target Margin'!A:F,5,FALSE())),"",VLOOKUP(Q64,'Target Margin'!A:F,5,FALSE()))</f>
        <v/>
      </c>
    </row>
    <row r="65" customFormat="false" ht="13" hidden="false" customHeight="false" outlineLevel="0" collapsed="false">
      <c r="A65" s="38"/>
      <c r="B65" s="39"/>
      <c r="C65" s="40"/>
      <c r="D65" s="40"/>
      <c r="E65" s="41"/>
      <c r="F65" s="42"/>
      <c r="G65" s="43"/>
      <c r="H65" s="43"/>
      <c r="I65" s="44"/>
      <c r="J65" s="45"/>
      <c r="K65" s="46"/>
      <c r="L65" s="47" t="e">
        <f aca="false">IF(K65="",(I65/J65),(I65/K65))</f>
        <v>#DIV/0!</v>
      </c>
      <c r="M65" s="48" t="e">
        <f aca="false">(N65-L65)/N65</f>
        <v>#DIV/0!</v>
      </c>
      <c r="N65" s="49"/>
      <c r="O65" s="38"/>
      <c r="P65" s="38"/>
      <c r="Q65" s="50" t="str">
        <f aca="false">IF(W65="","",VLOOKUP(W65,Categories!$M$148:$N$823,2,FALSE()))</f>
        <v/>
      </c>
      <c r="R65" s="51" t="str">
        <f aca="false">AA65</f>
        <v/>
      </c>
      <c r="S65" s="52"/>
      <c r="T65" s="52"/>
      <c r="U65" s="53"/>
      <c r="V65" s="54"/>
      <c r="W65" s="55"/>
      <c r="X65" s="50" t="str">
        <f aca="false">IF(S65="","",VLOOKUP(Deposits!O345,Deposits!$D$2:$J$102,2,FALSE()))</f>
        <v/>
      </c>
      <c r="Y65" s="56" t="str">
        <f aca="false">IF(S65="","",VLOOKUP(Deposits!O345,Deposits!$D$2:$J$102,5,FALSE()))</f>
        <v/>
      </c>
      <c r="Z65" s="57" t="s">
        <v>33</v>
      </c>
      <c r="AA65" s="51" t="str">
        <f aca="false">IF(ISERROR(VLOOKUP(Q65,'Target Margin'!A:F,5,FALSE())),"",VLOOKUP(Q65,'Target Margin'!A:F,5,FALSE()))</f>
        <v/>
      </c>
    </row>
    <row r="66" customFormat="false" ht="13" hidden="false" customHeight="false" outlineLevel="0" collapsed="false">
      <c r="A66" s="38"/>
      <c r="B66" s="39"/>
      <c r="C66" s="40"/>
      <c r="D66" s="40"/>
      <c r="E66" s="41"/>
      <c r="F66" s="42"/>
      <c r="G66" s="43"/>
      <c r="H66" s="43"/>
      <c r="I66" s="44"/>
      <c r="J66" s="45"/>
      <c r="K66" s="46"/>
      <c r="L66" s="47" t="e">
        <f aca="false">IF(K66="",(I66/J66),(I66/K66))</f>
        <v>#DIV/0!</v>
      </c>
      <c r="M66" s="48" t="e">
        <f aca="false">(N66-L66)/N66</f>
        <v>#DIV/0!</v>
      </c>
      <c r="N66" s="49"/>
      <c r="O66" s="38"/>
      <c r="P66" s="38"/>
      <c r="Q66" s="50" t="str">
        <f aca="false">IF(W66="","",VLOOKUP(W66,Categories!$M$148:$N$823,2,FALSE()))</f>
        <v/>
      </c>
      <c r="R66" s="51" t="str">
        <f aca="false">AA66</f>
        <v/>
      </c>
      <c r="S66" s="52"/>
      <c r="T66" s="52"/>
      <c r="U66" s="53"/>
      <c r="V66" s="54"/>
      <c r="W66" s="55"/>
      <c r="X66" s="50" t="str">
        <f aca="false">IF(S66="","",VLOOKUP(Deposits!O346,Deposits!$D$2:$J$102,2,FALSE()))</f>
        <v/>
      </c>
      <c r="Y66" s="56" t="str">
        <f aca="false">IF(S66="","",VLOOKUP(Deposits!O346,Deposits!$D$2:$J$102,5,FALSE()))</f>
        <v/>
      </c>
      <c r="Z66" s="57" t="s">
        <v>33</v>
      </c>
      <c r="AA66" s="51" t="str">
        <f aca="false">IF(ISERROR(VLOOKUP(Q66,'Target Margin'!A:F,5,FALSE())),"",VLOOKUP(Q66,'Target Margin'!A:F,5,FALSE()))</f>
        <v/>
      </c>
    </row>
    <row r="67" customFormat="false" ht="13" hidden="false" customHeight="false" outlineLevel="0" collapsed="false">
      <c r="A67" s="38"/>
      <c r="B67" s="39"/>
      <c r="C67" s="40"/>
      <c r="D67" s="40"/>
      <c r="E67" s="41"/>
      <c r="F67" s="42"/>
      <c r="G67" s="43"/>
      <c r="H67" s="43"/>
      <c r="I67" s="44"/>
      <c r="J67" s="45"/>
      <c r="K67" s="46"/>
      <c r="L67" s="47" t="e">
        <f aca="false">IF(K67="",(I67/J67),(I67/K67))</f>
        <v>#DIV/0!</v>
      </c>
      <c r="M67" s="48" t="e">
        <f aca="false">(N67-L67)/N67</f>
        <v>#DIV/0!</v>
      </c>
      <c r="N67" s="49"/>
      <c r="O67" s="38"/>
      <c r="P67" s="38"/>
      <c r="Q67" s="50" t="str">
        <f aca="false">IF(W67="","",VLOOKUP(W67,Categories!$M$148:$N$823,2,FALSE()))</f>
        <v/>
      </c>
      <c r="R67" s="51" t="str">
        <f aca="false">AA67</f>
        <v/>
      </c>
      <c r="S67" s="52"/>
      <c r="T67" s="52"/>
      <c r="U67" s="53"/>
      <c r="V67" s="54"/>
      <c r="W67" s="55"/>
      <c r="X67" s="50" t="str">
        <f aca="false">IF(S67="","",VLOOKUP(Deposits!O347,Deposits!$D$2:$J$102,2,FALSE()))</f>
        <v/>
      </c>
      <c r="Y67" s="56" t="str">
        <f aca="false">IF(S67="","",VLOOKUP(Deposits!O347,Deposits!$D$2:$J$102,5,FALSE()))</f>
        <v/>
      </c>
      <c r="Z67" s="57" t="s">
        <v>33</v>
      </c>
      <c r="AA67" s="51" t="str">
        <f aca="false">IF(ISERROR(VLOOKUP(Q67,'Target Margin'!A:F,5,FALSE())),"",VLOOKUP(Q67,'Target Margin'!A:F,5,FALSE()))</f>
        <v/>
      </c>
    </row>
    <row r="68" customFormat="false" ht="13" hidden="false" customHeight="false" outlineLevel="0" collapsed="false">
      <c r="A68" s="38"/>
      <c r="B68" s="39"/>
      <c r="C68" s="40"/>
      <c r="D68" s="40"/>
      <c r="E68" s="41"/>
      <c r="F68" s="42"/>
      <c r="G68" s="43"/>
      <c r="H68" s="43"/>
      <c r="I68" s="44"/>
      <c r="J68" s="45"/>
      <c r="K68" s="46"/>
      <c r="L68" s="47" t="e">
        <f aca="false">IF(K68="",(I68/J68),(I68/K68))</f>
        <v>#DIV/0!</v>
      </c>
      <c r="M68" s="48" t="e">
        <f aca="false">(N68-L68)/N68</f>
        <v>#DIV/0!</v>
      </c>
      <c r="N68" s="49"/>
      <c r="O68" s="38"/>
      <c r="P68" s="38"/>
      <c r="Q68" s="50" t="str">
        <f aca="false">IF(W68="","",VLOOKUP(W68,Categories!$M$148:$N$823,2,FALSE()))</f>
        <v/>
      </c>
      <c r="R68" s="51" t="str">
        <f aca="false">AA68</f>
        <v/>
      </c>
      <c r="S68" s="52"/>
      <c r="T68" s="52"/>
      <c r="U68" s="53"/>
      <c r="V68" s="54"/>
      <c r="W68" s="55"/>
      <c r="X68" s="50" t="str">
        <f aca="false">IF(S68="","",VLOOKUP(Deposits!O348,Deposits!$D$2:$J$102,2,FALSE()))</f>
        <v/>
      </c>
      <c r="Y68" s="56" t="str">
        <f aca="false">IF(S68="","",VLOOKUP(Deposits!O348,Deposits!$D$2:$J$102,5,FALSE()))</f>
        <v/>
      </c>
      <c r="Z68" s="57" t="s">
        <v>33</v>
      </c>
      <c r="AA68" s="51" t="str">
        <f aca="false">IF(ISERROR(VLOOKUP(Q68,'Target Margin'!A:F,5,FALSE())),"",VLOOKUP(Q68,'Target Margin'!A:F,5,FALSE()))</f>
        <v/>
      </c>
    </row>
    <row r="69" customFormat="false" ht="13" hidden="false" customHeight="false" outlineLevel="0" collapsed="false">
      <c r="A69" s="38"/>
      <c r="B69" s="39"/>
      <c r="C69" s="40"/>
      <c r="D69" s="40"/>
      <c r="E69" s="41"/>
      <c r="F69" s="42"/>
      <c r="G69" s="43"/>
      <c r="H69" s="43"/>
      <c r="I69" s="44"/>
      <c r="J69" s="45"/>
      <c r="K69" s="46"/>
      <c r="L69" s="47" t="e">
        <f aca="false">IF(K69="",(I69/J69),(I69/K69))</f>
        <v>#DIV/0!</v>
      </c>
      <c r="M69" s="48" t="e">
        <f aca="false">(N69-L69)/N69</f>
        <v>#DIV/0!</v>
      </c>
      <c r="N69" s="49"/>
      <c r="O69" s="38"/>
      <c r="P69" s="38"/>
      <c r="Q69" s="50" t="str">
        <f aca="false">IF(W69="","",VLOOKUP(W69,Categories!$M$148:$N$823,2,FALSE()))</f>
        <v/>
      </c>
      <c r="R69" s="51" t="str">
        <f aca="false">AA69</f>
        <v/>
      </c>
      <c r="S69" s="52"/>
      <c r="T69" s="52"/>
      <c r="U69" s="53"/>
      <c r="V69" s="54"/>
      <c r="W69" s="55"/>
      <c r="X69" s="50" t="str">
        <f aca="false">IF(S69="","",VLOOKUP(Deposits!O349,Deposits!$D$2:$J$102,2,FALSE()))</f>
        <v/>
      </c>
      <c r="Y69" s="56" t="str">
        <f aca="false">IF(S69="","",VLOOKUP(Deposits!O349,Deposits!$D$2:$J$102,5,FALSE()))</f>
        <v/>
      </c>
      <c r="Z69" s="57" t="s">
        <v>33</v>
      </c>
      <c r="AA69" s="51" t="str">
        <f aca="false">IF(ISERROR(VLOOKUP(Q69,'Target Margin'!A:F,5,FALSE())),"",VLOOKUP(Q69,'Target Margin'!A:F,5,FALSE()))</f>
        <v/>
      </c>
    </row>
    <row r="70" customFormat="false" ht="13" hidden="false" customHeight="false" outlineLevel="0" collapsed="false">
      <c r="A70" s="38"/>
      <c r="B70" s="39"/>
      <c r="C70" s="40"/>
      <c r="D70" s="40"/>
      <c r="E70" s="41"/>
      <c r="F70" s="42"/>
      <c r="G70" s="43"/>
      <c r="H70" s="43"/>
      <c r="I70" s="44"/>
      <c r="J70" s="45"/>
      <c r="K70" s="46"/>
      <c r="L70" s="47" t="e">
        <f aca="false">IF(K70="",(I70/J70),(I70/K70))</f>
        <v>#DIV/0!</v>
      </c>
      <c r="M70" s="48" t="e">
        <f aca="false">(N70-L70)/N70</f>
        <v>#DIV/0!</v>
      </c>
      <c r="N70" s="49"/>
      <c r="O70" s="38"/>
      <c r="P70" s="38"/>
      <c r="Q70" s="50" t="str">
        <f aca="false">IF(W70="","",VLOOKUP(W70,Categories!$M$148:$N$823,2,FALSE()))</f>
        <v/>
      </c>
      <c r="R70" s="51" t="str">
        <f aca="false">AA70</f>
        <v/>
      </c>
      <c r="S70" s="52"/>
      <c r="T70" s="52"/>
      <c r="U70" s="53"/>
      <c r="V70" s="54"/>
      <c r="W70" s="55"/>
      <c r="X70" s="50" t="str">
        <f aca="false">IF(S70="","",VLOOKUP(Deposits!O350,Deposits!$D$2:$J$102,2,FALSE()))</f>
        <v/>
      </c>
      <c r="Y70" s="56" t="str">
        <f aca="false">IF(S70="","",VLOOKUP(Deposits!O350,Deposits!$D$2:$J$102,5,FALSE()))</f>
        <v/>
      </c>
      <c r="Z70" s="57" t="s">
        <v>33</v>
      </c>
      <c r="AA70" s="51" t="str">
        <f aca="false">IF(ISERROR(VLOOKUP(Q70,'Target Margin'!A:F,5,FALSE())),"",VLOOKUP(Q70,'Target Margin'!A:F,5,FALSE()))</f>
        <v/>
      </c>
    </row>
    <row r="71" customFormat="false" ht="13" hidden="false" customHeight="false" outlineLevel="0" collapsed="false">
      <c r="A71" s="38"/>
      <c r="B71" s="39"/>
      <c r="C71" s="40"/>
      <c r="D71" s="40"/>
      <c r="E71" s="41"/>
      <c r="F71" s="42"/>
      <c r="G71" s="43"/>
      <c r="H71" s="43"/>
      <c r="I71" s="44"/>
      <c r="J71" s="45"/>
      <c r="K71" s="46"/>
      <c r="L71" s="47" t="e">
        <f aca="false">IF(K71="",(I71/J71),(I71/K71))</f>
        <v>#DIV/0!</v>
      </c>
      <c r="M71" s="48" t="e">
        <f aca="false">(N71-L71)/N71</f>
        <v>#DIV/0!</v>
      </c>
      <c r="N71" s="49"/>
      <c r="O71" s="38"/>
      <c r="P71" s="38"/>
      <c r="Q71" s="50" t="str">
        <f aca="false">IF(W71="","",VLOOKUP(W71,Categories!$M$148:$N$823,2,FALSE()))</f>
        <v/>
      </c>
      <c r="R71" s="51" t="str">
        <f aca="false">AA71</f>
        <v/>
      </c>
      <c r="S71" s="52"/>
      <c r="T71" s="52"/>
      <c r="U71" s="53"/>
      <c r="V71" s="54"/>
      <c r="W71" s="55"/>
      <c r="X71" s="50" t="str">
        <f aca="false">IF(S71="","",VLOOKUP(Deposits!O351,Deposits!$D$2:$J$102,2,FALSE()))</f>
        <v/>
      </c>
      <c r="Y71" s="56" t="str">
        <f aca="false">IF(S71="","",VLOOKUP(Deposits!O351,Deposits!$D$2:$J$102,5,FALSE()))</f>
        <v/>
      </c>
      <c r="Z71" s="57" t="s">
        <v>33</v>
      </c>
      <c r="AA71" s="51" t="str">
        <f aca="false">IF(ISERROR(VLOOKUP(Q71,'Target Margin'!A:F,5,FALSE())),"",VLOOKUP(Q71,'Target Margin'!A:F,5,FALSE()))</f>
        <v/>
      </c>
    </row>
    <row r="72" customFormat="false" ht="13" hidden="false" customHeight="false" outlineLevel="0" collapsed="false">
      <c r="A72" s="38"/>
      <c r="B72" s="39"/>
      <c r="C72" s="40"/>
      <c r="D72" s="40"/>
      <c r="E72" s="41"/>
      <c r="F72" s="42"/>
      <c r="G72" s="43"/>
      <c r="H72" s="43"/>
      <c r="I72" s="44"/>
      <c r="J72" s="45"/>
      <c r="K72" s="46"/>
      <c r="L72" s="47" t="e">
        <f aca="false">IF(K72="",(I72/J72),(I72/K72))</f>
        <v>#DIV/0!</v>
      </c>
      <c r="M72" s="48" t="e">
        <f aca="false">(N72-L72)/N72</f>
        <v>#DIV/0!</v>
      </c>
      <c r="N72" s="49"/>
      <c r="O72" s="38"/>
      <c r="P72" s="38"/>
      <c r="Q72" s="50" t="str">
        <f aca="false">IF(W72="","",VLOOKUP(W72,Categories!$M$148:$N$823,2,FALSE()))</f>
        <v/>
      </c>
      <c r="R72" s="51" t="str">
        <f aca="false">AA72</f>
        <v/>
      </c>
      <c r="S72" s="52"/>
      <c r="T72" s="52"/>
      <c r="U72" s="53"/>
      <c r="V72" s="54"/>
      <c r="W72" s="55"/>
      <c r="X72" s="50" t="str">
        <f aca="false">IF(S72="","",VLOOKUP(Deposits!O352,Deposits!$D$2:$J$102,2,FALSE()))</f>
        <v/>
      </c>
      <c r="Y72" s="56" t="str">
        <f aca="false">IF(S72="","",VLOOKUP(Deposits!O352,Deposits!$D$2:$J$102,5,FALSE()))</f>
        <v/>
      </c>
      <c r="Z72" s="57" t="s">
        <v>33</v>
      </c>
      <c r="AA72" s="51" t="str">
        <f aca="false">IF(ISERROR(VLOOKUP(Q72,'Target Margin'!A:F,5,FALSE())),"",VLOOKUP(Q72,'Target Margin'!A:F,5,FALSE()))</f>
        <v/>
      </c>
    </row>
    <row r="73" customFormat="false" ht="13" hidden="false" customHeight="false" outlineLevel="0" collapsed="false">
      <c r="A73" s="38"/>
      <c r="B73" s="39"/>
      <c r="C73" s="40"/>
      <c r="D73" s="40"/>
      <c r="E73" s="41"/>
      <c r="F73" s="42"/>
      <c r="G73" s="43"/>
      <c r="H73" s="43"/>
      <c r="I73" s="44"/>
      <c r="J73" s="45"/>
      <c r="K73" s="46"/>
      <c r="L73" s="47" t="e">
        <f aca="false">IF(K73="",(I73/J73),(I73/K73))</f>
        <v>#DIV/0!</v>
      </c>
      <c r="M73" s="48" t="e">
        <f aca="false">(N73-L73)/N73</f>
        <v>#DIV/0!</v>
      </c>
      <c r="N73" s="49"/>
      <c r="O73" s="38"/>
      <c r="P73" s="38"/>
      <c r="Q73" s="50" t="str">
        <f aca="false">IF(W73="","",VLOOKUP(W73,Categories!$M$148:$N$823,2,FALSE()))</f>
        <v/>
      </c>
      <c r="R73" s="51" t="str">
        <f aca="false">AA73</f>
        <v/>
      </c>
      <c r="S73" s="52"/>
      <c r="T73" s="52"/>
      <c r="U73" s="53"/>
      <c r="V73" s="54"/>
      <c r="W73" s="55"/>
      <c r="X73" s="50" t="str">
        <f aca="false">IF(S73="","",VLOOKUP(Deposits!O353,Deposits!$D$2:$J$102,2,FALSE()))</f>
        <v/>
      </c>
      <c r="Y73" s="56" t="str">
        <f aca="false">IF(S73="","",VLOOKUP(Deposits!O353,Deposits!$D$2:$J$102,5,FALSE()))</f>
        <v/>
      </c>
      <c r="Z73" s="57" t="s">
        <v>33</v>
      </c>
      <c r="AA73" s="51" t="str">
        <f aca="false">IF(ISERROR(VLOOKUP(Q73,'Target Margin'!A:F,5,FALSE())),"",VLOOKUP(Q73,'Target Margin'!A:F,5,FALSE()))</f>
        <v/>
      </c>
    </row>
    <row r="74" customFormat="false" ht="13" hidden="false" customHeight="false" outlineLevel="0" collapsed="false">
      <c r="A74" s="38"/>
      <c r="B74" s="39"/>
      <c r="C74" s="40"/>
      <c r="D74" s="40"/>
      <c r="E74" s="41"/>
      <c r="F74" s="42"/>
      <c r="G74" s="43"/>
      <c r="H74" s="43"/>
      <c r="I74" s="44"/>
      <c r="J74" s="45"/>
      <c r="K74" s="46"/>
      <c r="L74" s="47" t="e">
        <f aca="false">IF(K74="",(I74/J74),(I74/K74))</f>
        <v>#DIV/0!</v>
      </c>
      <c r="M74" s="48" t="e">
        <f aca="false">(N74-L74)/N74</f>
        <v>#DIV/0!</v>
      </c>
      <c r="N74" s="49"/>
      <c r="O74" s="38"/>
      <c r="P74" s="38"/>
      <c r="Q74" s="50" t="str">
        <f aca="false">IF(W74="","",VLOOKUP(W74,Categories!$M$148:$N$823,2,FALSE()))</f>
        <v/>
      </c>
      <c r="R74" s="51" t="str">
        <f aca="false">AA74</f>
        <v/>
      </c>
      <c r="S74" s="52"/>
      <c r="T74" s="52"/>
      <c r="U74" s="53"/>
      <c r="V74" s="54"/>
      <c r="W74" s="55"/>
      <c r="X74" s="50" t="str">
        <f aca="false">IF(S74="","",VLOOKUP(Deposits!O354,Deposits!$D$2:$J$102,2,FALSE()))</f>
        <v/>
      </c>
      <c r="Y74" s="56" t="str">
        <f aca="false">IF(S74="","",VLOOKUP(Deposits!O354,Deposits!$D$2:$J$102,5,FALSE()))</f>
        <v/>
      </c>
      <c r="Z74" s="57" t="s">
        <v>33</v>
      </c>
      <c r="AA74" s="51" t="str">
        <f aca="false">IF(ISERROR(VLOOKUP(Q74,'Target Margin'!A:F,5,FALSE())),"",VLOOKUP(Q74,'Target Margin'!A:F,5,FALSE()))</f>
        <v/>
      </c>
    </row>
    <row r="75" customFormat="false" ht="13" hidden="false" customHeight="false" outlineLevel="0" collapsed="false">
      <c r="A75" s="38"/>
      <c r="B75" s="39"/>
      <c r="C75" s="40"/>
      <c r="D75" s="40"/>
      <c r="E75" s="41"/>
      <c r="F75" s="42"/>
      <c r="G75" s="43"/>
      <c r="H75" s="43"/>
      <c r="I75" s="44"/>
      <c r="J75" s="45"/>
      <c r="K75" s="46"/>
      <c r="L75" s="47" t="e">
        <f aca="false">IF(K75="",(I75/J75),(I75/K75))</f>
        <v>#DIV/0!</v>
      </c>
      <c r="M75" s="48" t="e">
        <f aca="false">(N75-L75)/N75</f>
        <v>#DIV/0!</v>
      </c>
      <c r="N75" s="49"/>
      <c r="O75" s="38"/>
      <c r="P75" s="38"/>
      <c r="Q75" s="50" t="str">
        <f aca="false">IF(W75="","",VLOOKUP(W75,Categories!$M$148:$N$823,2,FALSE()))</f>
        <v/>
      </c>
      <c r="R75" s="51" t="str">
        <f aca="false">AA75</f>
        <v/>
      </c>
      <c r="S75" s="52"/>
      <c r="T75" s="52"/>
      <c r="U75" s="53"/>
      <c r="V75" s="54"/>
      <c r="W75" s="55"/>
      <c r="X75" s="50" t="str">
        <f aca="false">IF(S75="","",VLOOKUP(Deposits!O355,Deposits!$D$2:$J$102,2,FALSE()))</f>
        <v/>
      </c>
      <c r="Y75" s="56" t="str">
        <f aca="false">IF(S75="","",VLOOKUP(Deposits!O355,Deposits!$D$2:$J$102,5,FALSE()))</f>
        <v/>
      </c>
      <c r="Z75" s="57" t="s">
        <v>33</v>
      </c>
      <c r="AA75" s="51" t="str">
        <f aca="false">IF(ISERROR(VLOOKUP(Q75,'Target Margin'!A:F,5,FALSE())),"",VLOOKUP(Q75,'Target Margin'!A:F,5,FALSE()))</f>
        <v/>
      </c>
    </row>
    <row r="76" customFormat="false" ht="13" hidden="false" customHeight="false" outlineLevel="0" collapsed="false">
      <c r="A76" s="38"/>
      <c r="B76" s="39"/>
      <c r="C76" s="40"/>
      <c r="D76" s="40"/>
      <c r="E76" s="41"/>
      <c r="F76" s="42"/>
      <c r="G76" s="43"/>
      <c r="H76" s="43"/>
      <c r="I76" s="44"/>
      <c r="J76" s="45"/>
      <c r="K76" s="46"/>
      <c r="L76" s="47" t="e">
        <f aca="false">IF(K76="",(I76/J76),(I76/K76))</f>
        <v>#DIV/0!</v>
      </c>
      <c r="M76" s="48" t="e">
        <f aca="false">(N76-L76)/N76</f>
        <v>#DIV/0!</v>
      </c>
      <c r="N76" s="49"/>
      <c r="O76" s="38"/>
      <c r="P76" s="38"/>
      <c r="Q76" s="50" t="str">
        <f aca="false">IF(W76="","",VLOOKUP(W76,Categories!$M$148:$N$823,2,FALSE()))</f>
        <v/>
      </c>
      <c r="R76" s="51" t="str">
        <f aca="false">AA76</f>
        <v/>
      </c>
      <c r="S76" s="52"/>
      <c r="T76" s="52"/>
      <c r="U76" s="53"/>
      <c r="V76" s="54"/>
      <c r="W76" s="55"/>
      <c r="X76" s="50" t="str">
        <f aca="false">IF(S76="","",VLOOKUP(Deposits!O356,Deposits!$D$2:$J$102,2,FALSE()))</f>
        <v/>
      </c>
      <c r="Y76" s="56" t="str">
        <f aca="false">IF(S76="","",VLOOKUP(Deposits!O356,Deposits!$D$2:$J$102,5,FALSE()))</f>
        <v/>
      </c>
      <c r="Z76" s="57" t="s">
        <v>33</v>
      </c>
      <c r="AA76" s="51" t="str">
        <f aca="false">IF(ISERROR(VLOOKUP(Q76,'Target Margin'!A:F,5,FALSE())),"",VLOOKUP(Q76,'Target Margin'!A:F,5,FALSE()))</f>
        <v/>
      </c>
    </row>
    <row r="77" customFormat="false" ht="13" hidden="false" customHeight="false" outlineLevel="0" collapsed="false">
      <c r="A77" s="38"/>
      <c r="B77" s="39"/>
      <c r="C77" s="40"/>
      <c r="D77" s="40"/>
      <c r="E77" s="41"/>
      <c r="F77" s="42"/>
      <c r="G77" s="43"/>
      <c r="H77" s="43"/>
      <c r="I77" s="44"/>
      <c r="J77" s="45"/>
      <c r="K77" s="46"/>
      <c r="L77" s="47" t="e">
        <f aca="false">IF(K77="",(I77/J77),(I77/K77))</f>
        <v>#DIV/0!</v>
      </c>
      <c r="M77" s="48" t="e">
        <f aca="false">(N77-L77)/N77</f>
        <v>#DIV/0!</v>
      </c>
      <c r="N77" s="49"/>
      <c r="O77" s="38"/>
      <c r="P77" s="38"/>
      <c r="Q77" s="50" t="str">
        <f aca="false">IF(W77="","",VLOOKUP(W77,Categories!$M$148:$N$823,2,FALSE()))</f>
        <v/>
      </c>
      <c r="R77" s="51" t="str">
        <f aca="false">AA77</f>
        <v/>
      </c>
      <c r="S77" s="52"/>
      <c r="T77" s="52"/>
      <c r="U77" s="53"/>
      <c r="V77" s="54"/>
      <c r="W77" s="55"/>
      <c r="X77" s="50" t="str">
        <f aca="false">IF(S77="","",VLOOKUP(Deposits!O357,Deposits!$D$2:$J$102,2,FALSE()))</f>
        <v/>
      </c>
      <c r="Y77" s="56" t="str">
        <f aca="false">IF(S77="","",VLOOKUP(Deposits!O357,Deposits!$D$2:$J$102,5,FALSE()))</f>
        <v/>
      </c>
      <c r="Z77" s="57" t="s">
        <v>33</v>
      </c>
      <c r="AA77" s="51" t="str">
        <f aca="false">IF(ISERROR(VLOOKUP(Q77,'Target Margin'!A:F,5,FALSE())),"",VLOOKUP(Q77,'Target Margin'!A:F,5,FALSE()))</f>
        <v/>
      </c>
    </row>
    <row r="78" customFormat="false" ht="13" hidden="false" customHeight="false" outlineLevel="0" collapsed="false">
      <c r="A78" s="38"/>
      <c r="B78" s="39"/>
      <c r="C78" s="40"/>
      <c r="D78" s="40"/>
      <c r="E78" s="41"/>
      <c r="F78" s="42"/>
      <c r="G78" s="43"/>
      <c r="H78" s="43"/>
      <c r="I78" s="44"/>
      <c r="J78" s="45"/>
      <c r="K78" s="46"/>
      <c r="L78" s="47" t="e">
        <f aca="false">IF(K78="",(I78/J78),(I78/K78))</f>
        <v>#DIV/0!</v>
      </c>
      <c r="M78" s="48" t="e">
        <f aca="false">(N78-L78)/N78</f>
        <v>#DIV/0!</v>
      </c>
      <c r="N78" s="49"/>
      <c r="O78" s="38"/>
      <c r="P78" s="38"/>
      <c r="Q78" s="50" t="str">
        <f aca="false">IF(W78="","",VLOOKUP(W78,Categories!$M$148:$N$823,2,FALSE()))</f>
        <v/>
      </c>
      <c r="R78" s="51" t="str">
        <f aca="false">AA78</f>
        <v/>
      </c>
      <c r="S78" s="52"/>
      <c r="T78" s="52"/>
      <c r="U78" s="53"/>
      <c r="V78" s="54"/>
      <c r="W78" s="55"/>
      <c r="X78" s="50" t="str">
        <f aca="false">IF(S78="","",VLOOKUP(Deposits!O358,Deposits!$D$2:$J$102,2,FALSE()))</f>
        <v/>
      </c>
      <c r="Y78" s="56" t="str">
        <f aca="false">IF(S78="","",VLOOKUP(Deposits!O358,Deposits!$D$2:$J$102,5,FALSE()))</f>
        <v/>
      </c>
      <c r="Z78" s="57" t="s">
        <v>33</v>
      </c>
      <c r="AA78" s="51" t="str">
        <f aca="false">IF(ISERROR(VLOOKUP(Q78,'Target Margin'!A:F,5,FALSE())),"",VLOOKUP(Q78,'Target Margin'!A:F,5,FALSE()))</f>
        <v/>
      </c>
    </row>
    <row r="79" customFormat="false" ht="13" hidden="false" customHeight="false" outlineLevel="0" collapsed="false">
      <c r="A79" s="38"/>
      <c r="B79" s="39"/>
      <c r="C79" s="40"/>
      <c r="D79" s="40"/>
      <c r="E79" s="41"/>
      <c r="F79" s="42"/>
      <c r="G79" s="43"/>
      <c r="H79" s="43"/>
      <c r="I79" s="44"/>
      <c r="J79" s="45"/>
      <c r="K79" s="46"/>
      <c r="L79" s="47" t="e">
        <f aca="false">IF(K79="",(I79/J79),(I79/K79))</f>
        <v>#DIV/0!</v>
      </c>
      <c r="M79" s="48" t="e">
        <f aca="false">(N79-L79)/N79</f>
        <v>#DIV/0!</v>
      </c>
      <c r="N79" s="49"/>
      <c r="O79" s="38"/>
      <c r="P79" s="38"/>
      <c r="Q79" s="50" t="str">
        <f aca="false">IF(W79="","",VLOOKUP(W79,Categories!$M$148:$N$823,2,FALSE()))</f>
        <v/>
      </c>
      <c r="R79" s="51" t="str">
        <f aca="false">AA79</f>
        <v/>
      </c>
      <c r="S79" s="52"/>
      <c r="T79" s="52"/>
      <c r="U79" s="53"/>
      <c r="V79" s="54"/>
      <c r="W79" s="55"/>
      <c r="X79" s="50" t="str">
        <f aca="false">IF(S79="","",VLOOKUP(Deposits!O359,Deposits!$D$2:$J$102,2,FALSE()))</f>
        <v/>
      </c>
      <c r="Y79" s="56" t="str">
        <f aca="false">IF(S79="","",VLOOKUP(Deposits!O359,Deposits!$D$2:$J$102,5,FALSE()))</f>
        <v/>
      </c>
      <c r="Z79" s="57" t="s">
        <v>33</v>
      </c>
      <c r="AA79" s="51" t="str">
        <f aca="false">IF(ISERROR(VLOOKUP(Q79,'Target Margin'!A:F,5,FALSE())),"",VLOOKUP(Q79,'Target Margin'!A:F,5,FALSE()))</f>
        <v/>
      </c>
    </row>
    <row r="80" customFormat="false" ht="13" hidden="false" customHeight="false" outlineLevel="0" collapsed="false">
      <c r="A80" s="38"/>
      <c r="B80" s="39"/>
      <c r="C80" s="40"/>
      <c r="D80" s="40"/>
      <c r="E80" s="41"/>
      <c r="F80" s="42"/>
      <c r="G80" s="43"/>
      <c r="H80" s="43"/>
      <c r="I80" s="44"/>
      <c r="J80" s="45"/>
      <c r="K80" s="46"/>
      <c r="L80" s="47" t="e">
        <f aca="false">IF(K80="",(I80/J80),(I80/K80))</f>
        <v>#DIV/0!</v>
      </c>
      <c r="M80" s="48" t="e">
        <f aca="false">(N80-L80)/N80</f>
        <v>#DIV/0!</v>
      </c>
      <c r="N80" s="49"/>
      <c r="O80" s="38"/>
      <c r="P80" s="38"/>
      <c r="Q80" s="50" t="str">
        <f aca="false">IF(W80="","",VLOOKUP(W80,Categories!$M$148:$N$823,2,FALSE()))</f>
        <v/>
      </c>
      <c r="R80" s="51" t="str">
        <f aca="false">AA80</f>
        <v/>
      </c>
      <c r="S80" s="52"/>
      <c r="T80" s="52"/>
      <c r="U80" s="53"/>
      <c r="V80" s="54"/>
      <c r="W80" s="55"/>
      <c r="X80" s="50" t="str">
        <f aca="false">IF(S80="","",VLOOKUP(Deposits!O360,Deposits!$D$2:$J$102,2,FALSE()))</f>
        <v/>
      </c>
      <c r="Y80" s="56" t="str">
        <f aca="false">IF(S80="","",VLOOKUP(Deposits!O360,Deposits!$D$2:$J$102,5,FALSE()))</f>
        <v/>
      </c>
      <c r="Z80" s="57" t="s">
        <v>33</v>
      </c>
      <c r="AA80" s="51" t="str">
        <f aca="false">IF(ISERROR(VLOOKUP(Q80,'Target Margin'!A:F,5,FALSE())),"",VLOOKUP(Q80,'Target Margin'!A:F,5,FALSE()))</f>
        <v/>
      </c>
    </row>
    <row r="81" customFormat="false" ht="13" hidden="false" customHeight="false" outlineLevel="0" collapsed="false">
      <c r="A81" s="38"/>
      <c r="B81" s="39"/>
      <c r="C81" s="40"/>
      <c r="D81" s="40"/>
      <c r="E81" s="41"/>
      <c r="F81" s="42"/>
      <c r="G81" s="43"/>
      <c r="H81" s="43"/>
      <c r="I81" s="44"/>
      <c r="J81" s="45"/>
      <c r="K81" s="46"/>
      <c r="L81" s="47" t="e">
        <f aca="false">IF(K81="",(I81/J81),(I81/K81))</f>
        <v>#DIV/0!</v>
      </c>
      <c r="M81" s="48" t="e">
        <f aca="false">(N81-L81)/N81</f>
        <v>#DIV/0!</v>
      </c>
      <c r="N81" s="49"/>
      <c r="O81" s="38"/>
      <c r="P81" s="38"/>
      <c r="Q81" s="50" t="str">
        <f aca="false">IF(W81="","",VLOOKUP(W81,Categories!$M$148:$N$823,2,FALSE()))</f>
        <v/>
      </c>
      <c r="R81" s="51" t="str">
        <f aca="false">AA81</f>
        <v/>
      </c>
      <c r="S81" s="52"/>
      <c r="T81" s="52"/>
      <c r="U81" s="53"/>
      <c r="V81" s="54"/>
      <c r="W81" s="55"/>
      <c r="X81" s="50" t="str">
        <f aca="false">IF(S81="","",VLOOKUP(Deposits!O361,Deposits!$D$2:$J$102,2,FALSE()))</f>
        <v/>
      </c>
      <c r="Y81" s="56" t="str">
        <f aca="false">IF(S81="","",VLOOKUP(Deposits!O361,Deposits!$D$2:$J$102,5,FALSE()))</f>
        <v/>
      </c>
      <c r="Z81" s="57" t="s">
        <v>33</v>
      </c>
      <c r="AA81" s="51" t="str">
        <f aca="false">IF(ISERROR(VLOOKUP(Q81,'Target Margin'!A:F,5,FALSE())),"",VLOOKUP(Q81,'Target Margin'!A:F,5,FALSE()))</f>
        <v/>
      </c>
    </row>
    <row r="82" customFormat="false" ht="13" hidden="false" customHeight="false" outlineLevel="0" collapsed="false">
      <c r="A82" s="38"/>
      <c r="B82" s="39"/>
      <c r="C82" s="40"/>
      <c r="D82" s="40"/>
      <c r="E82" s="41"/>
      <c r="F82" s="42"/>
      <c r="G82" s="43"/>
      <c r="H82" s="43"/>
      <c r="I82" s="44"/>
      <c r="J82" s="45"/>
      <c r="K82" s="46"/>
      <c r="L82" s="47" t="e">
        <f aca="false">IF(K82="",(I82/J82),(I82/K82))</f>
        <v>#DIV/0!</v>
      </c>
      <c r="M82" s="48" t="e">
        <f aca="false">(N82-L82)/N82</f>
        <v>#DIV/0!</v>
      </c>
      <c r="N82" s="49"/>
      <c r="O82" s="38"/>
      <c r="P82" s="38"/>
      <c r="Q82" s="50" t="str">
        <f aca="false">IF(W82="","",VLOOKUP(W82,Categories!$M$148:$N$823,2,FALSE()))</f>
        <v/>
      </c>
      <c r="R82" s="51" t="str">
        <f aca="false">AA82</f>
        <v/>
      </c>
      <c r="S82" s="52"/>
      <c r="T82" s="52"/>
      <c r="U82" s="53"/>
      <c r="V82" s="54"/>
      <c r="W82" s="55"/>
      <c r="X82" s="50" t="str">
        <f aca="false">IF(S82="","",VLOOKUP(Deposits!O362,Deposits!$D$2:$J$102,2,FALSE()))</f>
        <v/>
      </c>
      <c r="Y82" s="56" t="str">
        <f aca="false">IF(S82="","",VLOOKUP(Deposits!O362,Deposits!$D$2:$J$102,5,FALSE()))</f>
        <v/>
      </c>
      <c r="Z82" s="57" t="s">
        <v>33</v>
      </c>
      <c r="AA82" s="51" t="str">
        <f aca="false">IF(ISERROR(VLOOKUP(Q82,'Target Margin'!A:F,5,FALSE())),"",VLOOKUP(Q82,'Target Margin'!A:F,5,FALSE()))</f>
        <v/>
      </c>
    </row>
    <row r="83" customFormat="false" ht="13" hidden="false" customHeight="false" outlineLevel="0" collapsed="false">
      <c r="A83" s="38"/>
      <c r="B83" s="39"/>
      <c r="C83" s="40"/>
      <c r="D83" s="40"/>
      <c r="E83" s="41"/>
      <c r="F83" s="42"/>
      <c r="G83" s="43"/>
      <c r="H83" s="43"/>
      <c r="I83" s="44"/>
      <c r="J83" s="45"/>
      <c r="K83" s="46"/>
      <c r="L83" s="47" t="e">
        <f aca="false">IF(K83="",(I83/J83),(I83/K83))</f>
        <v>#DIV/0!</v>
      </c>
      <c r="M83" s="48" t="e">
        <f aca="false">(N83-L83)/N83</f>
        <v>#DIV/0!</v>
      </c>
      <c r="N83" s="49"/>
      <c r="O83" s="38"/>
      <c r="P83" s="38"/>
      <c r="Q83" s="50" t="str">
        <f aca="false">IF(W83="","",VLOOKUP(W83,Categories!$M$148:$N$823,2,FALSE()))</f>
        <v/>
      </c>
      <c r="R83" s="51" t="str">
        <f aca="false">AA83</f>
        <v/>
      </c>
      <c r="S83" s="52"/>
      <c r="T83" s="52"/>
      <c r="U83" s="53"/>
      <c r="V83" s="54"/>
      <c r="W83" s="55"/>
      <c r="X83" s="50" t="str">
        <f aca="false">IF(S83="","",VLOOKUP(Deposits!O363,Deposits!$D$2:$J$102,2,FALSE()))</f>
        <v/>
      </c>
      <c r="Y83" s="56" t="str">
        <f aca="false">IF(S83="","",VLOOKUP(Deposits!O363,Deposits!$D$2:$J$102,5,FALSE()))</f>
        <v/>
      </c>
      <c r="Z83" s="57" t="s">
        <v>33</v>
      </c>
      <c r="AA83" s="51" t="str">
        <f aca="false">IF(ISERROR(VLOOKUP(Q83,'Target Margin'!A:F,5,FALSE())),"",VLOOKUP(Q83,'Target Margin'!A:F,5,FALSE()))</f>
        <v/>
      </c>
    </row>
    <row r="84" customFormat="false" ht="13" hidden="false" customHeight="false" outlineLevel="0" collapsed="false">
      <c r="A84" s="38"/>
      <c r="B84" s="39"/>
      <c r="C84" s="40"/>
      <c r="D84" s="40"/>
      <c r="E84" s="41"/>
      <c r="F84" s="42"/>
      <c r="G84" s="43"/>
      <c r="H84" s="43"/>
      <c r="I84" s="44"/>
      <c r="J84" s="45"/>
      <c r="K84" s="46"/>
      <c r="L84" s="47" t="e">
        <f aca="false">IF(K84="",(I84/J84),(I84/K84))</f>
        <v>#DIV/0!</v>
      </c>
      <c r="M84" s="48" t="e">
        <f aca="false">(N84-L84)/N84</f>
        <v>#DIV/0!</v>
      </c>
      <c r="N84" s="49"/>
      <c r="O84" s="38"/>
      <c r="P84" s="38"/>
      <c r="Q84" s="50" t="str">
        <f aca="false">IF(W84="","",VLOOKUP(W84,Categories!$M$148:$N$823,2,FALSE()))</f>
        <v/>
      </c>
      <c r="R84" s="51" t="str">
        <f aca="false">AA84</f>
        <v/>
      </c>
      <c r="S84" s="52"/>
      <c r="T84" s="52"/>
      <c r="U84" s="53"/>
      <c r="V84" s="54"/>
      <c r="W84" s="55"/>
      <c r="X84" s="50" t="str">
        <f aca="false">IF(S84="","",VLOOKUP(Deposits!O364,Deposits!$D$2:$J$102,2,FALSE()))</f>
        <v/>
      </c>
      <c r="Y84" s="56" t="str">
        <f aca="false">IF(S84="","",VLOOKUP(Deposits!O364,Deposits!$D$2:$J$102,5,FALSE()))</f>
        <v/>
      </c>
      <c r="Z84" s="57" t="s">
        <v>33</v>
      </c>
      <c r="AA84" s="51" t="str">
        <f aca="false">IF(ISERROR(VLOOKUP(Q84,'Target Margin'!A:F,5,FALSE())),"",VLOOKUP(Q84,'Target Margin'!A:F,5,FALSE()))</f>
        <v/>
      </c>
    </row>
    <row r="85" customFormat="false" ht="13" hidden="false" customHeight="false" outlineLevel="0" collapsed="false">
      <c r="A85" s="38"/>
      <c r="B85" s="39"/>
      <c r="C85" s="40"/>
      <c r="D85" s="40"/>
      <c r="E85" s="41"/>
      <c r="F85" s="42"/>
      <c r="G85" s="43"/>
      <c r="H85" s="43"/>
      <c r="I85" s="44"/>
      <c r="J85" s="45"/>
      <c r="K85" s="46"/>
      <c r="L85" s="47" t="e">
        <f aca="false">IF(K85="",(I85/J85),(I85/K85))</f>
        <v>#DIV/0!</v>
      </c>
      <c r="M85" s="48" t="e">
        <f aca="false">(N85-L85)/N85</f>
        <v>#DIV/0!</v>
      </c>
      <c r="N85" s="49"/>
      <c r="O85" s="38"/>
      <c r="P85" s="38"/>
      <c r="Q85" s="50" t="str">
        <f aca="false">IF(W85="","",VLOOKUP(W85,Categories!$M$148:$N$823,2,FALSE()))</f>
        <v/>
      </c>
      <c r="R85" s="51" t="str">
        <f aca="false">AA85</f>
        <v/>
      </c>
      <c r="S85" s="52"/>
      <c r="T85" s="52"/>
      <c r="U85" s="53"/>
      <c r="V85" s="54"/>
      <c r="W85" s="55"/>
      <c r="X85" s="50" t="str">
        <f aca="false">IF(S85="","",VLOOKUP(Deposits!O365,Deposits!$D$2:$J$102,2,FALSE()))</f>
        <v/>
      </c>
      <c r="Y85" s="56" t="str">
        <f aca="false">IF(S85="","",VLOOKUP(Deposits!O365,Deposits!$D$2:$J$102,5,FALSE()))</f>
        <v/>
      </c>
      <c r="Z85" s="57" t="s">
        <v>33</v>
      </c>
      <c r="AA85" s="51" t="str">
        <f aca="false">IF(ISERROR(VLOOKUP(Q85,'Target Margin'!A:F,5,FALSE())),"",VLOOKUP(Q85,'Target Margin'!A:F,5,FALSE()))</f>
        <v/>
      </c>
    </row>
    <row r="86" customFormat="false" ht="13" hidden="false" customHeight="false" outlineLevel="0" collapsed="false">
      <c r="A86" s="38"/>
      <c r="B86" s="39"/>
      <c r="C86" s="40"/>
      <c r="D86" s="40"/>
      <c r="E86" s="41"/>
      <c r="F86" s="42"/>
      <c r="G86" s="43"/>
      <c r="H86" s="43"/>
      <c r="I86" s="44"/>
      <c r="J86" s="45"/>
      <c r="K86" s="46"/>
      <c r="L86" s="47" t="e">
        <f aca="false">IF(K86="",(I86/J86),(I86/K86))</f>
        <v>#DIV/0!</v>
      </c>
      <c r="M86" s="48" t="e">
        <f aca="false">(N86-L86)/N86</f>
        <v>#DIV/0!</v>
      </c>
      <c r="N86" s="49"/>
      <c r="O86" s="38"/>
      <c r="P86" s="38"/>
      <c r="Q86" s="50" t="str">
        <f aca="false">IF(W86="","",VLOOKUP(W86,Categories!$M$148:$N$823,2,FALSE()))</f>
        <v/>
      </c>
      <c r="R86" s="51" t="str">
        <f aca="false">AA86</f>
        <v/>
      </c>
      <c r="S86" s="52"/>
      <c r="T86" s="52"/>
      <c r="U86" s="53"/>
      <c r="V86" s="54"/>
      <c r="W86" s="55"/>
      <c r="X86" s="50" t="str">
        <f aca="false">IF(S86="","",VLOOKUP(Deposits!O366,Deposits!$D$2:$J$102,2,FALSE()))</f>
        <v/>
      </c>
      <c r="Y86" s="56" t="str">
        <f aca="false">IF(S86="","",VLOOKUP(Deposits!O366,Deposits!$D$2:$J$102,5,FALSE()))</f>
        <v/>
      </c>
      <c r="Z86" s="57" t="s">
        <v>33</v>
      </c>
      <c r="AA86" s="51" t="str">
        <f aca="false">IF(ISERROR(VLOOKUP(Q86,'Target Margin'!A:F,5,FALSE())),"",VLOOKUP(Q86,'Target Margin'!A:F,5,FALSE()))</f>
        <v/>
      </c>
    </row>
    <row r="87" customFormat="false" ht="13" hidden="false" customHeight="false" outlineLevel="0" collapsed="false">
      <c r="A87" s="38"/>
      <c r="B87" s="39"/>
      <c r="C87" s="40"/>
      <c r="D87" s="40"/>
      <c r="E87" s="41"/>
      <c r="F87" s="42"/>
      <c r="G87" s="43"/>
      <c r="H87" s="43"/>
      <c r="I87" s="44"/>
      <c r="J87" s="45"/>
      <c r="K87" s="46"/>
      <c r="L87" s="47" t="e">
        <f aca="false">IF(K87="",(I87/J87),(I87/K87))</f>
        <v>#DIV/0!</v>
      </c>
      <c r="M87" s="48" t="e">
        <f aca="false">(N87-L87)/N87</f>
        <v>#DIV/0!</v>
      </c>
      <c r="N87" s="49"/>
      <c r="O87" s="38"/>
      <c r="P87" s="38"/>
      <c r="Q87" s="50" t="str">
        <f aca="false">IF(W87="","",VLOOKUP(W87,Categories!$M$148:$N$823,2,FALSE()))</f>
        <v/>
      </c>
      <c r="R87" s="51" t="str">
        <f aca="false">AA87</f>
        <v/>
      </c>
      <c r="S87" s="52"/>
      <c r="T87" s="52"/>
      <c r="U87" s="53"/>
      <c r="V87" s="54"/>
      <c r="W87" s="55"/>
      <c r="X87" s="50" t="str">
        <f aca="false">IF(S87="","",VLOOKUP(Deposits!O367,Deposits!$D$2:$J$102,2,FALSE()))</f>
        <v/>
      </c>
      <c r="Y87" s="56" t="str">
        <f aca="false">IF(S87="","",VLOOKUP(Deposits!O367,Deposits!$D$2:$J$102,5,FALSE()))</f>
        <v/>
      </c>
      <c r="Z87" s="57" t="s">
        <v>33</v>
      </c>
      <c r="AA87" s="51" t="str">
        <f aca="false">IF(ISERROR(VLOOKUP(Q87,'Target Margin'!A:F,5,FALSE())),"",VLOOKUP(Q87,'Target Margin'!A:F,5,FALSE()))</f>
        <v/>
      </c>
    </row>
    <row r="88" customFormat="false" ht="13" hidden="false" customHeight="false" outlineLevel="0" collapsed="false">
      <c r="A88" s="38"/>
      <c r="B88" s="39"/>
      <c r="C88" s="40"/>
      <c r="D88" s="40"/>
      <c r="E88" s="41"/>
      <c r="F88" s="42"/>
      <c r="G88" s="43"/>
      <c r="H88" s="43"/>
      <c r="I88" s="44"/>
      <c r="J88" s="45"/>
      <c r="K88" s="46"/>
      <c r="L88" s="47" t="e">
        <f aca="false">IF(K88="",(I88/J88),(I88/K88))</f>
        <v>#DIV/0!</v>
      </c>
      <c r="M88" s="48" t="e">
        <f aca="false">(N88-L88)/N88</f>
        <v>#DIV/0!</v>
      </c>
      <c r="N88" s="49"/>
      <c r="O88" s="38"/>
      <c r="P88" s="38"/>
      <c r="Q88" s="50" t="str">
        <f aca="false">IF(W88="","",VLOOKUP(W88,Categories!$M$148:$N$823,2,FALSE()))</f>
        <v/>
      </c>
      <c r="R88" s="51" t="str">
        <f aca="false">AA88</f>
        <v/>
      </c>
      <c r="S88" s="52"/>
      <c r="T88" s="52"/>
      <c r="U88" s="53"/>
      <c r="V88" s="54"/>
      <c r="W88" s="55"/>
      <c r="X88" s="50" t="str">
        <f aca="false">IF(S88="","",VLOOKUP(Deposits!O368,Deposits!$D$2:$J$102,2,FALSE()))</f>
        <v/>
      </c>
      <c r="Y88" s="56" t="str">
        <f aca="false">IF(S88="","",VLOOKUP(Deposits!O368,Deposits!$D$2:$J$102,5,FALSE()))</f>
        <v/>
      </c>
      <c r="Z88" s="57" t="s">
        <v>33</v>
      </c>
      <c r="AA88" s="51" t="str">
        <f aca="false">IF(ISERROR(VLOOKUP(Q88,'Target Margin'!A:F,5,FALSE())),"",VLOOKUP(Q88,'Target Margin'!A:F,5,FALSE()))</f>
        <v/>
      </c>
    </row>
    <row r="89" customFormat="false" ht="13" hidden="false" customHeight="false" outlineLevel="0" collapsed="false">
      <c r="A89" s="38"/>
      <c r="B89" s="39"/>
      <c r="C89" s="40"/>
      <c r="D89" s="40"/>
      <c r="E89" s="41"/>
      <c r="F89" s="42"/>
      <c r="G89" s="43"/>
      <c r="H89" s="43"/>
      <c r="I89" s="44"/>
      <c r="J89" s="45"/>
      <c r="K89" s="46"/>
      <c r="L89" s="47" t="e">
        <f aca="false">IF(K89="",(I89/J89),(I89/K89))</f>
        <v>#DIV/0!</v>
      </c>
      <c r="M89" s="48" t="e">
        <f aca="false">(N89-L89)/N89</f>
        <v>#DIV/0!</v>
      </c>
      <c r="N89" s="49"/>
      <c r="O89" s="38"/>
      <c r="P89" s="38"/>
      <c r="Q89" s="50" t="str">
        <f aca="false">IF(W89="","",VLOOKUP(W89,Categories!$M$148:$N$823,2,FALSE()))</f>
        <v/>
      </c>
      <c r="R89" s="51" t="str">
        <f aca="false">AA89</f>
        <v/>
      </c>
      <c r="S89" s="52"/>
      <c r="T89" s="52"/>
      <c r="U89" s="53"/>
      <c r="V89" s="54"/>
      <c r="W89" s="55"/>
      <c r="X89" s="50" t="str">
        <f aca="false">IF(S89="","",VLOOKUP(Deposits!O369,Deposits!$D$2:$J$102,2,FALSE()))</f>
        <v/>
      </c>
      <c r="Y89" s="56" t="str">
        <f aca="false">IF(S89="","",VLOOKUP(Deposits!O369,Deposits!$D$2:$J$102,5,FALSE()))</f>
        <v/>
      </c>
      <c r="Z89" s="57" t="s">
        <v>33</v>
      </c>
      <c r="AA89" s="51" t="str">
        <f aca="false">IF(ISERROR(VLOOKUP(Q89,'Target Margin'!A:F,5,FALSE())),"",VLOOKUP(Q89,'Target Margin'!A:F,5,FALSE()))</f>
        <v/>
      </c>
    </row>
    <row r="90" customFormat="false" ht="13" hidden="false" customHeight="false" outlineLevel="0" collapsed="false">
      <c r="A90" s="38"/>
      <c r="B90" s="39"/>
      <c r="C90" s="40"/>
      <c r="D90" s="40"/>
      <c r="E90" s="41"/>
      <c r="F90" s="42"/>
      <c r="G90" s="43"/>
      <c r="H90" s="43"/>
      <c r="I90" s="44"/>
      <c r="J90" s="45"/>
      <c r="K90" s="46"/>
      <c r="L90" s="47" t="e">
        <f aca="false">IF(K90="",(I90/J90),(I90/K90))</f>
        <v>#DIV/0!</v>
      </c>
      <c r="M90" s="48" t="e">
        <f aca="false">(N90-L90)/N90</f>
        <v>#DIV/0!</v>
      </c>
      <c r="N90" s="49"/>
      <c r="O90" s="38"/>
      <c r="P90" s="38"/>
      <c r="Q90" s="50" t="str">
        <f aca="false">IF(W90="","",VLOOKUP(W90,Categories!$M$148:$N$823,2,FALSE()))</f>
        <v/>
      </c>
      <c r="R90" s="51" t="str">
        <f aca="false">AA90</f>
        <v/>
      </c>
      <c r="S90" s="52"/>
      <c r="T90" s="52"/>
      <c r="U90" s="53"/>
      <c r="V90" s="54"/>
      <c r="W90" s="55"/>
      <c r="X90" s="50" t="str">
        <f aca="false">IF(S90="","",VLOOKUP(Deposits!O370,Deposits!$D$2:$J$102,2,FALSE()))</f>
        <v/>
      </c>
      <c r="Y90" s="56" t="str">
        <f aca="false">IF(S90="","",VLOOKUP(Deposits!O370,Deposits!$D$2:$J$102,5,FALSE()))</f>
        <v/>
      </c>
      <c r="Z90" s="57" t="s">
        <v>33</v>
      </c>
      <c r="AA90" s="51" t="str">
        <f aca="false">IF(ISERROR(VLOOKUP(Q90,'Target Margin'!A:F,5,FALSE())),"",VLOOKUP(Q90,'Target Margin'!A:F,5,FALSE()))</f>
        <v/>
      </c>
    </row>
    <row r="91" customFormat="false" ht="13" hidden="false" customHeight="false" outlineLevel="0" collapsed="false">
      <c r="A91" s="38"/>
      <c r="B91" s="39"/>
      <c r="C91" s="40"/>
      <c r="D91" s="40"/>
      <c r="E91" s="41"/>
      <c r="F91" s="42"/>
      <c r="G91" s="43"/>
      <c r="H91" s="43"/>
      <c r="I91" s="44"/>
      <c r="J91" s="45"/>
      <c r="K91" s="46"/>
      <c r="L91" s="47" t="e">
        <f aca="false">IF(K91="",(I91/J91),(I91/K91))</f>
        <v>#DIV/0!</v>
      </c>
      <c r="M91" s="48" t="e">
        <f aca="false">(N91-L91)/N91</f>
        <v>#DIV/0!</v>
      </c>
      <c r="N91" s="49"/>
      <c r="O91" s="38"/>
      <c r="P91" s="38"/>
      <c r="Q91" s="50" t="str">
        <f aca="false">IF(W91="","",VLOOKUP(W91,Categories!$M$148:$N$823,2,FALSE()))</f>
        <v/>
      </c>
      <c r="R91" s="51" t="str">
        <f aca="false">AA91</f>
        <v/>
      </c>
      <c r="S91" s="52"/>
      <c r="T91" s="52"/>
      <c r="U91" s="53"/>
      <c r="V91" s="54"/>
      <c r="W91" s="55"/>
      <c r="X91" s="50" t="str">
        <f aca="false">IF(S91="","",VLOOKUP(Deposits!O371,Deposits!$D$2:$J$102,2,FALSE()))</f>
        <v/>
      </c>
      <c r="Y91" s="56" t="str">
        <f aca="false">IF(S91="","",VLOOKUP(Deposits!O371,Deposits!$D$2:$J$102,5,FALSE()))</f>
        <v/>
      </c>
      <c r="Z91" s="57" t="s">
        <v>33</v>
      </c>
      <c r="AA91" s="51" t="str">
        <f aca="false">IF(ISERROR(VLOOKUP(Q91,'Target Margin'!A:F,5,FALSE())),"",VLOOKUP(Q91,'Target Margin'!A:F,5,FALSE()))</f>
        <v/>
      </c>
    </row>
    <row r="92" customFormat="false" ht="13" hidden="false" customHeight="false" outlineLevel="0" collapsed="false">
      <c r="A92" s="38"/>
      <c r="B92" s="39"/>
      <c r="C92" s="40"/>
      <c r="D92" s="40"/>
      <c r="E92" s="41"/>
      <c r="F92" s="42"/>
      <c r="G92" s="43"/>
      <c r="H92" s="43"/>
      <c r="I92" s="44"/>
      <c r="J92" s="45"/>
      <c r="K92" s="46"/>
      <c r="L92" s="47" t="e">
        <f aca="false">IF(K92="",(I92/J92),(I92/K92))</f>
        <v>#DIV/0!</v>
      </c>
      <c r="M92" s="48" t="e">
        <f aca="false">(N92-L92)/N92</f>
        <v>#DIV/0!</v>
      </c>
      <c r="N92" s="49"/>
      <c r="O92" s="38"/>
      <c r="P92" s="38"/>
      <c r="Q92" s="50" t="str">
        <f aca="false">IF(W92="","",VLOOKUP(W92,Categories!$M$148:$N$823,2,FALSE()))</f>
        <v/>
      </c>
      <c r="R92" s="51" t="str">
        <f aca="false">AA92</f>
        <v/>
      </c>
      <c r="S92" s="52"/>
      <c r="T92" s="52"/>
      <c r="U92" s="53"/>
      <c r="V92" s="54"/>
      <c r="W92" s="55"/>
      <c r="X92" s="50" t="str">
        <f aca="false">IF(S92="","",VLOOKUP(Deposits!O372,Deposits!$D$2:$J$102,2,FALSE()))</f>
        <v/>
      </c>
      <c r="Y92" s="56" t="str">
        <f aca="false">IF(S92="","",VLOOKUP(Deposits!O372,Deposits!$D$2:$J$102,5,FALSE()))</f>
        <v/>
      </c>
      <c r="Z92" s="57" t="s">
        <v>33</v>
      </c>
      <c r="AA92" s="51" t="str">
        <f aca="false">IF(ISERROR(VLOOKUP(Q92,'Target Margin'!A:F,5,FALSE())),"",VLOOKUP(Q92,'Target Margin'!A:F,5,FALSE()))</f>
        <v/>
      </c>
    </row>
    <row r="93" customFormat="false" ht="13" hidden="false" customHeight="false" outlineLevel="0" collapsed="false">
      <c r="A93" s="38"/>
      <c r="B93" s="39"/>
      <c r="C93" s="40"/>
      <c r="D93" s="40"/>
      <c r="E93" s="41"/>
      <c r="F93" s="42"/>
      <c r="G93" s="43"/>
      <c r="H93" s="43"/>
      <c r="I93" s="44"/>
      <c r="J93" s="45"/>
      <c r="K93" s="46"/>
      <c r="L93" s="47" t="e">
        <f aca="false">IF(K93="",(I93/J93),(I93/K93))</f>
        <v>#DIV/0!</v>
      </c>
      <c r="M93" s="48" t="e">
        <f aca="false">(N93-L93)/N93</f>
        <v>#DIV/0!</v>
      </c>
      <c r="N93" s="49"/>
      <c r="O93" s="38"/>
      <c r="P93" s="38"/>
      <c r="Q93" s="50" t="str">
        <f aca="false">IF(W93="","",VLOOKUP(W93,Categories!$M$148:$N$823,2,FALSE()))</f>
        <v/>
      </c>
      <c r="R93" s="51" t="str">
        <f aca="false">AA93</f>
        <v/>
      </c>
      <c r="S93" s="52"/>
      <c r="T93" s="52"/>
      <c r="U93" s="53"/>
      <c r="V93" s="54"/>
      <c r="W93" s="55"/>
      <c r="X93" s="50" t="str">
        <f aca="false">IF(S93="","",VLOOKUP(Deposits!O373,Deposits!$D$2:$J$102,2,FALSE()))</f>
        <v/>
      </c>
      <c r="Y93" s="56" t="str">
        <f aca="false">IF(S93="","",VLOOKUP(Deposits!O373,Deposits!$D$2:$J$102,5,FALSE()))</f>
        <v/>
      </c>
      <c r="Z93" s="57" t="s">
        <v>33</v>
      </c>
      <c r="AA93" s="51" t="str">
        <f aca="false">IF(ISERROR(VLOOKUP(Q93,'Target Margin'!A:F,5,FALSE())),"",VLOOKUP(Q93,'Target Margin'!A:F,5,FALSE()))</f>
        <v/>
      </c>
    </row>
    <row r="94" customFormat="false" ht="13" hidden="false" customHeight="false" outlineLevel="0" collapsed="false">
      <c r="A94" s="38"/>
      <c r="B94" s="39"/>
      <c r="C94" s="40"/>
      <c r="D94" s="40"/>
      <c r="E94" s="41"/>
      <c r="F94" s="42"/>
      <c r="G94" s="43"/>
      <c r="H94" s="43"/>
      <c r="I94" s="44"/>
      <c r="J94" s="45"/>
      <c r="K94" s="46"/>
      <c r="L94" s="47" t="e">
        <f aca="false">IF(K94="",(I94/J94),(I94/K94))</f>
        <v>#DIV/0!</v>
      </c>
      <c r="M94" s="48" t="e">
        <f aca="false">(N94-L94)/N94</f>
        <v>#DIV/0!</v>
      </c>
      <c r="N94" s="49"/>
      <c r="O94" s="38"/>
      <c r="P94" s="38"/>
      <c r="Q94" s="50" t="str">
        <f aca="false">IF(W94="","",VLOOKUP(W94,Categories!$M$148:$N$823,2,FALSE()))</f>
        <v/>
      </c>
      <c r="R94" s="51" t="str">
        <f aca="false">AA94</f>
        <v/>
      </c>
      <c r="S94" s="52"/>
      <c r="T94" s="52"/>
      <c r="U94" s="53"/>
      <c r="V94" s="54"/>
      <c r="W94" s="55"/>
      <c r="X94" s="50" t="str">
        <f aca="false">IF(S94="","",VLOOKUP(Deposits!O374,Deposits!$D$2:$J$102,2,FALSE()))</f>
        <v/>
      </c>
      <c r="Y94" s="56" t="str">
        <f aca="false">IF(S94="","",VLOOKUP(Deposits!O374,Deposits!$D$2:$J$102,5,FALSE()))</f>
        <v/>
      </c>
      <c r="Z94" s="57" t="s">
        <v>33</v>
      </c>
      <c r="AA94" s="51" t="str">
        <f aca="false">IF(ISERROR(VLOOKUP(Q94,'Target Margin'!A:F,5,FALSE())),"",VLOOKUP(Q94,'Target Margin'!A:F,5,FALSE()))</f>
        <v/>
      </c>
    </row>
    <row r="95" customFormat="false" ht="13" hidden="false" customHeight="false" outlineLevel="0" collapsed="false">
      <c r="A95" s="38"/>
      <c r="B95" s="39"/>
      <c r="C95" s="40"/>
      <c r="D95" s="40"/>
      <c r="E95" s="41"/>
      <c r="F95" s="42"/>
      <c r="G95" s="43"/>
      <c r="H95" s="43"/>
      <c r="I95" s="44"/>
      <c r="J95" s="45"/>
      <c r="K95" s="46"/>
      <c r="L95" s="47" t="e">
        <f aca="false">IF(K95="",(I95/J95),(I95/K95))</f>
        <v>#DIV/0!</v>
      </c>
      <c r="M95" s="48" t="e">
        <f aca="false">(N95-L95)/N95</f>
        <v>#DIV/0!</v>
      </c>
      <c r="N95" s="49"/>
      <c r="O95" s="38"/>
      <c r="P95" s="38"/>
      <c r="Q95" s="50" t="str">
        <f aca="false">IF(W95="","",VLOOKUP(W95,Categories!$M$148:$N$823,2,FALSE()))</f>
        <v/>
      </c>
      <c r="R95" s="51" t="str">
        <f aca="false">AA95</f>
        <v/>
      </c>
      <c r="S95" s="52"/>
      <c r="T95" s="52"/>
      <c r="U95" s="53"/>
      <c r="V95" s="54"/>
      <c r="W95" s="55"/>
      <c r="X95" s="50" t="str">
        <f aca="false">IF(S95="","",VLOOKUP(Deposits!O375,Deposits!$D$2:$J$102,2,FALSE()))</f>
        <v/>
      </c>
      <c r="Y95" s="56" t="str">
        <f aca="false">IF(S95="","",VLOOKUP(Deposits!O375,Deposits!$D$2:$J$102,5,FALSE()))</f>
        <v/>
      </c>
      <c r="Z95" s="57" t="s">
        <v>33</v>
      </c>
      <c r="AA95" s="51" t="str">
        <f aca="false">IF(ISERROR(VLOOKUP(Q95,'Target Margin'!A:F,5,FALSE())),"",VLOOKUP(Q95,'Target Margin'!A:F,5,FALSE()))</f>
        <v/>
      </c>
    </row>
    <row r="96" customFormat="false" ht="13" hidden="false" customHeight="false" outlineLevel="0" collapsed="false">
      <c r="A96" s="38"/>
      <c r="B96" s="39"/>
      <c r="C96" s="40"/>
      <c r="D96" s="40"/>
      <c r="E96" s="41"/>
      <c r="F96" s="42"/>
      <c r="G96" s="43"/>
      <c r="H96" s="43"/>
      <c r="I96" s="44"/>
      <c r="J96" s="45"/>
      <c r="K96" s="46"/>
      <c r="L96" s="47" t="e">
        <f aca="false">IF(K96="",(I96/J96),(I96/K96))</f>
        <v>#DIV/0!</v>
      </c>
      <c r="M96" s="48" t="e">
        <f aca="false">(N96-L96)/N96</f>
        <v>#DIV/0!</v>
      </c>
      <c r="N96" s="49"/>
      <c r="O96" s="38"/>
      <c r="P96" s="38"/>
      <c r="Q96" s="50" t="str">
        <f aca="false">IF(W96="","",VLOOKUP(W96,Categories!$M$148:$N$823,2,FALSE()))</f>
        <v/>
      </c>
      <c r="R96" s="51" t="str">
        <f aca="false">AA96</f>
        <v/>
      </c>
      <c r="S96" s="52"/>
      <c r="T96" s="52"/>
      <c r="U96" s="53"/>
      <c r="V96" s="54"/>
      <c r="W96" s="55"/>
      <c r="X96" s="50" t="str">
        <f aca="false">IF(S96="","",VLOOKUP(Deposits!O376,Deposits!$D$2:$J$102,2,FALSE()))</f>
        <v/>
      </c>
      <c r="Y96" s="56" t="str">
        <f aca="false">IF(S96="","",VLOOKUP(Deposits!O376,Deposits!$D$2:$J$102,5,FALSE()))</f>
        <v/>
      </c>
      <c r="Z96" s="57" t="s">
        <v>33</v>
      </c>
      <c r="AA96" s="51" t="str">
        <f aca="false">IF(ISERROR(VLOOKUP(Q96,'Target Margin'!A:F,5,FALSE())),"",VLOOKUP(Q96,'Target Margin'!A:F,5,FALSE()))</f>
        <v/>
      </c>
    </row>
    <row r="97" customFormat="false" ht="13" hidden="false" customHeight="false" outlineLevel="0" collapsed="false">
      <c r="A97" s="38"/>
      <c r="B97" s="39"/>
      <c r="C97" s="40"/>
      <c r="D97" s="40"/>
      <c r="E97" s="41"/>
      <c r="F97" s="42"/>
      <c r="G97" s="43"/>
      <c r="H97" s="43"/>
      <c r="I97" s="44"/>
      <c r="J97" s="45"/>
      <c r="K97" s="46"/>
      <c r="L97" s="47" t="e">
        <f aca="false">IF(K97="",(I97/J97),(I97/K97))</f>
        <v>#DIV/0!</v>
      </c>
      <c r="M97" s="48" t="e">
        <f aca="false">(N97-L97)/N97</f>
        <v>#DIV/0!</v>
      </c>
      <c r="N97" s="49"/>
      <c r="O97" s="38"/>
      <c r="P97" s="38"/>
      <c r="Q97" s="50" t="str">
        <f aca="false">IF(W97="","",VLOOKUP(W97,Categories!$M$148:$N$823,2,FALSE()))</f>
        <v/>
      </c>
      <c r="R97" s="51" t="str">
        <f aca="false">AA97</f>
        <v/>
      </c>
      <c r="S97" s="52"/>
      <c r="T97" s="52"/>
      <c r="U97" s="53"/>
      <c r="V97" s="54"/>
      <c r="W97" s="55"/>
      <c r="X97" s="50" t="str">
        <f aca="false">IF(S97="","",VLOOKUP(Deposits!O377,Deposits!$D$2:$J$102,2,FALSE()))</f>
        <v/>
      </c>
      <c r="Y97" s="56" t="str">
        <f aca="false">IF(S97="","",VLOOKUP(Deposits!O377,Deposits!$D$2:$J$102,5,FALSE()))</f>
        <v/>
      </c>
      <c r="Z97" s="57" t="s">
        <v>33</v>
      </c>
      <c r="AA97" s="51" t="str">
        <f aca="false">IF(ISERROR(VLOOKUP(Q97,'Target Margin'!A:F,5,FALSE())),"",VLOOKUP(Q97,'Target Margin'!A:F,5,FALSE()))</f>
        <v/>
      </c>
    </row>
    <row r="98" customFormat="false" ht="13" hidden="false" customHeight="false" outlineLevel="0" collapsed="false">
      <c r="A98" s="38"/>
      <c r="B98" s="39"/>
      <c r="C98" s="40"/>
      <c r="D98" s="40"/>
      <c r="E98" s="41"/>
      <c r="F98" s="42"/>
      <c r="G98" s="43"/>
      <c r="H98" s="43"/>
      <c r="I98" s="44"/>
      <c r="J98" s="45"/>
      <c r="K98" s="46"/>
      <c r="L98" s="47" t="e">
        <f aca="false">IF(K98="",(I98/J98),(I98/K98))</f>
        <v>#DIV/0!</v>
      </c>
      <c r="M98" s="48" t="e">
        <f aca="false">(N98-L98)/N98</f>
        <v>#DIV/0!</v>
      </c>
      <c r="N98" s="49"/>
      <c r="O98" s="38"/>
      <c r="P98" s="38"/>
      <c r="Q98" s="50" t="str">
        <f aca="false">IF(W98="","",VLOOKUP(W98,Categories!$M$148:$N$823,2,FALSE()))</f>
        <v/>
      </c>
      <c r="R98" s="51" t="str">
        <f aca="false">AA98</f>
        <v/>
      </c>
      <c r="S98" s="52"/>
      <c r="T98" s="52"/>
      <c r="U98" s="53"/>
      <c r="V98" s="54"/>
      <c r="W98" s="55"/>
      <c r="X98" s="50" t="str">
        <f aca="false">IF(S98="","",VLOOKUP(Deposits!O378,Deposits!$D$2:$J$102,2,FALSE()))</f>
        <v/>
      </c>
      <c r="Y98" s="56" t="str">
        <f aca="false">IF(S98="","",VLOOKUP(Deposits!O378,Deposits!$D$2:$J$102,5,FALSE()))</f>
        <v/>
      </c>
      <c r="Z98" s="57" t="s">
        <v>33</v>
      </c>
      <c r="AA98" s="51" t="str">
        <f aca="false">IF(ISERROR(VLOOKUP(Q98,'Target Margin'!A:F,5,FALSE())),"",VLOOKUP(Q98,'Target Margin'!A:F,5,FALSE()))</f>
        <v/>
      </c>
    </row>
    <row r="99" customFormat="false" ht="13" hidden="false" customHeight="false" outlineLevel="0" collapsed="false">
      <c r="A99" s="38"/>
      <c r="B99" s="39"/>
      <c r="C99" s="40"/>
      <c r="D99" s="40"/>
      <c r="E99" s="41"/>
      <c r="F99" s="42"/>
      <c r="G99" s="43"/>
      <c r="H99" s="43"/>
      <c r="I99" s="44"/>
      <c r="J99" s="45"/>
      <c r="K99" s="46"/>
      <c r="L99" s="47" t="e">
        <f aca="false">IF(K99="",(I99/J99),(I99/K99))</f>
        <v>#DIV/0!</v>
      </c>
      <c r="M99" s="48" t="e">
        <f aca="false">(N99-L99)/N99</f>
        <v>#DIV/0!</v>
      </c>
      <c r="N99" s="49"/>
      <c r="O99" s="38"/>
      <c r="P99" s="38"/>
      <c r="Q99" s="50" t="str">
        <f aca="false">IF(W99="","",VLOOKUP(W99,Categories!$M$148:$N$823,2,FALSE()))</f>
        <v/>
      </c>
      <c r="R99" s="51" t="str">
        <f aca="false">AA99</f>
        <v/>
      </c>
      <c r="S99" s="52"/>
      <c r="T99" s="52"/>
      <c r="U99" s="53"/>
      <c r="V99" s="54"/>
      <c r="W99" s="55"/>
      <c r="X99" s="50" t="str">
        <f aca="false">IF(S99="","",VLOOKUP(Deposits!O379,Deposits!$D$2:$J$102,2,FALSE()))</f>
        <v/>
      </c>
      <c r="Y99" s="56" t="str">
        <f aca="false">IF(S99="","",VLOOKUP(Deposits!O379,Deposits!$D$2:$J$102,5,FALSE()))</f>
        <v/>
      </c>
      <c r="Z99" s="57" t="s">
        <v>33</v>
      </c>
      <c r="AA99" s="51" t="str">
        <f aca="false">IF(ISERROR(VLOOKUP(Q99,'Target Margin'!A:F,5,FALSE())),"",VLOOKUP(Q99,'Target Margin'!A:F,5,FALSE()))</f>
        <v/>
      </c>
    </row>
    <row r="100" customFormat="false" ht="13" hidden="false" customHeight="false" outlineLevel="0" collapsed="false">
      <c r="A100" s="38"/>
      <c r="B100" s="39"/>
      <c r="C100" s="40"/>
      <c r="D100" s="40"/>
      <c r="E100" s="41"/>
      <c r="F100" s="42"/>
      <c r="G100" s="43"/>
      <c r="H100" s="43"/>
      <c r="I100" s="44"/>
      <c r="J100" s="45"/>
      <c r="K100" s="46"/>
      <c r="L100" s="47" t="e">
        <f aca="false">IF(K100="",(I100/J100),(I100/K100))</f>
        <v>#DIV/0!</v>
      </c>
      <c r="M100" s="48" t="e">
        <f aca="false">(N100-L100)/N100</f>
        <v>#DIV/0!</v>
      </c>
      <c r="N100" s="49"/>
      <c r="O100" s="38"/>
      <c r="P100" s="38"/>
      <c r="Q100" s="50" t="str">
        <f aca="false">IF(W100="","",VLOOKUP(W100,Categories!$M$148:$N$823,2,FALSE()))</f>
        <v/>
      </c>
      <c r="R100" s="51" t="str">
        <f aca="false">AA100</f>
        <v/>
      </c>
      <c r="S100" s="52"/>
      <c r="T100" s="52"/>
      <c r="U100" s="53"/>
      <c r="V100" s="54"/>
      <c r="W100" s="55"/>
      <c r="X100" s="50" t="str">
        <f aca="false">IF(S100="","",VLOOKUP(Deposits!O380,Deposits!$D$2:$J$102,2,FALSE()))</f>
        <v/>
      </c>
      <c r="Y100" s="56" t="str">
        <f aca="false">IF(S100="","",VLOOKUP(Deposits!O380,Deposits!$D$2:$J$102,5,FALSE()))</f>
        <v/>
      </c>
      <c r="Z100" s="57" t="s">
        <v>33</v>
      </c>
      <c r="AA100" s="51" t="str">
        <f aca="false">IF(ISERROR(VLOOKUP(Q100,'Target Margin'!A:F,5,FALSE())),"",VLOOKUP(Q100,'Target Margin'!A:F,5,FALSE()))</f>
        <v/>
      </c>
    </row>
    <row r="101" customFormat="false" ht="13" hidden="false" customHeight="false" outlineLevel="0" collapsed="false">
      <c r="A101" s="38"/>
      <c r="B101" s="39"/>
      <c r="C101" s="40"/>
      <c r="D101" s="40"/>
      <c r="E101" s="41"/>
      <c r="F101" s="42"/>
      <c r="G101" s="43"/>
      <c r="H101" s="43"/>
      <c r="I101" s="44"/>
      <c r="J101" s="45"/>
      <c r="K101" s="46"/>
      <c r="L101" s="47" t="e">
        <f aca="false">IF(K101="",(I101/J101),(I101/K101))</f>
        <v>#DIV/0!</v>
      </c>
      <c r="M101" s="48" t="e">
        <f aca="false">(N101-L101)/N101</f>
        <v>#DIV/0!</v>
      </c>
      <c r="N101" s="49"/>
      <c r="O101" s="38"/>
      <c r="P101" s="38"/>
      <c r="Q101" s="50" t="str">
        <f aca="false">IF(W101="","",VLOOKUP(W101,Categories!$M$148:$N$823,2,FALSE()))</f>
        <v/>
      </c>
      <c r="R101" s="51" t="str">
        <f aca="false">AA101</f>
        <v/>
      </c>
      <c r="S101" s="52"/>
      <c r="T101" s="52"/>
      <c r="U101" s="53"/>
      <c r="V101" s="54"/>
      <c r="W101" s="55"/>
      <c r="X101" s="50" t="str">
        <f aca="false">IF(S101="","",VLOOKUP(Deposits!O381,Deposits!$D$2:$J$102,2,FALSE()))</f>
        <v/>
      </c>
      <c r="Y101" s="56" t="str">
        <f aca="false">IF(S101="","",VLOOKUP(Deposits!O381,Deposits!$D$2:$J$102,5,FALSE()))</f>
        <v/>
      </c>
      <c r="Z101" s="57" t="s">
        <v>33</v>
      </c>
      <c r="AA101" s="51" t="str">
        <f aca="false">IF(ISERROR(VLOOKUP(Q101,'Target Margin'!A:F,5,FALSE())),"",VLOOKUP(Q101,'Target Margin'!A:F,5,FALSE()))</f>
        <v/>
      </c>
    </row>
    <row r="102" customFormat="false" ht="13" hidden="false" customHeight="false" outlineLevel="0" collapsed="false">
      <c r="A102" s="38"/>
      <c r="B102" s="39"/>
      <c r="C102" s="40"/>
      <c r="D102" s="40"/>
      <c r="E102" s="41"/>
      <c r="F102" s="42"/>
      <c r="G102" s="43"/>
      <c r="H102" s="43"/>
      <c r="I102" s="44"/>
      <c r="J102" s="45"/>
      <c r="K102" s="46"/>
      <c r="L102" s="47" t="e">
        <f aca="false">IF(K102="",(I102/J102),(I102/K102))</f>
        <v>#DIV/0!</v>
      </c>
      <c r="M102" s="48" t="e">
        <f aca="false">(N102-L102)/N102</f>
        <v>#DIV/0!</v>
      </c>
      <c r="N102" s="49"/>
      <c r="O102" s="38"/>
      <c r="P102" s="38"/>
      <c r="Q102" s="50" t="str">
        <f aca="false">IF(W102="","",VLOOKUP(W102,Categories!$M$148:$N$823,2,FALSE()))</f>
        <v/>
      </c>
      <c r="R102" s="51" t="str">
        <f aca="false">AA102</f>
        <v/>
      </c>
      <c r="S102" s="52"/>
      <c r="T102" s="52"/>
      <c r="U102" s="53"/>
      <c r="V102" s="54"/>
      <c r="W102" s="55"/>
      <c r="X102" s="50" t="str">
        <f aca="false">IF(S102="","",VLOOKUP(Deposits!O382,Deposits!$D$2:$J$102,2,FALSE()))</f>
        <v/>
      </c>
      <c r="Y102" s="56" t="str">
        <f aca="false">IF(S102="","",VLOOKUP(Deposits!O382,Deposits!$D$2:$J$102,5,FALSE()))</f>
        <v/>
      </c>
      <c r="Z102" s="57" t="s">
        <v>33</v>
      </c>
      <c r="AA102" s="51" t="str">
        <f aca="false">IF(ISERROR(VLOOKUP(Q102,'Target Margin'!A:F,5,FALSE())),"",VLOOKUP(Q102,'Target Margin'!A:F,5,FALSE()))</f>
        <v/>
      </c>
    </row>
    <row r="103" customFormat="false" ht="13" hidden="false" customHeight="false" outlineLevel="0" collapsed="false">
      <c r="A103" s="38"/>
      <c r="B103" s="39"/>
      <c r="C103" s="40"/>
      <c r="D103" s="40"/>
      <c r="E103" s="41"/>
      <c r="F103" s="42"/>
      <c r="G103" s="43"/>
      <c r="H103" s="43"/>
      <c r="I103" s="44"/>
      <c r="J103" s="45"/>
      <c r="K103" s="46"/>
      <c r="L103" s="47" t="e">
        <f aca="false">IF(K103="",(I103/J103),(I103/K103))</f>
        <v>#DIV/0!</v>
      </c>
      <c r="M103" s="48" t="e">
        <f aca="false">(N103-L103)/N103</f>
        <v>#DIV/0!</v>
      </c>
      <c r="N103" s="49"/>
      <c r="O103" s="38"/>
      <c r="P103" s="38"/>
      <c r="Q103" s="50" t="str">
        <f aca="false">IF(W103="","",VLOOKUP(W103,Categories!$M$148:$N$823,2,FALSE()))</f>
        <v/>
      </c>
      <c r="R103" s="51" t="str">
        <f aca="false">AA103</f>
        <v/>
      </c>
      <c r="S103" s="52"/>
      <c r="T103" s="52"/>
      <c r="U103" s="53"/>
      <c r="V103" s="54"/>
      <c r="W103" s="55"/>
      <c r="X103" s="50" t="str">
        <f aca="false">IF(S103="","",VLOOKUP(Deposits!O383,Deposits!$D$2:$J$102,2,FALSE()))</f>
        <v/>
      </c>
      <c r="Y103" s="56" t="str">
        <f aca="false">IF(S103="","",VLOOKUP(Deposits!O383,Deposits!$D$2:$J$102,5,FALSE()))</f>
        <v/>
      </c>
      <c r="Z103" s="57" t="s">
        <v>33</v>
      </c>
      <c r="AA103" s="51" t="str">
        <f aca="false">IF(ISERROR(VLOOKUP(Q103,'Target Margin'!A:F,5,FALSE())),"",VLOOKUP(Q103,'Target Margin'!A:F,5,FALSE()))</f>
        <v/>
      </c>
    </row>
    <row r="104" customFormat="false" ht="13" hidden="false" customHeight="false" outlineLevel="0" collapsed="false">
      <c r="A104" s="38"/>
      <c r="B104" s="39"/>
      <c r="C104" s="40"/>
      <c r="D104" s="40"/>
      <c r="E104" s="41"/>
      <c r="F104" s="42"/>
      <c r="G104" s="43"/>
      <c r="H104" s="43"/>
      <c r="I104" s="44"/>
      <c r="J104" s="45"/>
      <c r="K104" s="46"/>
      <c r="L104" s="47" t="e">
        <f aca="false">IF(K104="",(I104/J104),(I104/K104))</f>
        <v>#DIV/0!</v>
      </c>
      <c r="M104" s="48" t="e">
        <f aca="false">(N104-L104)/N104</f>
        <v>#DIV/0!</v>
      </c>
      <c r="N104" s="49"/>
      <c r="O104" s="38"/>
      <c r="P104" s="38"/>
      <c r="Q104" s="50" t="str">
        <f aca="false">IF(W104="","",VLOOKUP(W104,Categories!$M$148:$N$823,2,FALSE()))</f>
        <v/>
      </c>
      <c r="R104" s="51" t="str">
        <f aca="false">AA104</f>
        <v/>
      </c>
      <c r="S104" s="52"/>
      <c r="T104" s="52"/>
      <c r="U104" s="53"/>
      <c r="V104" s="54"/>
      <c r="W104" s="55"/>
      <c r="X104" s="50" t="str">
        <f aca="false">IF(S104="","",VLOOKUP(Deposits!O384,Deposits!$D$2:$J$102,2,FALSE()))</f>
        <v/>
      </c>
      <c r="Y104" s="56" t="str">
        <f aca="false">IF(S104="","",VLOOKUP(Deposits!O384,Deposits!$D$2:$J$102,5,FALSE()))</f>
        <v/>
      </c>
      <c r="Z104" s="57" t="s">
        <v>33</v>
      </c>
      <c r="AA104" s="51" t="str">
        <f aca="false">IF(ISERROR(VLOOKUP(Q104,'Target Margin'!A:F,5,FALSE())),"",VLOOKUP(Q104,'Target Margin'!A:F,5,FALSE()))</f>
        <v/>
      </c>
    </row>
    <row r="105" customFormat="false" ht="13" hidden="false" customHeight="false" outlineLevel="0" collapsed="false">
      <c r="A105" s="38"/>
      <c r="B105" s="39"/>
      <c r="C105" s="40"/>
      <c r="D105" s="40"/>
      <c r="E105" s="41"/>
      <c r="F105" s="42"/>
      <c r="G105" s="43"/>
      <c r="H105" s="43"/>
      <c r="I105" s="44"/>
      <c r="J105" s="45"/>
      <c r="K105" s="46"/>
      <c r="L105" s="47" t="e">
        <f aca="false">IF(K105="",(I105/J105),(I105/K105))</f>
        <v>#DIV/0!</v>
      </c>
      <c r="M105" s="48" t="e">
        <f aca="false">(N105-L105)/N105</f>
        <v>#DIV/0!</v>
      </c>
      <c r="N105" s="49"/>
      <c r="O105" s="38"/>
      <c r="P105" s="38"/>
      <c r="Q105" s="50" t="str">
        <f aca="false">IF(W105="","",VLOOKUP(W105,Categories!$M$148:$N$823,2,FALSE()))</f>
        <v/>
      </c>
      <c r="R105" s="51" t="str">
        <f aca="false">AA105</f>
        <v/>
      </c>
      <c r="S105" s="52"/>
      <c r="T105" s="52"/>
      <c r="U105" s="53"/>
      <c r="V105" s="54"/>
      <c r="W105" s="55"/>
      <c r="X105" s="50" t="str">
        <f aca="false">IF(S105="","",VLOOKUP(Deposits!O385,Deposits!$D$2:$J$102,2,FALSE()))</f>
        <v/>
      </c>
      <c r="Y105" s="56" t="str">
        <f aca="false">IF(S105="","",VLOOKUP(Deposits!O385,Deposits!$D$2:$J$102,5,FALSE()))</f>
        <v/>
      </c>
      <c r="Z105" s="57" t="s">
        <v>33</v>
      </c>
      <c r="AA105" s="51" t="str">
        <f aca="false">IF(ISERROR(VLOOKUP(Q105,'Target Margin'!A:F,5,FALSE())),"",VLOOKUP(Q105,'Target Margin'!A:F,5,FALSE()))</f>
        <v/>
      </c>
    </row>
    <row r="106" customFormat="false" ht="13" hidden="false" customHeight="false" outlineLevel="0" collapsed="false">
      <c r="A106" s="38"/>
      <c r="B106" s="39"/>
      <c r="C106" s="40"/>
      <c r="D106" s="40"/>
      <c r="E106" s="41"/>
      <c r="F106" s="42"/>
      <c r="G106" s="43"/>
      <c r="H106" s="43"/>
      <c r="I106" s="44"/>
      <c r="J106" s="45"/>
      <c r="K106" s="46"/>
      <c r="L106" s="47" t="e">
        <f aca="false">IF(K106="",(I106/J106),(I106/K106))</f>
        <v>#DIV/0!</v>
      </c>
      <c r="M106" s="48" t="e">
        <f aca="false">(N106-L106)/N106</f>
        <v>#DIV/0!</v>
      </c>
      <c r="N106" s="49"/>
      <c r="O106" s="38"/>
      <c r="P106" s="38"/>
      <c r="Q106" s="50" t="str">
        <f aca="false">IF(W106="","",VLOOKUP(W106,Categories!$M$148:$N$823,2,FALSE()))</f>
        <v/>
      </c>
      <c r="R106" s="51" t="str">
        <f aca="false">AA106</f>
        <v/>
      </c>
      <c r="S106" s="52"/>
      <c r="T106" s="52"/>
      <c r="U106" s="53"/>
      <c r="V106" s="54"/>
      <c r="W106" s="55"/>
      <c r="X106" s="50" t="str">
        <f aca="false">IF(S106="","",VLOOKUP(Deposits!O386,Deposits!$D$2:$J$102,2,FALSE()))</f>
        <v/>
      </c>
      <c r="Y106" s="56" t="str">
        <f aca="false">IF(S106="","",VLOOKUP(Deposits!O386,Deposits!$D$2:$J$102,5,FALSE()))</f>
        <v/>
      </c>
      <c r="Z106" s="57" t="s">
        <v>33</v>
      </c>
      <c r="AA106" s="51" t="str">
        <f aca="false">IF(ISERROR(VLOOKUP(Q106,'Target Margin'!A:F,5,FALSE())),"",VLOOKUP(Q106,'Target Margin'!A:F,5,FALSE()))</f>
        <v/>
      </c>
    </row>
    <row r="107" customFormat="false" ht="13" hidden="false" customHeight="false" outlineLevel="0" collapsed="false">
      <c r="A107" s="38"/>
      <c r="B107" s="39"/>
      <c r="C107" s="40"/>
      <c r="D107" s="40"/>
      <c r="E107" s="41"/>
      <c r="F107" s="42"/>
      <c r="G107" s="43"/>
      <c r="H107" s="43"/>
      <c r="I107" s="44"/>
      <c r="J107" s="45"/>
      <c r="K107" s="46"/>
      <c r="L107" s="47" t="e">
        <f aca="false">IF(K107="",(I107/J107),(I107/K107))</f>
        <v>#DIV/0!</v>
      </c>
      <c r="M107" s="48" t="e">
        <f aca="false">(N107-L107)/N107</f>
        <v>#DIV/0!</v>
      </c>
      <c r="N107" s="49"/>
      <c r="O107" s="38"/>
      <c r="P107" s="38"/>
      <c r="Q107" s="50" t="str">
        <f aca="false">IF(W107="","",VLOOKUP(W107,Categories!$M$148:$N$823,2,FALSE()))</f>
        <v/>
      </c>
      <c r="R107" s="51" t="str">
        <f aca="false">AA107</f>
        <v/>
      </c>
      <c r="S107" s="52"/>
      <c r="T107" s="52"/>
      <c r="U107" s="53"/>
      <c r="V107" s="54"/>
      <c r="W107" s="55"/>
      <c r="X107" s="50" t="str">
        <f aca="false">IF(S107="","",VLOOKUP(Deposits!O387,Deposits!$D$2:$J$102,2,FALSE()))</f>
        <v/>
      </c>
      <c r="Y107" s="56" t="str">
        <f aca="false">IF(S107="","",VLOOKUP(Deposits!O387,Deposits!$D$2:$J$102,5,FALSE()))</f>
        <v/>
      </c>
      <c r="Z107" s="57" t="s">
        <v>33</v>
      </c>
      <c r="AA107" s="51" t="str">
        <f aca="false">IF(ISERROR(VLOOKUP(Q107,'Target Margin'!A:F,5,FALSE())),"",VLOOKUP(Q107,'Target Margin'!A:F,5,FALSE()))</f>
        <v/>
      </c>
    </row>
    <row r="108" customFormat="false" ht="13" hidden="false" customHeight="false" outlineLevel="0" collapsed="false">
      <c r="A108" s="38"/>
      <c r="B108" s="39"/>
      <c r="C108" s="40"/>
      <c r="D108" s="40"/>
      <c r="E108" s="41"/>
      <c r="F108" s="42"/>
      <c r="G108" s="43"/>
      <c r="H108" s="43"/>
      <c r="I108" s="44"/>
      <c r="J108" s="45"/>
      <c r="K108" s="46"/>
      <c r="L108" s="47" t="e">
        <f aca="false">IF(K108="",(I108/J108),(I108/K108))</f>
        <v>#DIV/0!</v>
      </c>
      <c r="M108" s="48" t="e">
        <f aca="false">(N108-L108)/N108</f>
        <v>#DIV/0!</v>
      </c>
      <c r="N108" s="49"/>
      <c r="O108" s="38"/>
      <c r="P108" s="38"/>
      <c r="Q108" s="50" t="str">
        <f aca="false">IF(W108="","",VLOOKUP(W108,Categories!$M$148:$N$823,2,FALSE()))</f>
        <v/>
      </c>
      <c r="R108" s="51" t="str">
        <f aca="false">AA108</f>
        <v/>
      </c>
      <c r="S108" s="52"/>
      <c r="T108" s="52"/>
      <c r="U108" s="53"/>
      <c r="V108" s="54"/>
      <c r="W108" s="55"/>
      <c r="X108" s="50" t="str">
        <f aca="false">IF(S108="","",VLOOKUP(Deposits!O388,Deposits!$D$2:$J$102,2,FALSE()))</f>
        <v/>
      </c>
      <c r="Y108" s="56" t="str">
        <f aca="false">IF(S108="","",VLOOKUP(Deposits!O388,Deposits!$D$2:$J$102,5,FALSE()))</f>
        <v/>
      </c>
      <c r="Z108" s="57" t="s">
        <v>33</v>
      </c>
      <c r="AA108" s="51" t="str">
        <f aca="false">IF(ISERROR(VLOOKUP(Q108,'Target Margin'!A:F,5,FALSE())),"",VLOOKUP(Q108,'Target Margin'!A:F,5,FALSE()))</f>
        <v/>
      </c>
    </row>
    <row r="109" customFormat="false" ht="13" hidden="false" customHeight="false" outlineLevel="0" collapsed="false">
      <c r="A109" s="38"/>
      <c r="B109" s="39"/>
      <c r="C109" s="40"/>
      <c r="D109" s="40"/>
      <c r="E109" s="41"/>
      <c r="F109" s="42"/>
      <c r="G109" s="43"/>
      <c r="H109" s="43"/>
      <c r="I109" s="44"/>
      <c r="J109" s="45"/>
      <c r="K109" s="46"/>
      <c r="L109" s="47" t="e">
        <f aca="false">IF(K109="",(I109/J109),(I109/K109))</f>
        <v>#DIV/0!</v>
      </c>
      <c r="M109" s="48" t="e">
        <f aca="false">(N109-L109)/N109</f>
        <v>#DIV/0!</v>
      </c>
      <c r="N109" s="49"/>
      <c r="O109" s="38"/>
      <c r="P109" s="38"/>
      <c r="Q109" s="50" t="str">
        <f aca="false">IF(W109="","",VLOOKUP(W109,Categories!$M$148:$N$823,2,FALSE()))</f>
        <v/>
      </c>
      <c r="R109" s="51" t="str">
        <f aca="false">AA109</f>
        <v/>
      </c>
      <c r="S109" s="52"/>
      <c r="T109" s="52"/>
      <c r="U109" s="53"/>
      <c r="V109" s="54"/>
      <c r="W109" s="55"/>
      <c r="X109" s="50" t="str">
        <f aca="false">IF(S109="","",VLOOKUP(Deposits!O389,Deposits!$D$2:$J$102,2,FALSE()))</f>
        <v/>
      </c>
      <c r="Y109" s="56" t="str">
        <f aca="false">IF(S109="","",VLOOKUP(Deposits!O389,Deposits!$D$2:$J$102,5,FALSE()))</f>
        <v/>
      </c>
      <c r="Z109" s="57" t="s">
        <v>33</v>
      </c>
      <c r="AA109" s="51" t="str">
        <f aca="false">IF(ISERROR(VLOOKUP(Q109,'Target Margin'!A:F,5,FALSE())),"",VLOOKUP(Q109,'Target Margin'!A:F,5,FALSE()))</f>
        <v/>
      </c>
    </row>
    <row r="110" customFormat="false" ht="13" hidden="false" customHeight="false" outlineLevel="0" collapsed="false">
      <c r="A110" s="38"/>
      <c r="B110" s="39"/>
      <c r="C110" s="40"/>
      <c r="D110" s="40"/>
      <c r="E110" s="41"/>
      <c r="F110" s="42"/>
      <c r="G110" s="43"/>
      <c r="H110" s="43"/>
      <c r="I110" s="44"/>
      <c r="J110" s="45"/>
      <c r="K110" s="46"/>
      <c r="L110" s="47" t="e">
        <f aca="false">IF(K110="",(I110/J110),(I110/K110))</f>
        <v>#DIV/0!</v>
      </c>
      <c r="M110" s="48" t="e">
        <f aca="false">(N110-L110)/N110</f>
        <v>#DIV/0!</v>
      </c>
      <c r="N110" s="49"/>
      <c r="O110" s="38"/>
      <c r="P110" s="38"/>
      <c r="Q110" s="50" t="str">
        <f aca="false">IF(W110="","",VLOOKUP(W110,Categories!$M$148:$N$823,2,FALSE()))</f>
        <v/>
      </c>
      <c r="R110" s="51" t="str">
        <f aca="false">AA110</f>
        <v/>
      </c>
      <c r="S110" s="52"/>
      <c r="T110" s="52"/>
      <c r="U110" s="53"/>
      <c r="V110" s="54"/>
      <c r="W110" s="55"/>
      <c r="X110" s="50" t="str">
        <f aca="false">IF(S110="","",VLOOKUP(Deposits!O390,Deposits!$D$2:$J$102,2,FALSE()))</f>
        <v/>
      </c>
      <c r="Y110" s="56" t="str">
        <f aca="false">IF(S110="","",VLOOKUP(Deposits!O390,Deposits!$D$2:$J$102,5,FALSE()))</f>
        <v/>
      </c>
      <c r="Z110" s="57" t="s">
        <v>33</v>
      </c>
      <c r="AA110" s="51" t="str">
        <f aca="false">IF(ISERROR(VLOOKUP(Q110,'Target Margin'!A:F,5,FALSE())),"",VLOOKUP(Q110,'Target Margin'!A:F,5,FALSE()))</f>
        <v/>
      </c>
    </row>
    <row r="111" customFormat="false" ht="13" hidden="false" customHeight="false" outlineLevel="0" collapsed="false">
      <c r="A111" s="38"/>
      <c r="B111" s="39"/>
      <c r="C111" s="40"/>
      <c r="D111" s="40"/>
      <c r="E111" s="41"/>
      <c r="F111" s="42"/>
      <c r="G111" s="43"/>
      <c r="H111" s="43"/>
      <c r="I111" s="44"/>
      <c r="J111" s="45"/>
      <c r="K111" s="46"/>
      <c r="L111" s="47" t="e">
        <f aca="false">IF(K111="",(I111/J111),(I111/K111))</f>
        <v>#DIV/0!</v>
      </c>
      <c r="M111" s="48" t="e">
        <f aca="false">(N111-L111)/N111</f>
        <v>#DIV/0!</v>
      </c>
      <c r="N111" s="49"/>
      <c r="O111" s="38"/>
      <c r="P111" s="38"/>
      <c r="Q111" s="50" t="str">
        <f aca="false">IF(W111="","",VLOOKUP(W111,Categories!$M$148:$N$823,2,FALSE()))</f>
        <v/>
      </c>
      <c r="R111" s="51" t="str">
        <f aca="false">AA111</f>
        <v/>
      </c>
      <c r="S111" s="52"/>
      <c r="T111" s="52"/>
      <c r="U111" s="53"/>
      <c r="V111" s="54"/>
      <c r="W111" s="55"/>
      <c r="X111" s="50" t="str">
        <f aca="false">IF(S111="","",VLOOKUP(Deposits!O391,Deposits!$D$2:$J$102,2,FALSE()))</f>
        <v/>
      </c>
      <c r="Y111" s="56" t="str">
        <f aca="false">IF(S111="","",VLOOKUP(Deposits!O391,Deposits!$D$2:$J$102,5,FALSE()))</f>
        <v/>
      </c>
      <c r="Z111" s="57" t="s">
        <v>33</v>
      </c>
      <c r="AA111" s="51" t="str">
        <f aca="false">IF(ISERROR(VLOOKUP(Q111,'Target Margin'!A:F,5,FALSE())),"",VLOOKUP(Q111,'Target Margin'!A:F,5,FALSE()))</f>
        <v/>
      </c>
    </row>
    <row r="112" customFormat="false" ht="13" hidden="false" customHeight="false" outlineLevel="0" collapsed="false">
      <c r="A112" s="38"/>
      <c r="B112" s="39"/>
      <c r="C112" s="40"/>
      <c r="D112" s="40"/>
      <c r="E112" s="41"/>
      <c r="F112" s="42"/>
      <c r="G112" s="43"/>
      <c r="H112" s="43"/>
      <c r="I112" s="44"/>
      <c r="J112" s="45"/>
      <c r="K112" s="46"/>
      <c r="L112" s="47" t="e">
        <f aca="false">IF(K112="",(I112/J112),(I112/K112))</f>
        <v>#DIV/0!</v>
      </c>
      <c r="M112" s="48" t="e">
        <f aca="false">(N112-L112)/N112</f>
        <v>#DIV/0!</v>
      </c>
      <c r="N112" s="49"/>
      <c r="O112" s="38"/>
      <c r="P112" s="38"/>
      <c r="Q112" s="50" t="str">
        <f aca="false">IF(W112="","",VLOOKUP(W112,Categories!$M$148:$N$823,2,FALSE()))</f>
        <v/>
      </c>
      <c r="R112" s="51" t="str">
        <f aca="false">AA112</f>
        <v/>
      </c>
      <c r="S112" s="52"/>
      <c r="T112" s="52"/>
      <c r="U112" s="53"/>
      <c r="V112" s="54"/>
      <c r="W112" s="55"/>
      <c r="X112" s="50" t="str">
        <f aca="false">IF(S112="","",VLOOKUP(Deposits!O392,Deposits!$D$2:$J$102,2,FALSE()))</f>
        <v/>
      </c>
      <c r="Y112" s="56" t="str">
        <f aca="false">IF(S112="","",VLOOKUP(Deposits!O392,Deposits!$D$2:$J$102,5,FALSE()))</f>
        <v/>
      </c>
      <c r="Z112" s="57" t="s">
        <v>33</v>
      </c>
      <c r="AA112" s="51" t="str">
        <f aca="false">IF(ISERROR(VLOOKUP(Q112,'Target Margin'!A:F,5,FALSE())),"",VLOOKUP(Q112,'Target Margin'!A:F,5,FALSE()))</f>
        <v/>
      </c>
    </row>
    <row r="113" customFormat="false" ht="13" hidden="false" customHeight="false" outlineLevel="0" collapsed="false">
      <c r="A113" s="38"/>
      <c r="B113" s="39"/>
      <c r="C113" s="40"/>
      <c r="D113" s="40"/>
      <c r="E113" s="41"/>
      <c r="F113" s="42"/>
      <c r="G113" s="43"/>
      <c r="H113" s="43"/>
      <c r="I113" s="44"/>
      <c r="J113" s="45"/>
      <c r="K113" s="46"/>
      <c r="L113" s="47" t="e">
        <f aca="false">IF(K113="",(I113/J113),(I113/K113))</f>
        <v>#DIV/0!</v>
      </c>
      <c r="M113" s="48" t="e">
        <f aca="false">(N113-L113)/N113</f>
        <v>#DIV/0!</v>
      </c>
      <c r="N113" s="49"/>
      <c r="O113" s="38"/>
      <c r="P113" s="38"/>
      <c r="Q113" s="50" t="str">
        <f aca="false">IF(W113="","",VLOOKUP(W113,Categories!$M$148:$N$823,2,FALSE()))</f>
        <v/>
      </c>
      <c r="R113" s="51" t="str">
        <f aca="false">AA113</f>
        <v/>
      </c>
      <c r="S113" s="52"/>
      <c r="T113" s="52"/>
      <c r="U113" s="53"/>
      <c r="V113" s="54"/>
      <c r="W113" s="55"/>
      <c r="X113" s="50" t="str">
        <f aca="false">IF(S113="","",VLOOKUP(Deposits!O393,Deposits!$D$2:$J$102,2,FALSE()))</f>
        <v/>
      </c>
      <c r="Y113" s="56" t="str">
        <f aca="false">IF(S113="","",VLOOKUP(Deposits!O393,Deposits!$D$2:$J$102,5,FALSE()))</f>
        <v/>
      </c>
      <c r="Z113" s="57" t="s">
        <v>33</v>
      </c>
      <c r="AA113" s="51" t="str">
        <f aca="false">IF(ISERROR(VLOOKUP(Q113,'Target Margin'!A:F,5,FALSE())),"",VLOOKUP(Q113,'Target Margin'!A:F,5,FALSE()))</f>
        <v/>
      </c>
    </row>
    <row r="114" customFormat="false" ht="13" hidden="false" customHeight="false" outlineLevel="0" collapsed="false">
      <c r="A114" s="38"/>
      <c r="B114" s="39"/>
      <c r="C114" s="40"/>
      <c r="D114" s="40"/>
      <c r="E114" s="41"/>
      <c r="F114" s="42"/>
      <c r="G114" s="43"/>
      <c r="H114" s="43"/>
      <c r="I114" s="44"/>
      <c r="J114" s="45"/>
      <c r="K114" s="46"/>
      <c r="L114" s="47" t="e">
        <f aca="false">IF(K114="",(I114/J114),(I114/K114))</f>
        <v>#DIV/0!</v>
      </c>
      <c r="M114" s="48" t="e">
        <f aca="false">(N114-L114)/N114</f>
        <v>#DIV/0!</v>
      </c>
      <c r="N114" s="49"/>
      <c r="O114" s="38"/>
      <c r="P114" s="38"/>
      <c r="Q114" s="50" t="str">
        <f aca="false">IF(W114="","",VLOOKUP(W114,Categories!$M$148:$N$823,2,FALSE()))</f>
        <v/>
      </c>
      <c r="R114" s="51" t="str">
        <f aca="false">AA114</f>
        <v/>
      </c>
      <c r="S114" s="52"/>
      <c r="T114" s="52"/>
      <c r="U114" s="53"/>
      <c r="V114" s="54"/>
      <c r="W114" s="55"/>
      <c r="X114" s="50" t="str">
        <f aca="false">IF(S114="","",VLOOKUP(Deposits!O394,Deposits!$D$2:$J$102,2,FALSE()))</f>
        <v/>
      </c>
      <c r="Y114" s="56" t="str">
        <f aca="false">IF(S114="","",VLOOKUP(Deposits!O394,Deposits!$D$2:$J$102,5,FALSE()))</f>
        <v/>
      </c>
      <c r="Z114" s="57" t="s">
        <v>33</v>
      </c>
      <c r="AA114" s="51" t="str">
        <f aca="false">IF(ISERROR(VLOOKUP(Q114,'Target Margin'!A:F,5,FALSE())),"",VLOOKUP(Q114,'Target Margin'!A:F,5,FALSE()))</f>
        <v/>
      </c>
    </row>
    <row r="115" customFormat="false" ht="13" hidden="false" customHeight="false" outlineLevel="0" collapsed="false">
      <c r="A115" s="38"/>
      <c r="B115" s="39"/>
      <c r="C115" s="40"/>
      <c r="D115" s="40"/>
      <c r="E115" s="41"/>
      <c r="F115" s="42"/>
      <c r="G115" s="43"/>
      <c r="H115" s="43"/>
      <c r="I115" s="44"/>
      <c r="J115" s="45"/>
      <c r="K115" s="46"/>
      <c r="L115" s="47" t="e">
        <f aca="false">IF(K115="",(I115/J115),(I115/K115))</f>
        <v>#DIV/0!</v>
      </c>
      <c r="M115" s="48" t="e">
        <f aca="false">(N115-L115)/N115</f>
        <v>#DIV/0!</v>
      </c>
      <c r="N115" s="49"/>
      <c r="O115" s="38"/>
      <c r="P115" s="38"/>
      <c r="Q115" s="50" t="str">
        <f aca="false">IF(W115="","",VLOOKUP(W115,Categories!$M$148:$N$823,2,FALSE()))</f>
        <v/>
      </c>
      <c r="R115" s="51" t="str">
        <f aca="false">AA115</f>
        <v/>
      </c>
      <c r="S115" s="52"/>
      <c r="T115" s="52"/>
      <c r="U115" s="53"/>
      <c r="V115" s="54"/>
      <c r="W115" s="55"/>
      <c r="X115" s="50" t="str">
        <f aca="false">IF(S115="","",VLOOKUP(Deposits!O395,Deposits!$D$2:$J$102,2,FALSE()))</f>
        <v/>
      </c>
      <c r="Y115" s="56" t="str">
        <f aca="false">IF(S115="","",VLOOKUP(Deposits!O395,Deposits!$D$2:$J$102,5,FALSE()))</f>
        <v/>
      </c>
      <c r="Z115" s="57" t="s">
        <v>33</v>
      </c>
      <c r="AA115" s="51" t="str">
        <f aca="false">IF(ISERROR(VLOOKUP(Q115,'Target Margin'!A:F,5,FALSE())),"",VLOOKUP(Q115,'Target Margin'!A:F,5,FALSE()))</f>
        <v/>
      </c>
    </row>
    <row r="116" customFormat="false" ht="13" hidden="false" customHeight="false" outlineLevel="0" collapsed="false">
      <c r="A116" s="38"/>
      <c r="B116" s="39"/>
      <c r="C116" s="40"/>
      <c r="D116" s="40"/>
      <c r="E116" s="41"/>
      <c r="F116" s="42"/>
      <c r="G116" s="43"/>
      <c r="H116" s="43"/>
      <c r="I116" s="44"/>
      <c r="J116" s="45"/>
      <c r="K116" s="46"/>
      <c r="L116" s="47" t="e">
        <f aca="false">IF(K116="",(I116/J116),(I116/K116))</f>
        <v>#DIV/0!</v>
      </c>
      <c r="M116" s="48" t="e">
        <f aca="false">(N116-L116)/N116</f>
        <v>#DIV/0!</v>
      </c>
      <c r="N116" s="49"/>
      <c r="O116" s="38"/>
      <c r="P116" s="38"/>
      <c r="Q116" s="50" t="str">
        <f aca="false">IF(W116="","",VLOOKUP(W116,Categories!$M$148:$N$823,2,FALSE()))</f>
        <v/>
      </c>
      <c r="R116" s="51" t="str">
        <f aca="false">AA116</f>
        <v/>
      </c>
      <c r="S116" s="52"/>
      <c r="T116" s="52"/>
      <c r="U116" s="53"/>
      <c r="V116" s="54"/>
      <c r="W116" s="55"/>
      <c r="X116" s="50" t="str">
        <f aca="false">IF(S116="","",VLOOKUP(Deposits!O396,Deposits!$D$2:$J$102,2,FALSE()))</f>
        <v/>
      </c>
      <c r="Y116" s="56" t="str">
        <f aca="false">IF(S116="","",VLOOKUP(Deposits!O396,Deposits!$D$2:$J$102,5,FALSE()))</f>
        <v/>
      </c>
      <c r="Z116" s="57" t="s">
        <v>33</v>
      </c>
      <c r="AA116" s="51" t="str">
        <f aca="false">IF(ISERROR(VLOOKUP(Q116,'Target Margin'!A:F,5,FALSE())),"",VLOOKUP(Q116,'Target Margin'!A:F,5,FALSE()))</f>
        <v/>
      </c>
    </row>
    <row r="117" customFormat="false" ht="13" hidden="false" customHeight="false" outlineLevel="0" collapsed="false">
      <c r="A117" s="38"/>
      <c r="B117" s="39"/>
      <c r="C117" s="40"/>
      <c r="D117" s="40"/>
      <c r="E117" s="41"/>
      <c r="F117" s="42"/>
      <c r="G117" s="43"/>
      <c r="H117" s="43"/>
      <c r="I117" s="44"/>
      <c r="J117" s="45"/>
      <c r="K117" s="46"/>
      <c r="L117" s="47" t="e">
        <f aca="false">IF(K117="",(I117/J117),(I117/K117))</f>
        <v>#DIV/0!</v>
      </c>
      <c r="M117" s="48" t="e">
        <f aca="false">(N117-L117)/N117</f>
        <v>#DIV/0!</v>
      </c>
      <c r="N117" s="49"/>
      <c r="O117" s="38"/>
      <c r="P117" s="38"/>
      <c r="Q117" s="50" t="str">
        <f aca="false">IF(W117="","",VLOOKUP(W117,Categories!$M$148:$N$823,2,FALSE()))</f>
        <v/>
      </c>
      <c r="R117" s="51" t="str">
        <f aca="false">AA117</f>
        <v/>
      </c>
      <c r="S117" s="52"/>
      <c r="T117" s="52"/>
      <c r="U117" s="53"/>
      <c r="V117" s="54"/>
      <c r="W117" s="55"/>
      <c r="X117" s="50" t="str">
        <f aca="false">IF(S117="","",VLOOKUP(Deposits!O397,Deposits!$D$2:$J$102,2,FALSE()))</f>
        <v/>
      </c>
      <c r="Y117" s="56" t="str">
        <f aca="false">IF(S117="","",VLOOKUP(Deposits!O397,Deposits!$D$2:$J$102,5,FALSE()))</f>
        <v/>
      </c>
      <c r="Z117" s="57" t="s">
        <v>33</v>
      </c>
      <c r="AA117" s="51" t="str">
        <f aca="false">IF(ISERROR(VLOOKUP(Q117,'Target Margin'!A:F,5,FALSE())),"",VLOOKUP(Q117,'Target Margin'!A:F,5,FALSE()))</f>
        <v/>
      </c>
    </row>
    <row r="118" customFormat="false" ht="13" hidden="false" customHeight="false" outlineLevel="0" collapsed="false">
      <c r="A118" s="38"/>
      <c r="B118" s="39"/>
      <c r="C118" s="40"/>
      <c r="D118" s="40"/>
      <c r="E118" s="41"/>
      <c r="F118" s="42"/>
      <c r="G118" s="43"/>
      <c r="H118" s="43"/>
      <c r="I118" s="44"/>
      <c r="J118" s="45"/>
      <c r="K118" s="46"/>
      <c r="L118" s="47" t="e">
        <f aca="false">IF(K118="",(I118/J118),(I118/K118))</f>
        <v>#DIV/0!</v>
      </c>
      <c r="M118" s="48" t="e">
        <f aca="false">(N118-L118)/N118</f>
        <v>#DIV/0!</v>
      </c>
      <c r="N118" s="49"/>
      <c r="O118" s="38"/>
      <c r="P118" s="38"/>
      <c r="Q118" s="50" t="str">
        <f aca="false">IF(W118="","",VLOOKUP(W118,Categories!$M$148:$N$823,2,FALSE()))</f>
        <v/>
      </c>
      <c r="R118" s="51" t="str">
        <f aca="false">AA118</f>
        <v/>
      </c>
      <c r="S118" s="52"/>
      <c r="T118" s="52"/>
      <c r="U118" s="53"/>
      <c r="V118" s="54"/>
      <c r="W118" s="55"/>
      <c r="X118" s="50" t="str">
        <f aca="false">IF(S118="","",VLOOKUP(Deposits!O398,Deposits!$D$2:$J$102,2,FALSE()))</f>
        <v/>
      </c>
      <c r="Y118" s="56" t="str">
        <f aca="false">IF(S118="","",VLOOKUP(Deposits!O398,Deposits!$D$2:$J$102,5,FALSE()))</f>
        <v/>
      </c>
      <c r="Z118" s="57" t="s">
        <v>33</v>
      </c>
      <c r="AA118" s="51" t="str">
        <f aca="false">IF(ISERROR(VLOOKUP(Q118,'Target Margin'!A:F,5,FALSE())),"",VLOOKUP(Q118,'Target Margin'!A:F,5,FALSE()))</f>
        <v/>
      </c>
    </row>
    <row r="119" customFormat="false" ht="13" hidden="false" customHeight="false" outlineLevel="0" collapsed="false">
      <c r="A119" s="38"/>
      <c r="B119" s="39"/>
      <c r="C119" s="40"/>
      <c r="D119" s="40"/>
      <c r="E119" s="41"/>
      <c r="F119" s="42"/>
      <c r="G119" s="43"/>
      <c r="H119" s="43"/>
      <c r="I119" s="44"/>
      <c r="J119" s="45"/>
      <c r="K119" s="46"/>
      <c r="L119" s="47" t="e">
        <f aca="false">IF(K119="",(I119/J119),(I119/K119))</f>
        <v>#DIV/0!</v>
      </c>
      <c r="M119" s="48" t="e">
        <f aca="false">(N119-L119)/N119</f>
        <v>#DIV/0!</v>
      </c>
      <c r="N119" s="49"/>
      <c r="O119" s="38"/>
      <c r="P119" s="38"/>
      <c r="Q119" s="50" t="str">
        <f aca="false">IF(W119="","",VLOOKUP(W119,Categories!$M$148:$N$823,2,FALSE()))</f>
        <v/>
      </c>
      <c r="R119" s="51" t="str">
        <f aca="false">AA119</f>
        <v/>
      </c>
      <c r="S119" s="52"/>
      <c r="T119" s="52"/>
      <c r="U119" s="53"/>
      <c r="V119" s="54"/>
      <c r="W119" s="55"/>
      <c r="X119" s="50" t="str">
        <f aca="false">IF(S119="","",VLOOKUP(Deposits!O399,Deposits!$D$2:$J$102,2,FALSE()))</f>
        <v/>
      </c>
      <c r="Y119" s="56" t="str">
        <f aca="false">IF(S119="","",VLOOKUP(Deposits!O399,Deposits!$D$2:$J$102,5,FALSE()))</f>
        <v/>
      </c>
      <c r="Z119" s="57" t="s">
        <v>33</v>
      </c>
      <c r="AA119" s="51" t="str">
        <f aca="false">IF(ISERROR(VLOOKUP(Q119,'Target Margin'!A:F,5,FALSE())),"",VLOOKUP(Q119,'Target Margin'!A:F,5,FALSE()))</f>
        <v/>
      </c>
    </row>
    <row r="120" customFormat="false" ht="13" hidden="false" customHeight="false" outlineLevel="0" collapsed="false">
      <c r="A120" s="38"/>
      <c r="B120" s="39"/>
      <c r="C120" s="40"/>
      <c r="D120" s="40"/>
      <c r="E120" s="41"/>
      <c r="F120" s="42"/>
      <c r="G120" s="43"/>
      <c r="H120" s="43"/>
      <c r="I120" s="44"/>
      <c r="J120" s="45"/>
      <c r="K120" s="46"/>
      <c r="L120" s="47" t="e">
        <f aca="false">IF(K120="",(I120/J120),(I120/K120))</f>
        <v>#DIV/0!</v>
      </c>
      <c r="M120" s="48" t="e">
        <f aca="false">(N120-L120)/N120</f>
        <v>#DIV/0!</v>
      </c>
      <c r="N120" s="49"/>
      <c r="O120" s="38"/>
      <c r="P120" s="38"/>
      <c r="Q120" s="50" t="str">
        <f aca="false">IF(W120="","",VLOOKUP(W120,Categories!$M$148:$N$823,2,FALSE()))</f>
        <v/>
      </c>
      <c r="R120" s="51" t="str">
        <f aca="false">AA120</f>
        <v/>
      </c>
      <c r="S120" s="52"/>
      <c r="T120" s="52"/>
      <c r="U120" s="53"/>
      <c r="V120" s="54"/>
      <c r="W120" s="55"/>
      <c r="X120" s="50" t="str">
        <f aca="false">IF(S120="","",VLOOKUP(Deposits!O400,Deposits!$D$2:$J$102,2,FALSE()))</f>
        <v/>
      </c>
      <c r="Y120" s="56" t="str">
        <f aca="false">IF(S120="","",VLOOKUP(Deposits!O400,Deposits!$D$2:$J$102,5,FALSE()))</f>
        <v/>
      </c>
      <c r="Z120" s="57" t="s">
        <v>33</v>
      </c>
      <c r="AA120" s="51" t="str">
        <f aca="false">IF(ISERROR(VLOOKUP(Q120,'Target Margin'!A:F,5,FALSE())),"",VLOOKUP(Q120,'Target Margin'!A:F,5,FALSE()))</f>
        <v/>
      </c>
    </row>
    <row r="121" customFormat="false" ht="13" hidden="false" customHeight="false" outlineLevel="0" collapsed="false">
      <c r="A121" s="38"/>
      <c r="B121" s="39"/>
      <c r="C121" s="40"/>
      <c r="D121" s="40"/>
      <c r="E121" s="41"/>
      <c r="F121" s="42"/>
      <c r="G121" s="43"/>
      <c r="H121" s="43"/>
      <c r="I121" s="44"/>
      <c r="J121" s="45"/>
      <c r="K121" s="46"/>
      <c r="L121" s="47" t="e">
        <f aca="false">IF(K121="",(I121/J121),(I121/K121))</f>
        <v>#DIV/0!</v>
      </c>
      <c r="M121" s="48" t="e">
        <f aca="false">(N121-L121)/N121</f>
        <v>#DIV/0!</v>
      </c>
      <c r="N121" s="49"/>
      <c r="O121" s="38"/>
      <c r="P121" s="38"/>
      <c r="Q121" s="50" t="str">
        <f aca="false">IF(W121="","",VLOOKUP(W121,Categories!$M$148:$N$823,2,FALSE()))</f>
        <v/>
      </c>
      <c r="R121" s="51" t="str">
        <f aca="false">AA121</f>
        <v/>
      </c>
      <c r="S121" s="52"/>
      <c r="T121" s="52"/>
      <c r="U121" s="53"/>
      <c r="V121" s="54"/>
      <c r="W121" s="55"/>
      <c r="X121" s="50" t="str">
        <f aca="false">IF(S121="","",VLOOKUP(Deposits!O401,Deposits!$D$2:$J$102,2,FALSE()))</f>
        <v/>
      </c>
      <c r="Y121" s="56" t="str">
        <f aca="false">IF(S121="","",VLOOKUP(Deposits!O401,Deposits!$D$2:$J$102,5,FALSE()))</f>
        <v/>
      </c>
      <c r="Z121" s="57" t="s">
        <v>33</v>
      </c>
      <c r="AA121" s="51" t="str">
        <f aca="false">IF(ISERROR(VLOOKUP(Q121,'Target Margin'!A:F,5,FALSE())),"",VLOOKUP(Q121,'Target Margin'!A:F,5,FALSE()))</f>
        <v/>
      </c>
    </row>
    <row r="122" customFormat="false" ht="13" hidden="false" customHeight="false" outlineLevel="0" collapsed="false">
      <c r="A122" s="38"/>
      <c r="B122" s="39"/>
      <c r="C122" s="40"/>
      <c r="D122" s="40"/>
      <c r="E122" s="41"/>
      <c r="F122" s="42"/>
      <c r="G122" s="43"/>
      <c r="H122" s="43"/>
      <c r="I122" s="44"/>
      <c r="J122" s="45"/>
      <c r="K122" s="46"/>
      <c r="L122" s="47" t="e">
        <f aca="false">IF(K122="",(I122/J122),(I122/K122))</f>
        <v>#DIV/0!</v>
      </c>
      <c r="M122" s="48" t="e">
        <f aca="false">(N122-L122)/N122</f>
        <v>#DIV/0!</v>
      </c>
      <c r="N122" s="49"/>
      <c r="O122" s="38"/>
      <c r="P122" s="38"/>
      <c r="Q122" s="50" t="str">
        <f aca="false">IF(W122="","",VLOOKUP(W122,Categories!$M$148:$N$823,2,FALSE()))</f>
        <v/>
      </c>
      <c r="R122" s="51" t="str">
        <f aca="false">AA122</f>
        <v/>
      </c>
      <c r="S122" s="52"/>
      <c r="T122" s="52"/>
      <c r="U122" s="53"/>
      <c r="V122" s="54"/>
      <c r="W122" s="55"/>
      <c r="X122" s="50" t="str">
        <f aca="false">IF(S122="","",VLOOKUP(Deposits!O402,Deposits!$D$2:$J$102,2,FALSE()))</f>
        <v/>
      </c>
      <c r="Y122" s="56" t="str">
        <f aca="false">IF(S122="","",VLOOKUP(Deposits!O402,Deposits!$D$2:$J$102,5,FALSE()))</f>
        <v/>
      </c>
      <c r="Z122" s="57" t="s">
        <v>33</v>
      </c>
      <c r="AA122" s="51" t="str">
        <f aca="false">IF(ISERROR(VLOOKUP(Q122,'Target Margin'!A:F,5,FALSE())),"",VLOOKUP(Q122,'Target Margin'!A:F,5,FALSE()))</f>
        <v/>
      </c>
    </row>
    <row r="123" customFormat="false" ht="13" hidden="false" customHeight="false" outlineLevel="0" collapsed="false">
      <c r="A123" s="38"/>
      <c r="B123" s="39"/>
      <c r="C123" s="40"/>
      <c r="D123" s="40"/>
      <c r="E123" s="41"/>
      <c r="F123" s="42"/>
      <c r="G123" s="43"/>
      <c r="H123" s="43"/>
      <c r="I123" s="44"/>
      <c r="J123" s="45"/>
      <c r="K123" s="46"/>
      <c r="L123" s="47" t="e">
        <f aca="false">IF(K123="",(I123/J123),(I123/K123))</f>
        <v>#DIV/0!</v>
      </c>
      <c r="M123" s="48" t="e">
        <f aca="false">(N123-L123)/N123</f>
        <v>#DIV/0!</v>
      </c>
      <c r="N123" s="49"/>
      <c r="O123" s="38"/>
      <c r="P123" s="38"/>
      <c r="Q123" s="50" t="str">
        <f aca="false">IF(W123="","",VLOOKUP(W123,Categories!$M$148:$N$823,2,FALSE()))</f>
        <v/>
      </c>
      <c r="R123" s="51" t="str">
        <f aca="false">AA123</f>
        <v/>
      </c>
      <c r="S123" s="52"/>
      <c r="T123" s="52"/>
      <c r="U123" s="53"/>
      <c r="V123" s="54"/>
      <c r="W123" s="55"/>
      <c r="X123" s="50" t="str">
        <f aca="false">IF(S123="","",VLOOKUP(Deposits!O403,Deposits!$D$2:$J$102,2,FALSE()))</f>
        <v/>
      </c>
      <c r="Y123" s="56" t="str">
        <f aca="false">IF(S123="","",VLOOKUP(Deposits!O403,Deposits!$D$2:$J$102,5,FALSE()))</f>
        <v/>
      </c>
      <c r="Z123" s="57" t="s">
        <v>33</v>
      </c>
      <c r="AA123" s="51" t="str">
        <f aca="false">IF(ISERROR(VLOOKUP(Q123,'Target Margin'!A:F,5,FALSE())),"",VLOOKUP(Q123,'Target Margin'!A:F,5,FALSE()))</f>
        <v/>
      </c>
    </row>
    <row r="124" customFormat="false" ht="13" hidden="false" customHeight="false" outlineLevel="0" collapsed="false">
      <c r="A124" s="38"/>
      <c r="B124" s="39"/>
      <c r="C124" s="40"/>
      <c r="D124" s="40"/>
      <c r="E124" s="41"/>
      <c r="F124" s="42"/>
      <c r="G124" s="43"/>
      <c r="H124" s="43"/>
      <c r="I124" s="44"/>
      <c r="J124" s="45"/>
      <c r="K124" s="46"/>
      <c r="L124" s="47" t="e">
        <f aca="false">IF(K124="",(I124/J124),(I124/K124))</f>
        <v>#DIV/0!</v>
      </c>
      <c r="M124" s="48" t="e">
        <f aca="false">(N124-L124)/N124</f>
        <v>#DIV/0!</v>
      </c>
      <c r="N124" s="49"/>
      <c r="O124" s="38"/>
      <c r="P124" s="38"/>
      <c r="Q124" s="50" t="str">
        <f aca="false">IF(W124="","",VLOOKUP(W124,Categories!$M$148:$N$823,2,FALSE()))</f>
        <v/>
      </c>
      <c r="R124" s="51" t="str">
        <f aca="false">AA124</f>
        <v/>
      </c>
      <c r="S124" s="52"/>
      <c r="T124" s="52"/>
      <c r="U124" s="53"/>
      <c r="V124" s="54"/>
      <c r="W124" s="55"/>
      <c r="X124" s="50" t="str">
        <f aca="false">IF(S124="","",VLOOKUP(Deposits!O404,Deposits!$D$2:$J$102,2,FALSE()))</f>
        <v/>
      </c>
      <c r="Y124" s="56" t="str">
        <f aca="false">IF(S124="","",VLOOKUP(Deposits!O404,Deposits!$D$2:$J$102,5,FALSE()))</f>
        <v/>
      </c>
      <c r="Z124" s="57" t="s">
        <v>33</v>
      </c>
      <c r="AA124" s="51" t="str">
        <f aca="false">IF(ISERROR(VLOOKUP(Q124,'Target Margin'!A:F,5,FALSE())),"",VLOOKUP(Q124,'Target Margin'!A:F,5,FALSE()))</f>
        <v/>
      </c>
    </row>
    <row r="125" customFormat="false" ht="13" hidden="false" customHeight="false" outlineLevel="0" collapsed="false">
      <c r="A125" s="38"/>
      <c r="B125" s="39"/>
      <c r="C125" s="40"/>
      <c r="D125" s="40"/>
      <c r="E125" s="41"/>
      <c r="F125" s="42"/>
      <c r="G125" s="43"/>
      <c r="H125" s="43"/>
      <c r="I125" s="44"/>
      <c r="J125" s="45"/>
      <c r="K125" s="46"/>
      <c r="L125" s="47" t="e">
        <f aca="false">IF(K125="",(I125/J125),(I125/K125))</f>
        <v>#DIV/0!</v>
      </c>
      <c r="M125" s="48" t="e">
        <f aca="false">(N125-L125)/N125</f>
        <v>#DIV/0!</v>
      </c>
      <c r="N125" s="49"/>
      <c r="O125" s="38"/>
      <c r="P125" s="38"/>
      <c r="Q125" s="50" t="str">
        <f aca="false">IF(W125="","",VLOOKUP(W125,Categories!$M$148:$N$823,2,FALSE()))</f>
        <v/>
      </c>
      <c r="R125" s="51" t="str">
        <f aca="false">AA125</f>
        <v/>
      </c>
      <c r="S125" s="52"/>
      <c r="T125" s="52"/>
      <c r="U125" s="53"/>
      <c r="V125" s="54"/>
      <c r="W125" s="55"/>
      <c r="X125" s="50" t="str">
        <f aca="false">IF(S125="","",VLOOKUP(Deposits!O405,Deposits!$D$2:$J$102,2,FALSE()))</f>
        <v/>
      </c>
      <c r="Y125" s="56" t="str">
        <f aca="false">IF(S125="","",VLOOKUP(Deposits!O405,Deposits!$D$2:$J$102,5,FALSE()))</f>
        <v/>
      </c>
      <c r="Z125" s="57" t="s">
        <v>33</v>
      </c>
      <c r="AA125" s="51" t="str">
        <f aca="false">IF(ISERROR(VLOOKUP(Q125,'Target Margin'!A:F,5,FALSE())),"",VLOOKUP(Q125,'Target Margin'!A:F,5,FALSE()))</f>
        <v/>
      </c>
    </row>
    <row r="126" customFormat="false" ht="13" hidden="false" customHeight="false" outlineLevel="0" collapsed="false">
      <c r="A126" s="38"/>
      <c r="B126" s="39"/>
      <c r="C126" s="40"/>
      <c r="D126" s="40"/>
      <c r="E126" s="41"/>
      <c r="F126" s="42"/>
      <c r="G126" s="43"/>
      <c r="H126" s="43"/>
      <c r="I126" s="44"/>
      <c r="J126" s="45"/>
      <c r="K126" s="46"/>
      <c r="L126" s="47" t="e">
        <f aca="false">IF(K126="",(I126/J126),(I126/K126))</f>
        <v>#DIV/0!</v>
      </c>
      <c r="M126" s="48" t="e">
        <f aca="false">(N126-L126)/N126</f>
        <v>#DIV/0!</v>
      </c>
      <c r="N126" s="49"/>
      <c r="O126" s="38"/>
      <c r="P126" s="38"/>
      <c r="Q126" s="50" t="str">
        <f aca="false">IF(W126="","",VLOOKUP(W126,Categories!$M$148:$N$823,2,FALSE()))</f>
        <v/>
      </c>
      <c r="R126" s="51" t="str">
        <f aca="false">AA126</f>
        <v/>
      </c>
      <c r="S126" s="52"/>
      <c r="T126" s="52"/>
      <c r="U126" s="53"/>
      <c r="V126" s="54"/>
      <c r="W126" s="55"/>
      <c r="X126" s="50" t="str">
        <f aca="false">IF(S126="","",VLOOKUP(Deposits!O406,Deposits!$D$2:$J$102,2,FALSE()))</f>
        <v/>
      </c>
      <c r="Y126" s="56" t="str">
        <f aca="false">IF(S126="","",VLOOKUP(Deposits!O406,Deposits!$D$2:$J$102,5,FALSE()))</f>
        <v/>
      </c>
      <c r="Z126" s="57" t="s">
        <v>33</v>
      </c>
      <c r="AA126" s="51" t="str">
        <f aca="false">IF(ISERROR(VLOOKUP(Q126,'Target Margin'!A:F,5,FALSE())),"",VLOOKUP(Q126,'Target Margin'!A:F,5,FALSE()))</f>
        <v/>
      </c>
    </row>
    <row r="127" customFormat="false" ht="13" hidden="false" customHeight="false" outlineLevel="0" collapsed="false">
      <c r="A127" s="38"/>
      <c r="B127" s="39"/>
      <c r="C127" s="40"/>
      <c r="D127" s="40"/>
      <c r="E127" s="41"/>
      <c r="F127" s="42"/>
      <c r="G127" s="43"/>
      <c r="H127" s="43"/>
      <c r="I127" s="44"/>
      <c r="J127" s="45"/>
      <c r="K127" s="46"/>
      <c r="L127" s="47" t="e">
        <f aca="false">IF(K127="",(I127/J127),(I127/K127))</f>
        <v>#DIV/0!</v>
      </c>
      <c r="M127" s="48" t="e">
        <f aca="false">(N127-L127)/N127</f>
        <v>#DIV/0!</v>
      </c>
      <c r="N127" s="49"/>
      <c r="O127" s="38"/>
      <c r="P127" s="38"/>
      <c r="Q127" s="50" t="str">
        <f aca="false">IF(W127="","",VLOOKUP(W127,Categories!$M$148:$N$823,2,FALSE()))</f>
        <v/>
      </c>
      <c r="R127" s="51" t="str">
        <f aca="false">AA127</f>
        <v/>
      </c>
      <c r="S127" s="52"/>
      <c r="T127" s="52"/>
      <c r="U127" s="53"/>
      <c r="V127" s="54"/>
      <c r="W127" s="55"/>
      <c r="X127" s="50" t="str">
        <f aca="false">IF(S127="","",VLOOKUP(Deposits!O407,Deposits!$D$2:$J$102,2,FALSE()))</f>
        <v/>
      </c>
      <c r="Y127" s="56" t="str">
        <f aca="false">IF(S127="","",VLOOKUP(Deposits!O407,Deposits!$D$2:$J$102,5,FALSE()))</f>
        <v/>
      </c>
      <c r="Z127" s="57" t="s">
        <v>33</v>
      </c>
      <c r="AA127" s="51" t="str">
        <f aca="false">IF(ISERROR(VLOOKUP(Q127,'Target Margin'!A:F,5,FALSE())),"",VLOOKUP(Q127,'Target Margin'!A:F,5,FALSE()))</f>
        <v/>
      </c>
    </row>
    <row r="128" customFormat="false" ht="13" hidden="false" customHeight="false" outlineLevel="0" collapsed="false">
      <c r="A128" s="38"/>
      <c r="B128" s="39"/>
      <c r="C128" s="40"/>
      <c r="D128" s="40"/>
      <c r="E128" s="41"/>
      <c r="F128" s="42"/>
      <c r="G128" s="43"/>
      <c r="H128" s="43"/>
      <c r="I128" s="44"/>
      <c r="J128" s="45"/>
      <c r="K128" s="46"/>
      <c r="L128" s="47" t="e">
        <f aca="false">IF(K128="",(I128/J128),(I128/K128))</f>
        <v>#DIV/0!</v>
      </c>
      <c r="M128" s="48" t="e">
        <f aca="false">(N128-L128)/N128</f>
        <v>#DIV/0!</v>
      </c>
      <c r="N128" s="49"/>
      <c r="O128" s="38"/>
      <c r="P128" s="38"/>
      <c r="Q128" s="50" t="str">
        <f aca="false">IF(W128="","",VLOOKUP(W128,Categories!$M$148:$N$823,2,FALSE()))</f>
        <v/>
      </c>
      <c r="R128" s="51" t="str">
        <f aca="false">AA128</f>
        <v/>
      </c>
      <c r="S128" s="52"/>
      <c r="T128" s="52"/>
      <c r="U128" s="53"/>
      <c r="V128" s="54"/>
      <c r="W128" s="55"/>
      <c r="X128" s="50" t="str">
        <f aca="false">IF(S128="","",VLOOKUP(Deposits!O408,Deposits!$D$2:$J$102,2,FALSE()))</f>
        <v/>
      </c>
      <c r="Y128" s="56" t="str">
        <f aca="false">IF(S128="","",VLOOKUP(Deposits!O408,Deposits!$D$2:$J$102,5,FALSE()))</f>
        <v/>
      </c>
      <c r="Z128" s="57" t="s">
        <v>33</v>
      </c>
      <c r="AA128" s="51" t="str">
        <f aca="false">IF(ISERROR(VLOOKUP(Q128,'Target Margin'!A:F,5,FALSE())),"",VLOOKUP(Q128,'Target Margin'!A:F,5,FALSE()))</f>
        <v/>
      </c>
    </row>
    <row r="129" customFormat="false" ht="13" hidden="false" customHeight="false" outlineLevel="0" collapsed="false">
      <c r="A129" s="38"/>
      <c r="B129" s="39"/>
      <c r="C129" s="40"/>
      <c r="D129" s="40"/>
      <c r="E129" s="41"/>
      <c r="F129" s="42"/>
      <c r="G129" s="43"/>
      <c r="H129" s="43"/>
      <c r="I129" s="44"/>
      <c r="J129" s="45"/>
      <c r="K129" s="46"/>
      <c r="L129" s="47" t="e">
        <f aca="false">IF(K129="",(I129/J129),(I129/K129))</f>
        <v>#DIV/0!</v>
      </c>
      <c r="M129" s="48" t="e">
        <f aca="false">(N129-L129)/N129</f>
        <v>#DIV/0!</v>
      </c>
      <c r="N129" s="49"/>
      <c r="O129" s="38"/>
      <c r="P129" s="38"/>
      <c r="Q129" s="50" t="str">
        <f aca="false">IF(W129="","",VLOOKUP(W129,Categories!$M$148:$N$823,2,FALSE()))</f>
        <v/>
      </c>
      <c r="R129" s="51" t="str">
        <f aca="false">AA129</f>
        <v/>
      </c>
      <c r="S129" s="52"/>
      <c r="T129" s="52"/>
      <c r="U129" s="53"/>
      <c r="V129" s="54"/>
      <c r="W129" s="55"/>
      <c r="X129" s="50" t="str">
        <f aca="false">IF(S129="","",VLOOKUP(Deposits!O409,Deposits!$D$2:$J$102,2,FALSE()))</f>
        <v/>
      </c>
      <c r="Y129" s="56" t="str">
        <f aca="false">IF(S129="","",VLOOKUP(Deposits!O409,Deposits!$D$2:$J$102,5,FALSE()))</f>
        <v/>
      </c>
      <c r="Z129" s="57" t="s">
        <v>33</v>
      </c>
      <c r="AA129" s="51" t="str">
        <f aca="false">IF(ISERROR(VLOOKUP(Q129,'Target Margin'!A:F,5,FALSE())),"",VLOOKUP(Q129,'Target Margin'!A:F,5,FALSE()))</f>
        <v/>
      </c>
    </row>
    <row r="130" customFormat="false" ht="13" hidden="false" customHeight="false" outlineLevel="0" collapsed="false">
      <c r="A130" s="38"/>
      <c r="B130" s="39"/>
      <c r="C130" s="40"/>
      <c r="D130" s="40"/>
      <c r="E130" s="41"/>
      <c r="F130" s="42"/>
      <c r="G130" s="43"/>
      <c r="H130" s="43"/>
      <c r="I130" s="44"/>
      <c r="J130" s="45"/>
      <c r="K130" s="46"/>
      <c r="L130" s="47" t="e">
        <f aca="false">IF(K130="",(I130/J130),(I130/K130))</f>
        <v>#DIV/0!</v>
      </c>
      <c r="M130" s="48" t="e">
        <f aca="false">(N130-L130)/N130</f>
        <v>#DIV/0!</v>
      </c>
      <c r="N130" s="49"/>
      <c r="O130" s="38"/>
      <c r="P130" s="38"/>
      <c r="Q130" s="50" t="str">
        <f aca="false">IF(W130="","",VLOOKUP(W130,Categories!$M$148:$N$823,2,FALSE()))</f>
        <v/>
      </c>
      <c r="R130" s="51" t="str">
        <f aca="false">AA130</f>
        <v/>
      </c>
      <c r="S130" s="52"/>
      <c r="T130" s="52"/>
      <c r="U130" s="53"/>
      <c r="V130" s="54"/>
      <c r="W130" s="55"/>
      <c r="X130" s="50" t="str">
        <f aca="false">IF(S130="","",VLOOKUP(Deposits!O410,Deposits!$D$2:$J$102,2,FALSE()))</f>
        <v/>
      </c>
      <c r="Y130" s="56" t="str">
        <f aca="false">IF(S130="","",VLOOKUP(Deposits!O410,Deposits!$D$2:$J$102,5,FALSE()))</f>
        <v/>
      </c>
      <c r="Z130" s="57" t="s">
        <v>33</v>
      </c>
      <c r="AA130" s="51" t="str">
        <f aca="false">IF(ISERROR(VLOOKUP(Q130,'Target Margin'!A:F,5,FALSE())),"",VLOOKUP(Q130,'Target Margin'!A:F,5,FALSE()))</f>
        <v/>
      </c>
    </row>
    <row r="131" customFormat="false" ht="13" hidden="false" customHeight="false" outlineLevel="0" collapsed="false">
      <c r="A131" s="38"/>
      <c r="B131" s="39"/>
      <c r="C131" s="40"/>
      <c r="D131" s="40"/>
      <c r="E131" s="41"/>
      <c r="F131" s="42"/>
      <c r="G131" s="43"/>
      <c r="H131" s="43"/>
      <c r="I131" s="44"/>
      <c r="J131" s="45"/>
      <c r="K131" s="46"/>
      <c r="L131" s="47" t="e">
        <f aca="false">IF(K131="",(I131/J131),(I131/K131))</f>
        <v>#DIV/0!</v>
      </c>
      <c r="M131" s="48" t="e">
        <f aca="false">(N131-L131)/N131</f>
        <v>#DIV/0!</v>
      </c>
      <c r="N131" s="49"/>
      <c r="O131" s="38"/>
      <c r="P131" s="38"/>
      <c r="Q131" s="50" t="str">
        <f aca="false">IF(W131="","",VLOOKUP(W131,Categories!$M$148:$N$823,2,FALSE()))</f>
        <v/>
      </c>
      <c r="R131" s="51" t="str">
        <f aca="false">AA131</f>
        <v/>
      </c>
      <c r="S131" s="52"/>
      <c r="T131" s="52"/>
      <c r="U131" s="53"/>
      <c r="V131" s="54"/>
      <c r="W131" s="55"/>
      <c r="X131" s="50" t="str">
        <f aca="false">IF(S131="","",VLOOKUP(Deposits!O411,Deposits!$D$2:$J$102,2,FALSE()))</f>
        <v/>
      </c>
      <c r="Y131" s="56" t="str">
        <f aca="false">IF(S131="","",VLOOKUP(Deposits!O411,Deposits!$D$2:$J$102,5,FALSE()))</f>
        <v/>
      </c>
      <c r="Z131" s="57" t="s">
        <v>33</v>
      </c>
      <c r="AA131" s="51" t="str">
        <f aca="false">IF(ISERROR(VLOOKUP(Q131,'Target Margin'!A:F,5,FALSE())),"",VLOOKUP(Q131,'Target Margin'!A:F,5,FALSE()))</f>
        <v/>
      </c>
    </row>
    <row r="132" customFormat="false" ht="13" hidden="false" customHeight="false" outlineLevel="0" collapsed="false">
      <c r="A132" s="38"/>
      <c r="B132" s="39"/>
      <c r="C132" s="40"/>
      <c r="D132" s="40"/>
      <c r="E132" s="41"/>
      <c r="F132" s="42"/>
      <c r="G132" s="43"/>
      <c r="H132" s="43"/>
      <c r="I132" s="44"/>
      <c r="J132" s="45"/>
      <c r="K132" s="46"/>
      <c r="L132" s="47" t="e">
        <f aca="false">IF(K132="",(I132/J132),(I132/K132))</f>
        <v>#DIV/0!</v>
      </c>
      <c r="M132" s="48" t="e">
        <f aca="false">(N132-L132)/N132</f>
        <v>#DIV/0!</v>
      </c>
      <c r="N132" s="49"/>
      <c r="O132" s="38"/>
      <c r="P132" s="38"/>
      <c r="Q132" s="50" t="str">
        <f aca="false">IF(W132="","",VLOOKUP(W132,Categories!$M$148:$N$823,2,FALSE()))</f>
        <v/>
      </c>
      <c r="R132" s="51" t="str">
        <f aca="false">AA132</f>
        <v/>
      </c>
      <c r="S132" s="52"/>
      <c r="T132" s="52"/>
      <c r="U132" s="53"/>
      <c r="V132" s="54"/>
      <c r="W132" s="55"/>
      <c r="X132" s="50" t="str">
        <f aca="false">IF(S132="","",VLOOKUP(Deposits!O412,Deposits!$D$2:$J$102,2,FALSE()))</f>
        <v/>
      </c>
      <c r="Y132" s="56" t="str">
        <f aca="false">IF(S132="","",VLOOKUP(Deposits!O412,Deposits!$D$2:$J$102,5,FALSE()))</f>
        <v/>
      </c>
      <c r="Z132" s="57" t="s">
        <v>33</v>
      </c>
      <c r="AA132" s="51" t="str">
        <f aca="false">IF(ISERROR(VLOOKUP(Q132,'Target Margin'!A:F,5,FALSE())),"",VLOOKUP(Q132,'Target Margin'!A:F,5,FALSE()))</f>
        <v/>
      </c>
    </row>
    <row r="133" customFormat="false" ht="13" hidden="false" customHeight="false" outlineLevel="0" collapsed="false">
      <c r="A133" s="38"/>
      <c r="B133" s="39"/>
      <c r="C133" s="40"/>
      <c r="D133" s="40"/>
      <c r="E133" s="41"/>
      <c r="F133" s="42"/>
      <c r="G133" s="43"/>
      <c r="H133" s="43"/>
      <c r="I133" s="44"/>
      <c r="J133" s="45"/>
      <c r="K133" s="46"/>
      <c r="L133" s="47" t="e">
        <f aca="false">IF(K133="",(I133/J133),(I133/K133))</f>
        <v>#DIV/0!</v>
      </c>
      <c r="M133" s="48" t="e">
        <f aca="false">(N133-L133)/N133</f>
        <v>#DIV/0!</v>
      </c>
      <c r="N133" s="49"/>
      <c r="O133" s="38"/>
      <c r="P133" s="38"/>
      <c r="Q133" s="50" t="str">
        <f aca="false">IF(W133="","",VLOOKUP(W133,Categories!$M$148:$N$823,2,FALSE()))</f>
        <v/>
      </c>
      <c r="R133" s="51" t="str">
        <f aca="false">AA133</f>
        <v/>
      </c>
      <c r="S133" s="52"/>
      <c r="T133" s="52"/>
      <c r="U133" s="53"/>
      <c r="V133" s="54"/>
      <c r="W133" s="55"/>
      <c r="X133" s="50" t="str">
        <f aca="false">IF(S133="","",VLOOKUP(Deposits!O413,Deposits!$D$2:$J$102,2,FALSE()))</f>
        <v/>
      </c>
      <c r="Y133" s="56" t="str">
        <f aca="false">IF(S133="","",VLOOKUP(Deposits!O413,Deposits!$D$2:$J$102,5,FALSE()))</f>
        <v/>
      </c>
      <c r="Z133" s="57" t="s">
        <v>33</v>
      </c>
      <c r="AA133" s="51" t="str">
        <f aca="false">IF(ISERROR(VLOOKUP(Q133,'Target Margin'!A:F,5,FALSE())),"",VLOOKUP(Q133,'Target Margin'!A:F,5,FALSE()))</f>
        <v/>
      </c>
    </row>
    <row r="134" customFormat="false" ht="13" hidden="false" customHeight="false" outlineLevel="0" collapsed="false">
      <c r="A134" s="38"/>
      <c r="B134" s="39"/>
      <c r="C134" s="40"/>
      <c r="D134" s="40"/>
      <c r="E134" s="41"/>
      <c r="F134" s="42"/>
      <c r="G134" s="43"/>
      <c r="H134" s="43"/>
      <c r="I134" s="44"/>
      <c r="J134" s="45"/>
      <c r="K134" s="46"/>
      <c r="L134" s="47" t="e">
        <f aca="false">IF(K134="",(I134/J134),(I134/K134))</f>
        <v>#DIV/0!</v>
      </c>
      <c r="M134" s="48" t="e">
        <f aca="false">(N134-L134)/N134</f>
        <v>#DIV/0!</v>
      </c>
      <c r="N134" s="49"/>
      <c r="O134" s="38"/>
      <c r="P134" s="38"/>
      <c r="Q134" s="50" t="str">
        <f aca="false">IF(W134="","",VLOOKUP(W134,Categories!$M$148:$N$823,2,FALSE()))</f>
        <v/>
      </c>
      <c r="R134" s="51" t="str">
        <f aca="false">AA134</f>
        <v/>
      </c>
      <c r="S134" s="52"/>
      <c r="T134" s="52"/>
      <c r="U134" s="53"/>
      <c r="V134" s="54"/>
      <c r="W134" s="55"/>
      <c r="X134" s="50" t="str">
        <f aca="false">IF(S134="","",VLOOKUP(Deposits!O414,Deposits!$D$2:$J$102,2,FALSE()))</f>
        <v/>
      </c>
      <c r="Y134" s="56" t="str">
        <f aca="false">IF(S134="","",VLOOKUP(Deposits!O414,Deposits!$D$2:$J$102,5,FALSE()))</f>
        <v/>
      </c>
      <c r="Z134" s="57" t="s">
        <v>33</v>
      </c>
      <c r="AA134" s="51" t="str">
        <f aca="false">IF(ISERROR(VLOOKUP(Q134,'Target Margin'!A:F,5,FALSE())),"",VLOOKUP(Q134,'Target Margin'!A:F,5,FALSE()))</f>
        <v/>
      </c>
    </row>
    <row r="135" customFormat="false" ht="13" hidden="false" customHeight="false" outlineLevel="0" collapsed="false">
      <c r="A135" s="38"/>
      <c r="B135" s="39"/>
      <c r="C135" s="40"/>
      <c r="D135" s="40"/>
      <c r="E135" s="41"/>
      <c r="F135" s="42"/>
      <c r="G135" s="43"/>
      <c r="H135" s="43"/>
      <c r="I135" s="44"/>
      <c r="J135" s="45"/>
      <c r="K135" s="46"/>
      <c r="L135" s="47" t="e">
        <f aca="false">IF(K135="",(I135/J135),(I135/K135))</f>
        <v>#DIV/0!</v>
      </c>
      <c r="M135" s="48" t="e">
        <f aca="false">(N135-L135)/N135</f>
        <v>#DIV/0!</v>
      </c>
      <c r="N135" s="49"/>
      <c r="O135" s="38"/>
      <c r="P135" s="38"/>
      <c r="Q135" s="50" t="str">
        <f aca="false">IF(W135="","",VLOOKUP(W135,Categories!$M$148:$N$823,2,FALSE()))</f>
        <v/>
      </c>
      <c r="R135" s="51" t="str">
        <f aca="false">AA135</f>
        <v/>
      </c>
      <c r="S135" s="52"/>
      <c r="T135" s="52"/>
      <c r="U135" s="53"/>
      <c r="V135" s="54"/>
      <c r="W135" s="55"/>
      <c r="X135" s="50" t="str">
        <f aca="false">IF(S135="","",VLOOKUP(Deposits!O415,Deposits!$D$2:$J$102,2,FALSE()))</f>
        <v/>
      </c>
      <c r="Y135" s="56" t="str">
        <f aca="false">IF(S135="","",VLOOKUP(Deposits!O415,Deposits!$D$2:$J$102,5,FALSE()))</f>
        <v/>
      </c>
      <c r="Z135" s="57" t="s">
        <v>33</v>
      </c>
      <c r="AA135" s="51" t="str">
        <f aca="false">IF(ISERROR(VLOOKUP(Q135,'Target Margin'!A:F,5,FALSE())),"",VLOOKUP(Q135,'Target Margin'!A:F,5,FALSE()))</f>
        <v/>
      </c>
    </row>
    <row r="136" customFormat="false" ht="13" hidden="false" customHeight="false" outlineLevel="0" collapsed="false">
      <c r="A136" s="38"/>
      <c r="B136" s="39"/>
      <c r="C136" s="40"/>
      <c r="D136" s="40"/>
      <c r="E136" s="41"/>
      <c r="F136" s="42"/>
      <c r="G136" s="43"/>
      <c r="H136" s="43"/>
      <c r="I136" s="44"/>
      <c r="J136" s="45"/>
      <c r="K136" s="46"/>
      <c r="L136" s="47" t="e">
        <f aca="false">IF(K136="",(I136/J136),(I136/K136))</f>
        <v>#DIV/0!</v>
      </c>
      <c r="M136" s="48" t="e">
        <f aca="false">(N136-L136)/N136</f>
        <v>#DIV/0!</v>
      </c>
      <c r="N136" s="49"/>
      <c r="O136" s="38"/>
      <c r="P136" s="38"/>
      <c r="Q136" s="50" t="str">
        <f aca="false">IF(W136="","",VLOOKUP(W136,Categories!$M$148:$N$823,2,FALSE()))</f>
        <v/>
      </c>
      <c r="R136" s="51" t="str">
        <f aca="false">AA136</f>
        <v/>
      </c>
      <c r="S136" s="52"/>
      <c r="T136" s="52"/>
      <c r="U136" s="53"/>
      <c r="V136" s="54"/>
      <c r="W136" s="55"/>
      <c r="X136" s="50" t="str">
        <f aca="false">IF(S136="","",VLOOKUP(Deposits!O416,Deposits!$D$2:$J$102,2,FALSE()))</f>
        <v/>
      </c>
      <c r="Y136" s="56" t="str">
        <f aca="false">IF(S136="","",VLOOKUP(Deposits!O416,Deposits!$D$2:$J$102,5,FALSE()))</f>
        <v/>
      </c>
      <c r="Z136" s="57" t="s">
        <v>33</v>
      </c>
      <c r="AA136" s="51" t="str">
        <f aca="false">IF(ISERROR(VLOOKUP(Q136,'Target Margin'!A:F,5,FALSE())),"",VLOOKUP(Q136,'Target Margin'!A:F,5,FALSE()))</f>
        <v/>
      </c>
    </row>
    <row r="137" customFormat="false" ht="13" hidden="false" customHeight="false" outlineLevel="0" collapsed="false">
      <c r="A137" s="38"/>
      <c r="B137" s="39"/>
      <c r="C137" s="40"/>
      <c r="D137" s="40"/>
      <c r="E137" s="41"/>
      <c r="F137" s="42"/>
      <c r="G137" s="43"/>
      <c r="H137" s="43"/>
      <c r="I137" s="44"/>
      <c r="J137" s="45"/>
      <c r="K137" s="46"/>
      <c r="L137" s="47" t="e">
        <f aca="false">IF(K137="",(I137/J137),(I137/K137))</f>
        <v>#DIV/0!</v>
      </c>
      <c r="M137" s="48" t="e">
        <f aca="false">(N137-L137)/N137</f>
        <v>#DIV/0!</v>
      </c>
      <c r="N137" s="49"/>
      <c r="O137" s="38"/>
      <c r="P137" s="38"/>
      <c r="Q137" s="50" t="str">
        <f aca="false">IF(W137="","",VLOOKUP(W137,Categories!$M$148:$N$823,2,FALSE()))</f>
        <v/>
      </c>
      <c r="R137" s="51" t="str">
        <f aca="false">AA137</f>
        <v/>
      </c>
      <c r="S137" s="52"/>
      <c r="T137" s="52"/>
      <c r="U137" s="53"/>
      <c r="V137" s="54"/>
      <c r="W137" s="55"/>
      <c r="X137" s="50" t="str">
        <f aca="false">IF(S137="","",VLOOKUP(Deposits!O417,Deposits!$D$2:$J$102,2,FALSE()))</f>
        <v/>
      </c>
      <c r="Y137" s="56" t="str">
        <f aca="false">IF(S137="","",VLOOKUP(Deposits!O417,Deposits!$D$2:$J$102,5,FALSE()))</f>
        <v/>
      </c>
      <c r="Z137" s="57" t="s">
        <v>33</v>
      </c>
      <c r="AA137" s="51" t="str">
        <f aca="false">IF(ISERROR(VLOOKUP(Q137,'Target Margin'!A:F,5,FALSE())),"",VLOOKUP(Q137,'Target Margin'!A:F,5,FALSE()))</f>
        <v/>
      </c>
    </row>
    <row r="138" customFormat="false" ht="13" hidden="false" customHeight="false" outlineLevel="0" collapsed="false">
      <c r="A138" s="38"/>
      <c r="B138" s="39"/>
      <c r="C138" s="40"/>
      <c r="D138" s="40"/>
      <c r="E138" s="41"/>
      <c r="F138" s="42"/>
      <c r="G138" s="43"/>
      <c r="H138" s="43"/>
      <c r="I138" s="44"/>
      <c r="J138" s="45"/>
      <c r="K138" s="46"/>
      <c r="L138" s="47" t="e">
        <f aca="false">IF(K138="",(I138/J138),(I138/K138))</f>
        <v>#DIV/0!</v>
      </c>
      <c r="M138" s="48" t="e">
        <f aca="false">(N138-L138)/N138</f>
        <v>#DIV/0!</v>
      </c>
      <c r="N138" s="49"/>
      <c r="O138" s="38"/>
      <c r="P138" s="38"/>
      <c r="Q138" s="50" t="str">
        <f aca="false">IF(W138="","",VLOOKUP(W138,Categories!$M$148:$N$823,2,FALSE()))</f>
        <v/>
      </c>
      <c r="R138" s="51" t="str">
        <f aca="false">AA138</f>
        <v/>
      </c>
      <c r="S138" s="52"/>
      <c r="T138" s="52"/>
      <c r="U138" s="53"/>
      <c r="V138" s="54"/>
      <c r="W138" s="55"/>
      <c r="X138" s="50" t="str">
        <f aca="false">IF(S138="","",VLOOKUP(Deposits!O418,Deposits!$D$2:$J$102,2,FALSE()))</f>
        <v/>
      </c>
      <c r="Y138" s="56" t="str">
        <f aca="false">IF(S138="","",VLOOKUP(Deposits!O418,Deposits!$D$2:$J$102,5,FALSE()))</f>
        <v/>
      </c>
      <c r="Z138" s="57" t="s">
        <v>33</v>
      </c>
      <c r="AA138" s="51" t="str">
        <f aca="false">IF(ISERROR(VLOOKUP(Q138,'Target Margin'!A:F,5,FALSE())),"",VLOOKUP(Q138,'Target Margin'!A:F,5,FALSE()))</f>
        <v/>
      </c>
    </row>
    <row r="139" customFormat="false" ht="13" hidden="false" customHeight="false" outlineLevel="0" collapsed="false">
      <c r="A139" s="38"/>
      <c r="B139" s="39"/>
      <c r="C139" s="40"/>
      <c r="D139" s="40"/>
      <c r="E139" s="41"/>
      <c r="F139" s="42"/>
      <c r="G139" s="43"/>
      <c r="H139" s="43"/>
      <c r="I139" s="44"/>
      <c r="J139" s="45"/>
      <c r="K139" s="46"/>
      <c r="L139" s="47" t="e">
        <f aca="false">IF(K139="",(I139/J139),(I139/K139))</f>
        <v>#DIV/0!</v>
      </c>
      <c r="M139" s="48" t="e">
        <f aca="false">(N139-L139)/N139</f>
        <v>#DIV/0!</v>
      </c>
      <c r="N139" s="49"/>
      <c r="O139" s="38"/>
      <c r="P139" s="38"/>
      <c r="Q139" s="50" t="str">
        <f aca="false">IF(W139="","",VLOOKUP(W139,Categories!$M$148:$N$823,2,FALSE()))</f>
        <v/>
      </c>
      <c r="R139" s="51" t="str">
        <f aca="false">AA139</f>
        <v/>
      </c>
      <c r="S139" s="52"/>
      <c r="T139" s="52"/>
      <c r="U139" s="53"/>
      <c r="V139" s="54"/>
      <c r="W139" s="55"/>
      <c r="X139" s="50" t="str">
        <f aca="false">IF(S139="","",VLOOKUP(Deposits!O419,Deposits!$D$2:$J$102,2,FALSE()))</f>
        <v/>
      </c>
      <c r="Y139" s="56" t="str">
        <f aca="false">IF(S139="","",VLOOKUP(Deposits!O419,Deposits!$D$2:$J$102,5,FALSE()))</f>
        <v/>
      </c>
      <c r="Z139" s="57" t="s">
        <v>33</v>
      </c>
      <c r="AA139" s="51" t="str">
        <f aca="false">IF(ISERROR(VLOOKUP(Q139,'Target Margin'!A:F,5,FALSE())),"",VLOOKUP(Q139,'Target Margin'!A:F,5,FALSE()))</f>
        <v/>
      </c>
    </row>
    <row r="140" customFormat="false" ht="13" hidden="false" customHeight="false" outlineLevel="0" collapsed="false">
      <c r="A140" s="38"/>
      <c r="B140" s="39"/>
      <c r="C140" s="40"/>
      <c r="D140" s="40"/>
      <c r="E140" s="41"/>
      <c r="F140" s="42"/>
      <c r="G140" s="43"/>
      <c r="H140" s="43"/>
      <c r="I140" s="44"/>
      <c r="J140" s="45"/>
      <c r="K140" s="46"/>
      <c r="L140" s="47" t="e">
        <f aca="false">IF(K140="",(I140/J140),(I140/K140))</f>
        <v>#DIV/0!</v>
      </c>
      <c r="M140" s="48" t="e">
        <f aca="false">(N140-L140)/N140</f>
        <v>#DIV/0!</v>
      </c>
      <c r="N140" s="49"/>
      <c r="O140" s="38"/>
      <c r="P140" s="38"/>
      <c r="Q140" s="50" t="str">
        <f aca="false">IF(W140="","",VLOOKUP(W140,Categories!$M$148:$N$823,2,FALSE()))</f>
        <v/>
      </c>
      <c r="R140" s="51" t="str">
        <f aca="false">AA140</f>
        <v/>
      </c>
      <c r="S140" s="52"/>
      <c r="T140" s="52"/>
      <c r="U140" s="53"/>
      <c r="V140" s="54"/>
      <c r="W140" s="55"/>
      <c r="X140" s="50" t="str">
        <f aca="false">IF(S140="","",VLOOKUP(Deposits!O420,Deposits!$D$2:$J$102,2,FALSE()))</f>
        <v/>
      </c>
      <c r="Y140" s="56" t="str">
        <f aca="false">IF(S140="","",VLOOKUP(Deposits!O420,Deposits!$D$2:$J$102,5,FALSE()))</f>
        <v/>
      </c>
      <c r="Z140" s="57" t="s">
        <v>33</v>
      </c>
      <c r="AA140" s="51" t="str">
        <f aca="false">IF(ISERROR(VLOOKUP(Q140,'Target Margin'!A:F,5,FALSE())),"",VLOOKUP(Q140,'Target Margin'!A:F,5,FALSE()))</f>
        <v/>
      </c>
    </row>
    <row r="141" customFormat="false" ht="13" hidden="false" customHeight="false" outlineLevel="0" collapsed="false">
      <c r="A141" s="38"/>
      <c r="B141" s="39"/>
      <c r="C141" s="40"/>
      <c r="D141" s="40"/>
      <c r="E141" s="41"/>
      <c r="F141" s="42"/>
      <c r="G141" s="43"/>
      <c r="H141" s="43"/>
      <c r="I141" s="44"/>
      <c r="J141" s="45"/>
      <c r="K141" s="46"/>
      <c r="L141" s="47" t="e">
        <f aca="false">IF(K141="",(I141/J141),(I141/K141))</f>
        <v>#DIV/0!</v>
      </c>
      <c r="M141" s="48" t="e">
        <f aca="false">(N141-L141)/N141</f>
        <v>#DIV/0!</v>
      </c>
      <c r="N141" s="49"/>
      <c r="O141" s="38"/>
      <c r="P141" s="38"/>
      <c r="Q141" s="50" t="str">
        <f aca="false">IF(W141="","",VLOOKUP(W141,Categories!$M$148:$N$823,2,FALSE()))</f>
        <v/>
      </c>
      <c r="R141" s="51" t="str">
        <f aca="false">AA141</f>
        <v/>
      </c>
      <c r="S141" s="52"/>
      <c r="T141" s="52"/>
      <c r="U141" s="53"/>
      <c r="V141" s="54"/>
      <c r="W141" s="55"/>
      <c r="X141" s="50" t="str">
        <f aca="false">IF(S141="","",VLOOKUP(Deposits!O421,Deposits!$D$2:$J$102,2,FALSE()))</f>
        <v/>
      </c>
      <c r="Y141" s="56" t="str">
        <f aca="false">IF(S141="","",VLOOKUP(Deposits!O421,Deposits!$D$2:$J$102,5,FALSE()))</f>
        <v/>
      </c>
      <c r="Z141" s="57" t="s">
        <v>33</v>
      </c>
      <c r="AA141" s="51" t="str">
        <f aca="false">IF(ISERROR(VLOOKUP(Q141,'Target Margin'!A:F,5,FALSE())),"",VLOOKUP(Q141,'Target Margin'!A:F,5,FALSE()))</f>
        <v/>
      </c>
    </row>
    <row r="142" customFormat="false" ht="13" hidden="false" customHeight="false" outlineLevel="0" collapsed="false">
      <c r="A142" s="38"/>
      <c r="B142" s="39"/>
      <c r="C142" s="40"/>
      <c r="D142" s="40"/>
      <c r="E142" s="41"/>
      <c r="F142" s="42"/>
      <c r="G142" s="43"/>
      <c r="H142" s="43"/>
      <c r="I142" s="44"/>
      <c r="J142" s="45"/>
      <c r="K142" s="46"/>
      <c r="L142" s="47" t="e">
        <f aca="false">IF(K142="",(I142/J142),(I142/K142))</f>
        <v>#DIV/0!</v>
      </c>
      <c r="M142" s="48" t="e">
        <f aca="false">(N142-L142)/N142</f>
        <v>#DIV/0!</v>
      </c>
      <c r="N142" s="49"/>
      <c r="O142" s="38"/>
      <c r="P142" s="38"/>
      <c r="Q142" s="50" t="str">
        <f aca="false">IF(W142="","",VLOOKUP(W142,Categories!$M$148:$N$823,2,FALSE()))</f>
        <v/>
      </c>
      <c r="R142" s="51" t="str">
        <f aca="false">AA142</f>
        <v/>
      </c>
      <c r="S142" s="52"/>
      <c r="T142" s="52"/>
      <c r="U142" s="53"/>
      <c r="V142" s="54"/>
      <c r="W142" s="55"/>
      <c r="X142" s="50" t="str">
        <f aca="false">IF(S142="","",VLOOKUP(Deposits!O422,Deposits!$D$2:$J$102,2,FALSE()))</f>
        <v/>
      </c>
      <c r="Y142" s="56" t="str">
        <f aca="false">IF(S142="","",VLOOKUP(Deposits!O422,Deposits!$D$2:$J$102,5,FALSE()))</f>
        <v/>
      </c>
      <c r="Z142" s="57" t="s">
        <v>33</v>
      </c>
      <c r="AA142" s="51" t="str">
        <f aca="false">IF(ISERROR(VLOOKUP(Q142,'Target Margin'!A:F,5,FALSE())),"",VLOOKUP(Q142,'Target Margin'!A:F,5,FALSE()))</f>
        <v/>
      </c>
    </row>
    <row r="143" customFormat="false" ht="13" hidden="false" customHeight="false" outlineLevel="0" collapsed="false">
      <c r="A143" s="38"/>
      <c r="B143" s="39"/>
      <c r="C143" s="40"/>
      <c r="D143" s="40"/>
      <c r="E143" s="41"/>
      <c r="F143" s="42"/>
      <c r="G143" s="43"/>
      <c r="H143" s="43"/>
      <c r="I143" s="44"/>
      <c r="J143" s="45"/>
      <c r="K143" s="46"/>
      <c r="L143" s="47" t="e">
        <f aca="false">IF(K143="",(I143/J143),(I143/K143))</f>
        <v>#DIV/0!</v>
      </c>
      <c r="M143" s="48" t="e">
        <f aca="false">(N143-L143)/N143</f>
        <v>#DIV/0!</v>
      </c>
      <c r="N143" s="49"/>
      <c r="O143" s="38"/>
      <c r="P143" s="38"/>
      <c r="Q143" s="50" t="str">
        <f aca="false">IF(W143="","",VLOOKUP(W143,Categories!$M$148:$N$823,2,FALSE()))</f>
        <v/>
      </c>
      <c r="R143" s="51" t="str">
        <f aca="false">AA143</f>
        <v/>
      </c>
      <c r="S143" s="52"/>
      <c r="T143" s="52"/>
      <c r="U143" s="53"/>
      <c r="V143" s="54"/>
      <c r="W143" s="55"/>
      <c r="X143" s="50" t="str">
        <f aca="false">IF(S143="","",VLOOKUP(Deposits!O423,Deposits!$D$2:$J$102,2,FALSE()))</f>
        <v/>
      </c>
      <c r="Y143" s="56" t="str">
        <f aca="false">IF(S143="","",VLOOKUP(Deposits!O423,Deposits!$D$2:$J$102,5,FALSE()))</f>
        <v/>
      </c>
      <c r="Z143" s="57" t="s">
        <v>33</v>
      </c>
      <c r="AA143" s="51" t="str">
        <f aca="false">IF(ISERROR(VLOOKUP(Q143,'Target Margin'!A:F,5,FALSE())),"",VLOOKUP(Q143,'Target Margin'!A:F,5,FALSE()))</f>
        <v/>
      </c>
    </row>
    <row r="144" customFormat="false" ht="13" hidden="false" customHeight="false" outlineLevel="0" collapsed="false">
      <c r="A144" s="38"/>
      <c r="B144" s="39"/>
      <c r="C144" s="40"/>
      <c r="D144" s="40"/>
      <c r="E144" s="41"/>
      <c r="F144" s="42"/>
      <c r="G144" s="43"/>
      <c r="H144" s="43"/>
      <c r="I144" s="44"/>
      <c r="J144" s="45"/>
      <c r="K144" s="46"/>
      <c r="L144" s="47" t="e">
        <f aca="false">IF(K144="",(I144/J144),(I144/K144))</f>
        <v>#DIV/0!</v>
      </c>
      <c r="M144" s="48" t="e">
        <f aca="false">(N144-L144)/N144</f>
        <v>#DIV/0!</v>
      </c>
      <c r="N144" s="49"/>
      <c r="O144" s="38"/>
      <c r="P144" s="38"/>
      <c r="Q144" s="50" t="str">
        <f aca="false">IF(W144="","",VLOOKUP(W144,Categories!$M$148:$N$823,2,FALSE()))</f>
        <v/>
      </c>
      <c r="R144" s="51" t="str">
        <f aca="false">AA144</f>
        <v/>
      </c>
      <c r="S144" s="52"/>
      <c r="T144" s="52"/>
      <c r="U144" s="53"/>
      <c r="V144" s="54"/>
      <c r="W144" s="55"/>
      <c r="X144" s="50" t="str">
        <f aca="false">IF(S144="","",VLOOKUP(Deposits!O424,Deposits!$D$2:$J$102,2,FALSE()))</f>
        <v/>
      </c>
      <c r="Y144" s="56" t="str">
        <f aca="false">IF(S144="","",VLOOKUP(Deposits!O424,Deposits!$D$2:$J$102,5,FALSE()))</f>
        <v/>
      </c>
      <c r="Z144" s="57" t="s">
        <v>33</v>
      </c>
      <c r="AA144" s="51" t="str">
        <f aca="false">IF(ISERROR(VLOOKUP(Q144,'Target Margin'!A:F,5,FALSE())),"",VLOOKUP(Q144,'Target Margin'!A:F,5,FALSE()))</f>
        <v/>
      </c>
    </row>
    <row r="145" customFormat="false" ht="13" hidden="false" customHeight="false" outlineLevel="0" collapsed="false">
      <c r="A145" s="38"/>
      <c r="B145" s="39"/>
      <c r="C145" s="40"/>
      <c r="D145" s="40"/>
      <c r="E145" s="41"/>
      <c r="F145" s="42"/>
      <c r="G145" s="43"/>
      <c r="H145" s="43"/>
      <c r="I145" s="44"/>
      <c r="J145" s="45"/>
      <c r="K145" s="46"/>
      <c r="L145" s="47" t="e">
        <f aca="false">IF(K145="",(I145/J145),(I145/K145))</f>
        <v>#DIV/0!</v>
      </c>
      <c r="M145" s="48" t="e">
        <f aca="false">(N145-L145)/N145</f>
        <v>#DIV/0!</v>
      </c>
      <c r="N145" s="49"/>
      <c r="O145" s="38"/>
      <c r="P145" s="38"/>
      <c r="Q145" s="50" t="str">
        <f aca="false">IF(W145="","",VLOOKUP(W145,Categories!$M$148:$N$823,2,FALSE()))</f>
        <v/>
      </c>
      <c r="R145" s="51" t="str">
        <f aca="false">AA145</f>
        <v/>
      </c>
      <c r="S145" s="52"/>
      <c r="T145" s="52"/>
      <c r="U145" s="53"/>
      <c r="V145" s="54"/>
      <c r="W145" s="55"/>
      <c r="X145" s="50" t="str">
        <f aca="false">IF(S145="","",VLOOKUP(Deposits!O425,Deposits!$D$2:$J$102,2,FALSE()))</f>
        <v/>
      </c>
      <c r="Y145" s="56" t="str">
        <f aca="false">IF(S145="","",VLOOKUP(Deposits!O425,Deposits!$D$2:$J$102,5,FALSE()))</f>
        <v/>
      </c>
      <c r="Z145" s="57" t="s">
        <v>33</v>
      </c>
      <c r="AA145" s="51" t="str">
        <f aca="false">IF(ISERROR(VLOOKUP(Q145,'Target Margin'!A:F,5,FALSE())),"",VLOOKUP(Q145,'Target Margin'!A:F,5,FALSE()))</f>
        <v/>
      </c>
    </row>
    <row r="146" customFormat="false" ht="13" hidden="false" customHeight="false" outlineLevel="0" collapsed="false">
      <c r="A146" s="38"/>
      <c r="B146" s="39"/>
      <c r="C146" s="40"/>
      <c r="D146" s="40"/>
      <c r="E146" s="41"/>
      <c r="F146" s="42"/>
      <c r="G146" s="43"/>
      <c r="H146" s="43"/>
      <c r="I146" s="44"/>
      <c r="J146" s="45"/>
      <c r="K146" s="46"/>
      <c r="L146" s="47" t="e">
        <f aca="false">IF(K146="",(I146/J146),(I146/K146))</f>
        <v>#DIV/0!</v>
      </c>
      <c r="M146" s="48" t="e">
        <f aca="false">(N146-L146)/N146</f>
        <v>#DIV/0!</v>
      </c>
      <c r="N146" s="49"/>
      <c r="O146" s="38"/>
      <c r="P146" s="38"/>
      <c r="Q146" s="50" t="str">
        <f aca="false">IF(W146="","",VLOOKUP(W146,Categories!$M$148:$N$823,2,FALSE()))</f>
        <v/>
      </c>
      <c r="R146" s="51" t="str">
        <f aca="false">AA146</f>
        <v/>
      </c>
      <c r="S146" s="52"/>
      <c r="T146" s="52"/>
      <c r="U146" s="53"/>
      <c r="V146" s="54"/>
      <c r="W146" s="55"/>
      <c r="X146" s="50" t="str">
        <f aca="false">IF(S146="","",VLOOKUP(Deposits!O426,Deposits!$D$2:$J$102,2,FALSE()))</f>
        <v/>
      </c>
      <c r="Y146" s="56" t="str">
        <f aca="false">IF(S146="","",VLOOKUP(Deposits!O426,Deposits!$D$2:$J$102,5,FALSE()))</f>
        <v/>
      </c>
      <c r="Z146" s="57" t="s">
        <v>33</v>
      </c>
      <c r="AA146" s="51" t="str">
        <f aca="false">IF(ISERROR(VLOOKUP(Q146,'Target Margin'!A:F,5,FALSE())),"",VLOOKUP(Q146,'Target Margin'!A:F,5,FALSE()))</f>
        <v/>
      </c>
    </row>
    <row r="147" customFormat="false" ht="13" hidden="false" customHeight="false" outlineLevel="0" collapsed="false">
      <c r="A147" s="38"/>
      <c r="B147" s="39"/>
      <c r="C147" s="40"/>
      <c r="D147" s="40"/>
      <c r="E147" s="41"/>
      <c r="F147" s="42"/>
      <c r="G147" s="43"/>
      <c r="H147" s="43"/>
      <c r="I147" s="44"/>
      <c r="J147" s="45"/>
      <c r="K147" s="46"/>
      <c r="L147" s="47" t="e">
        <f aca="false">IF(K147="",(I147/J147),(I147/K147))</f>
        <v>#DIV/0!</v>
      </c>
      <c r="M147" s="48" t="e">
        <f aca="false">(N147-L147)/N147</f>
        <v>#DIV/0!</v>
      </c>
      <c r="N147" s="49"/>
      <c r="O147" s="38"/>
      <c r="P147" s="38"/>
      <c r="Q147" s="50" t="str">
        <f aca="false">IF(W147="","",VLOOKUP(W147,Categories!$M$148:$N$823,2,FALSE()))</f>
        <v/>
      </c>
      <c r="R147" s="51" t="str">
        <f aca="false">AA147</f>
        <v/>
      </c>
      <c r="S147" s="52"/>
      <c r="T147" s="52"/>
      <c r="U147" s="53"/>
      <c r="V147" s="54"/>
      <c r="W147" s="55"/>
      <c r="X147" s="50" t="str">
        <f aca="false">IF(S147="","",VLOOKUP(Deposits!O427,Deposits!$D$2:$J$102,2,FALSE()))</f>
        <v/>
      </c>
      <c r="Y147" s="56" t="str">
        <f aca="false">IF(S147="","",VLOOKUP(Deposits!O427,Deposits!$D$2:$J$102,5,FALSE()))</f>
        <v/>
      </c>
      <c r="Z147" s="57" t="s">
        <v>33</v>
      </c>
      <c r="AA147" s="51" t="str">
        <f aca="false">IF(ISERROR(VLOOKUP(Q147,'Target Margin'!A:F,5,FALSE())),"",VLOOKUP(Q147,'Target Margin'!A:F,5,FALSE()))</f>
        <v/>
      </c>
    </row>
    <row r="148" customFormat="false" ht="13" hidden="false" customHeight="false" outlineLevel="0" collapsed="false">
      <c r="A148" s="38"/>
      <c r="B148" s="39"/>
      <c r="C148" s="40"/>
      <c r="D148" s="40"/>
      <c r="E148" s="41"/>
      <c r="F148" s="42"/>
      <c r="G148" s="43"/>
      <c r="H148" s="43"/>
      <c r="I148" s="44"/>
      <c r="J148" s="45"/>
      <c r="K148" s="46"/>
      <c r="L148" s="47" t="e">
        <f aca="false">IF(K148="",(I148/J148),(I148/K148))</f>
        <v>#DIV/0!</v>
      </c>
      <c r="M148" s="48" t="e">
        <f aca="false">(N148-L148)/N148</f>
        <v>#DIV/0!</v>
      </c>
      <c r="N148" s="49"/>
      <c r="O148" s="38"/>
      <c r="P148" s="38"/>
      <c r="Q148" s="50" t="str">
        <f aca="false">IF(W148="","",VLOOKUP(W148,Categories!$M$148:$N$823,2,FALSE()))</f>
        <v/>
      </c>
      <c r="R148" s="51" t="str">
        <f aca="false">AA148</f>
        <v/>
      </c>
      <c r="S148" s="52"/>
      <c r="T148" s="52"/>
      <c r="U148" s="53"/>
      <c r="V148" s="54"/>
      <c r="W148" s="55"/>
      <c r="X148" s="50" t="str">
        <f aca="false">IF(S148="","",VLOOKUP(Deposits!O428,Deposits!$D$2:$J$102,2,FALSE()))</f>
        <v/>
      </c>
      <c r="Y148" s="56" t="str">
        <f aca="false">IF(S148="","",VLOOKUP(Deposits!O428,Deposits!$D$2:$J$102,5,FALSE()))</f>
        <v/>
      </c>
      <c r="Z148" s="57" t="s">
        <v>33</v>
      </c>
      <c r="AA148" s="51" t="str">
        <f aca="false">IF(ISERROR(VLOOKUP(Q148,'Target Margin'!A:F,5,FALSE())),"",VLOOKUP(Q148,'Target Margin'!A:F,5,FALSE()))</f>
        <v/>
      </c>
    </row>
    <row r="149" customFormat="false" ht="13" hidden="false" customHeight="false" outlineLevel="0" collapsed="false">
      <c r="A149" s="38"/>
      <c r="B149" s="39"/>
      <c r="C149" s="40"/>
      <c r="D149" s="40"/>
      <c r="E149" s="41"/>
      <c r="F149" s="42"/>
      <c r="G149" s="43"/>
      <c r="H149" s="43"/>
      <c r="I149" s="44"/>
      <c r="J149" s="45"/>
      <c r="K149" s="46"/>
      <c r="L149" s="47" t="e">
        <f aca="false">IF(K149="",(I149/J149),(I149/K149))</f>
        <v>#DIV/0!</v>
      </c>
      <c r="M149" s="48" t="e">
        <f aca="false">(N149-L149)/N149</f>
        <v>#DIV/0!</v>
      </c>
      <c r="N149" s="49"/>
      <c r="O149" s="38"/>
      <c r="P149" s="38"/>
      <c r="Q149" s="50" t="str">
        <f aca="false">IF(W149="","",VLOOKUP(W149,Categories!$M$148:$N$823,2,FALSE()))</f>
        <v/>
      </c>
      <c r="R149" s="51" t="str">
        <f aca="false">AA149</f>
        <v/>
      </c>
      <c r="S149" s="52"/>
      <c r="T149" s="52"/>
      <c r="U149" s="53"/>
      <c r="V149" s="54"/>
      <c r="W149" s="55"/>
      <c r="X149" s="50" t="str">
        <f aca="false">IF(S149="","",VLOOKUP(Deposits!O429,Deposits!$D$2:$J$102,2,FALSE()))</f>
        <v/>
      </c>
      <c r="Y149" s="56" t="str">
        <f aca="false">IF(S149="","",VLOOKUP(Deposits!O429,Deposits!$D$2:$J$102,5,FALSE()))</f>
        <v/>
      </c>
      <c r="Z149" s="57" t="s">
        <v>33</v>
      </c>
      <c r="AA149" s="51" t="str">
        <f aca="false">IF(ISERROR(VLOOKUP(Q149,'Target Margin'!A:F,5,FALSE())),"",VLOOKUP(Q149,'Target Margin'!A:F,5,FALSE()))</f>
        <v/>
      </c>
    </row>
    <row r="150" customFormat="false" ht="13" hidden="false" customHeight="false" outlineLevel="0" collapsed="false">
      <c r="A150" s="38"/>
      <c r="B150" s="39"/>
      <c r="C150" s="40"/>
      <c r="D150" s="40"/>
      <c r="E150" s="41"/>
      <c r="F150" s="42"/>
      <c r="G150" s="43"/>
      <c r="H150" s="43"/>
      <c r="I150" s="44"/>
      <c r="J150" s="45"/>
      <c r="K150" s="46"/>
      <c r="L150" s="47" t="e">
        <f aca="false">IF(K150="",(I150/J150),(I150/K150))</f>
        <v>#DIV/0!</v>
      </c>
      <c r="M150" s="48" t="e">
        <f aca="false">(N150-L150)/N150</f>
        <v>#DIV/0!</v>
      </c>
      <c r="N150" s="49"/>
      <c r="O150" s="38"/>
      <c r="P150" s="38"/>
      <c r="Q150" s="50" t="str">
        <f aca="false">IF(W150="","",VLOOKUP(W150,Categories!$M$148:$N$823,2,FALSE()))</f>
        <v/>
      </c>
      <c r="R150" s="51" t="str">
        <f aca="false">AA150</f>
        <v/>
      </c>
      <c r="S150" s="52"/>
      <c r="T150" s="52"/>
      <c r="U150" s="53"/>
      <c r="V150" s="54"/>
      <c r="W150" s="55"/>
      <c r="X150" s="50" t="str">
        <f aca="false">IF(S150="","",VLOOKUP(Deposits!O430,Deposits!$D$2:$J$102,2,FALSE()))</f>
        <v/>
      </c>
      <c r="Y150" s="56" t="str">
        <f aca="false">IF(S150="","",VLOOKUP(Deposits!O430,Deposits!$D$2:$J$102,5,FALSE()))</f>
        <v/>
      </c>
      <c r="Z150" s="57" t="s">
        <v>33</v>
      </c>
      <c r="AA150" s="51" t="str">
        <f aca="false">IF(ISERROR(VLOOKUP(Q150,'Target Margin'!A:F,5,FALSE())),"",VLOOKUP(Q150,'Target Margin'!A:F,5,FALSE()))</f>
        <v/>
      </c>
    </row>
    <row r="151" customFormat="false" ht="13" hidden="false" customHeight="false" outlineLevel="0" collapsed="false">
      <c r="A151" s="38"/>
      <c r="B151" s="39"/>
      <c r="C151" s="40"/>
      <c r="D151" s="40"/>
      <c r="E151" s="41"/>
      <c r="F151" s="42"/>
      <c r="G151" s="43"/>
      <c r="H151" s="43"/>
      <c r="I151" s="44"/>
      <c r="J151" s="45"/>
      <c r="K151" s="46"/>
      <c r="L151" s="47" t="e">
        <f aca="false">IF(K151="",(I151/J151),(I151/K151))</f>
        <v>#DIV/0!</v>
      </c>
      <c r="M151" s="48" t="e">
        <f aca="false">(N151-L151)/N151</f>
        <v>#DIV/0!</v>
      </c>
      <c r="N151" s="49"/>
      <c r="O151" s="38"/>
      <c r="P151" s="38"/>
      <c r="Q151" s="50" t="str">
        <f aca="false">IF(W151="","",VLOOKUP(W151,Categories!$M$148:$N$823,2,FALSE()))</f>
        <v/>
      </c>
      <c r="R151" s="51" t="str">
        <f aca="false">AA151</f>
        <v/>
      </c>
      <c r="S151" s="52"/>
      <c r="T151" s="52"/>
      <c r="U151" s="53"/>
      <c r="V151" s="54"/>
      <c r="W151" s="55"/>
      <c r="X151" s="50" t="str">
        <f aca="false">IF(S151="","",VLOOKUP(Deposits!O431,Deposits!$D$2:$J$102,2,FALSE()))</f>
        <v/>
      </c>
      <c r="Y151" s="56" t="str">
        <f aca="false">IF(S151="","",VLOOKUP(Deposits!O431,Deposits!$D$2:$J$102,5,FALSE()))</f>
        <v/>
      </c>
      <c r="Z151" s="57" t="s">
        <v>33</v>
      </c>
      <c r="AA151" s="51" t="str">
        <f aca="false">IF(ISERROR(VLOOKUP(Q151,'Target Margin'!A:F,5,FALSE())),"",VLOOKUP(Q151,'Target Margin'!A:F,5,FALSE()))</f>
        <v/>
      </c>
    </row>
    <row r="152" customFormat="false" ht="13" hidden="false" customHeight="false" outlineLevel="0" collapsed="false">
      <c r="A152" s="38"/>
      <c r="B152" s="39"/>
      <c r="C152" s="40"/>
      <c r="D152" s="40"/>
      <c r="E152" s="41"/>
      <c r="F152" s="42"/>
      <c r="G152" s="43"/>
      <c r="H152" s="43"/>
      <c r="I152" s="44"/>
      <c r="J152" s="45"/>
      <c r="K152" s="46"/>
      <c r="L152" s="47" t="e">
        <f aca="false">IF(K152="",(I152/J152),(I152/K152))</f>
        <v>#DIV/0!</v>
      </c>
      <c r="M152" s="48" t="e">
        <f aca="false">(N152-L152)/N152</f>
        <v>#DIV/0!</v>
      </c>
      <c r="N152" s="49"/>
      <c r="O152" s="38"/>
      <c r="P152" s="38"/>
      <c r="Q152" s="50" t="str">
        <f aca="false">IF(W152="","",VLOOKUP(W152,Categories!$M$148:$N$823,2,FALSE()))</f>
        <v/>
      </c>
      <c r="R152" s="51" t="str">
        <f aca="false">AA152</f>
        <v/>
      </c>
      <c r="S152" s="52"/>
      <c r="T152" s="52"/>
      <c r="U152" s="53"/>
      <c r="V152" s="54"/>
      <c r="W152" s="55"/>
      <c r="X152" s="50" t="str">
        <f aca="false">IF(S152="","",VLOOKUP(Deposits!O432,Deposits!$D$2:$J$102,2,FALSE()))</f>
        <v/>
      </c>
      <c r="Y152" s="56" t="str">
        <f aca="false">IF(S152="","",VLOOKUP(Deposits!O432,Deposits!$D$2:$J$102,5,FALSE()))</f>
        <v/>
      </c>
      <c r="Z152" s="57" t="s">
        <v>33</v>
      </c>
      <c r="AA152" s="51" t="str">
        <f aca="false">IF(ISERROR(VLOOKUP(Q152,'Target Margin'!A:F,5,FALSE())),"",VLOOKUP(Q152,'Target Margin'!A:F,5,FALSE()))</f>
        <v/>
      </c>
    </row>
    <row r="153" customFormat="false" ht="13" hidden="false" customHeight="false" outlineLevel="0" collapsed="false">
      <c r="A153" s="38"/>
      <c r="B153" s="39"/>
      <c r="C153" s="40"/>
      <c r="D153" s="40"/>
      <c r="E153" s="41"/>
      <c r="F153" s="42"/>
      <c r="G153" s="43"/>
      <c r="H153" s="43"/>
      <c r="I153" s="44"/>
      <c r="J153" s="45"/>
      <c r="K153" s="46"/>
      <c r="L153" s="47" t="e">
        <f aca="false">IF(K153="",(I153/J153),(I153/K153))</f>
        <v>#DIV/0!</v>
      </c>
      <c r="M153" s="48" t="e">
        <f aca="false">(N153-L153)/N153</f>
        <v>#DIV/0!</v>
      </c>
      <c r="N153" s="49"/>
      <c r="O153" s="38"/>
      <c r="P153" s="38"/>
      <c r="Q153" s="50" t="str">
        <f aca="false">IF(W153="","",VLOOKUP(W153,Categories!$M$148:$N$823,2,FALSE()))</f>
        <v/>
      </c>
      <c r="R153" s="51" t="str">
        <f aca="false">AA153</f>
        <v/>
      </c>
      <c r="S153" s="52"/>
      <c r="T153" s="52"/>
      <c r="U153" s="53"/>
      <c r="V153" s="54"/>
      <c r="W153" s="55"/>
      <c r="X153" s="50" t="str">
        <f aca="false">IF(S153="","",VLOOKUP(Deposits!O433,Deposits!$D$2:$J$102,2,FALSE()))</f>
        <v/>
      </c>
      <c r="Y153" s="56" t="str">
        <f aca="false">IF(S153="","",VLOOKUP(Deposits!O433,Deposits!$D$2:$J$102,5,FALSE()))</f>
        <v/>
      </c>
      <c r="Z153" s="57" t="s">
        <v>33</v>
      </c>
      <c r="AA153" s="51" t="str">
        <f aca="false">IF(ISERROR(VLOOKUP(Q153,'Target Margin'!A:F,5,FALSE())),"",VLOOKUP(Q153,'Target Margin'!A:F,5,FALSE()))</f>
        <v/>
      </c>
    </row>
    <row r="154" customFormat="false" ht="13" hidden="false" customHeight="false" outlineLevel="0" collapsed="false">
      <c r="A154" s="38"/>
      <c r="B154" s="39"/>
      <c r="C154" s="40"/>
      <c r="D154" s="40"/>
      <c r="E154" s="41"/>
      <c r="F154" s="42"/>
      <c r="G154" s="43"/>
      <c r="H154" s="43"/>
      <c r="I154" s="44"/>
      <c r="J154" s="45"/>
      <c r="K154" s="46"/>
      <c r="L154" s="47" t="e">
        <f aca="false">IF(K154="",(I154/J154),(I154/K154))</f>
        <v>#DIV/0!</v>
      </c>
      <c r="M154" s="48" t="e">
        <f aca="false">(N154-L154)/N154</f>
        <v>#DIV/0!</v>
      </c>
      <c r="N154" s="49"/>
      <c r="O154" s="38"/>
      <c r="P154" s="38"/>
      <c r="Q154" s="50" t="str">
        <f aca="false">IF(W154="","",VLOOKUP(W154,Categories!$M$148:$N$823,2,FALSE()))</f>
        <v/>
      </c>
      <c r="R154" s="51" t="str">
        <f aca="false">AA154</f>
        <v/>
      </c>
      <c r="S154" s="52"/>
      <c r="T154" s="52"/>
      <c r="U154" s="53"/>
      <c r="V154" s="54"/>
      <c r="W154" s="55"/>
      <c r="X154" s="50" t="str">
        <f aca="false">IF(S154="","",VLOOKUP(Deposits!O434,Deposits!$D$2:$J$102,2,FALSE()))</f>
        <v/>
      </c>
      <c r="Y154" s="56" t="str">
        <f aca="false">IF(S154="","",VLOOKUP(Deposits!O434,Deposits!$D$2:$J$102,5,FALSE()))</f>
        <v/>
      </c>
      <c r="Z154" s="57" t="s">
        <v>33</v>
      </c>
      <c r="AA154" s="51" t="str">
        <f aca="false">IF(ISERROR(VLOOKUP(Q154,'Target Margin'!A:F,5,FALSE())),"",VLOOKUP(Q154,'Target Margin'!A:F,5,FALSE()))</f>
        <v/>
      </c>
    </row>
    <row r="155" customFormat="false" ht="13" hidden="false" customHeight="false" outlineLevel="0" collapsed="false">
      <c r="A155" s="38"/>
      <c r="B155" s="39"/>
      <c r="C155" s="40"/>
      <c r="D155" s="40"/>
      <c r="E155" s="41"/>
      <c r="F155" s="42"/>
      <c r="G155" s="43"/>
      <c r="H155" s="43"/>
      <c r="I155" s="44"/>
      <c r="J155" s="45"/>
      <c r="K155" s="46"/>
      <c r="L155" s="47" t="e">
        <f aca="false">IF(K155="",(I155/J155),(I155/K155))</f>
        <v>#DIV/0!</v>
      </c>
      <c r="M155" s="48" t="e">
        <f aca="false">(N155-L155)/N155</f>
        <v>#DIV/0!</v>
      </c>
      <c r="N155" s="49"/>
      <c r="O155" s="38"/>
      <c r="P155" s="38"/>
      <c r="Q155" s="50" t="str">
        <f aca="false">IF(W155="","",VLOOKUP(W155,Categories!$M$148:$N$823,2,FALSE()))</f>
        <v/>
      </c>
      <c r="R155" s="51" t="str">
        <f aca="false">AA155</f>
        <v/>
      </c>
      <c r="S155" s="52"/>
      <c r="T155" s="52"/>
      <c r="U155" s="53"/>
      <c r="V155" s="54"/>
      <c r="W155" s="55"/>
      <c r="X155" s="50" t="str">
        <f aca="false">IF(S155="","",VLOOKUP(Deposits!O435,Deposits!$D$2:$J$102,2,FALSE()))</f>
        <v/>
      </c>
      <c r="Y155" s="56" t="str">
        <f aca="false">IF(S155="","",VLOOKUP(Deposits!O435,Deposits!$D$2:$J$102,5,FALSE()))</f>
        <v/>
      </c>
      <c r="Z155" s="57" t="s">
        <v>33</v>
      </c>
      <c r="AA155" s="51" t="str">
        <f aca="false">IF(ISERROR(VLOOKUP(Q155,'Target Margin'!A:F,5,FALSE())),"",VLOOKUP(Q155,'Target Margin'!A:F,5,FALSE()))</f>
        <v/>
      </c>
    </row>
    <row r="156" customFormat="false" ht="13" hidden="false" customHeight="false" outlineLevel="0" collapsed="false">
      <c r="A156" s="38"/>
      <c r="B156" s="39"/>
      <c r="C156" s="40"/>
      <c r="D156" s="40"/>
      <c r="E156" s="41"/>
      <c r="F156" s="42"/>
      <c r="G156" s="43"/>
      <c r="H156" s="43"/>
      <c r="I156" s="44"/>
      <c r="J156" s="45"/>
      <c r="K156" s="46"/>
      <c r="L156" s="47" t="e">
        <f aca="false">IF(K156="",(I156/J156),(I156/K156))</f>
        <v>#DIV/0!</v>
      </c>
      <c r="M156" s="48" t="e">
        <f aca="false">(N156-L156)/N156</f>
        <v>#DIV/0!</v>
      </c>
      <c r="N156" s="49"/>
      <c r="O156" s="38"/>
      <c r="P156" s="38"/>
      <c r="Q156" s="50" t="str">
        <f aca="false">IF(W156="","",VLOOKUP(W156,Categories!$M$148:$N$823,2,FALSE()))</f>
        <v/>
      </c>
      <c r="R156" s="51" t="str">
        <f aca="false">AA156</f>
        <v/>
      </c>
      <c r="S156" s="52"/>
      <c r="T156" s="52"/>
      <c r="U156" s="53"/>
      <c r="V156" s="54"/>
      <c r="W156" s="55"/>
      <c r="X156" s="50" t="str">
        <f aca="false">IF(S156="","",VLOOKUP(Deposits!O436,Deposits!$D$2:$J$102,2,FALSE()))</f>
        <v/>
      </c>
      <c r="Y156" s="56" t="str">
        <f aca="false">IF(S156="","",VLOOKUP(Deposits!O436,Deposits!$D$2:$J$102,5,FALSE()))</f>
        <v/>
      </c>
      <c r="Z156" s="57" t="s">
        <v>33</v>
      </c>
      <c r="AA156" s="51" t="str">
        <f aca="false">IF(ISERROR(VLOOKUP(Q156,'Target Margin'!A:F,5,FALSE())),"",VLOOKUP(Q156,'Target Margin'!A:F,5,FALSE()))</f>
        <v/>
      </c>
    </row>
    <row r="157" customFormat="false" ht="13" hidden="false" customHeight="false" outlineLevel="0" collapsed="false">
      <c r="A157" s="38"/>
      <c r="B157" s="39"/>
      <c r="C157" s="40"/>
      <c r="D157" s="40"/>
      <c r="E157" s="41"/>
      <c r="F157" s="42"/>
      <c r="G157" s="43"/>
      <c r="H157" s="43"/>
      <c r="I157" s="44"/>
      <c r="J157" s="45"/>
      <c r="K157" s="46"/>
      <c r="L157" s="47" t="e">
        <f aca="false">IF(K157="",(I157/J157),(I157/K157))</f>
        <v>#DIV/0!</v>
      </c>
      <c r="M157" s="48" t="e">
        <f aca="false">(N157-L157)/N157</f>
        <v>#DIV/0!</v>
      </c>
      <c r="N157" s="49"/>
      <c r="O157" s="38"/>
      <c r="P157" s="38"/>
      <c r="Q157" s="50" t="str">
        <f aca="false">IF(W157="","",VLOOKUP(W157,Categories!$M$148:$N$823,2,FALSE()))</f>
        <v/>
      </c>
      <c r="R157" s="51" t="str">
        <f aca="false">AA157</f>
        <v/>
      </c>
      <c r="S157" s="52"/>
      <c r="T157" s="52"/>
      <c r="U157" s="53"/>
      <c r="V157" s="54"/>
      <c r="W157" s="55"/>
      <c r="X157" s="50" t="str">
        <f aca="false">IF(S157="","",VLOOKUP(Deposits!O437,Deposits!$D$2:$J$102,2,FALSE()))</f>
        <v/>
      </c>
      <c r="Y157" s="56" t="str">
        <f aca="false">IF(S157="","",VLOOKUP(Deposits!O437,Deposits!$D$2:$J$102,5,FALSE()))</f>
        <v/>
      </c>
      <c r="Z157" s="57" t="s">
        <v>33</v>
      </c>
      <c r="AA157" s="51" t="str">
        <f aca="false">IF(ISERROR(VLOOKUP(Q157,'Target Margin'!A:F,5,FALSE())),"",VLOOKUP(Q157,'Target Margin'!A:F,5,FALSE()))</f>
        <v/>
      </c>
    </row>
    <row r="158" customFormat="false" ht="13" hidden="false" customHeight="false" outlineLevel="0" collapsed="false">
      <c r="A158" s="38"/>
      <c r="B158" s="39"/>
      <c r="C158" s="40"/>
      <c r="D158" s="40"/>
      <c r="E158" s="41"/>
      <c r="F158" s="42"/>
      <c r="G158" s="43"/>
      <c r="H158" s="43"/>
      <c r="I158" s="44"/>
      <c r="J158" s="45"/>
      <c r="K158" s="46"/>
      <c r="L158" s="47" t="e">
        <f aca="false">IF(K158="",(I158/J158),(I158/K158))</f>
        <v>#DIV/0!</v>
      </c>
      <c r="M158" s="48" t="e">
        <f aca="false">(N158-L158)/N158</f>
        <v>#DIV/0!</v>
      </c>
      <c r="N158" s="49"/>
      <c r="O158" s="38"/>
      <c r="P158" s="38"/>
      <c r="Q158" s="50" t="str">
        <f aca="false">IF(W158="","",VLOOKUP(W158,Categories!$M$148:$N$823,2,FALSE()))</f>
        <v/>
      </c>
      <c r="R158" s="51" t="str">
        <f aca="false">AA158</f>
        <v/>
      </c>
      <c r="S158" s="52"/>
      <c r="T158" s="52"/>
      <c r="U158" s="53"/>
      <c r="V158" s="54"/>
      <c r="W158" s="55"/>
      <c r="X158" s="50" t="str">
        <f aca="false">IF(S158="","",VLOOKUP(Deposits!O438,Deposits!$D$2:$J$102,2,FALSE()))</f>
        <v/>
      </c>
      <c r="Y158" s="56" t="str">
        <f aca="false">IF(S158="","",VLOOKUP(Deposits!O438,Deposits!$D$2:$J$102,5,FALSE()))</f>
        <v/>
      </c>
      <c r="Z158" s="57" t="s">
        <v>33</v>
      </c>
      <c r="AA158" s="51" t="str">
        <f aca="false">IF(ISERROR(VLOOKUP(Q158,'Target Margin'!A:F,5,FALSE())),"",VLOOKUP(Q158,'Target Margin'!A:F,5,FALSE()))</f>
        <v/>
      </c>
    </row>
    <row r="159" customFormat="false" ht="13" hidden="false" customHeight="false" outlineLevel="0" collapsed="false">
      <c r="A159" s="38"/>
      <c r="B159" s="39"/>
      <c r="C159" s="40"/>
      <c r="D159" s="40"/>
      <c r="E159" s="41"/>
      <c r="F159" s="42"/>
      <c r="G159" s="43"/>
      <c r="H159" s="43"/>
      <c r="I159" s="44"/>
      <c r="J159" s="45"/>
      <c r="K159" s="46"/>
      <c r="L159" s="47" t="e">
        <f aca="false">IF(K159="",(I159/J159),(I159/K159))</f>
        <v>#DIV/0!</v>
      </c>
      <c r="M159" s="48" t="e">
        <f aca="false">(N159-L159)/N159</f>
        <v>#DIV/0!</v>
      </c>
      <c r="N159" s="49"/>
      <c r="O159" s="38"/>
      <c r="P159" s="38"/>
      <c r="Q159" s="50" t="str">
        <f aca="false">IF(W159="","",VLOOKUP(W159,Categories!$M$148:$N$823,2,FALSE()))</f>
        <v/>
      </c>
      <c r="R159" s="51" t="str">
        <f aca="false">AA159</f>
        <v/>
      </c>
      <c r="S159" s="52"/>
      <c r="T159" s="52"/>
      <c r="U159" s="53"/>
      <c r="V159" s="54"/>
      <c r="W159" s="55"/>
      <c r="X159" s="50" t="str">
        <f aca="false">IF(S159="","",VLOOKUP(Deposits!O439,Deposits!$D$2:$J$102,2,FALSE()))</f>
        <v/>
      </c>
      <c r="Y159" s="56" t="str">
        <f aca="false">IF(S159="","",VLOOKUP(Deposits!O439,Deposits!$D$2:$J$102,5,FALSE()))</f>
        <v/>
      </c>
      <c r="Z159" s="57" t="s">
        <v>33</v>
      </c>
      <c r="AA159" s="51" t="str">
        <f aca="false">IF(ISERROR(VLOOKUP(Q159,'Target Margin'!A:F,5,FALSE())),"",VLOOKUP(Q159,'Target Margin'!A:F,5,FALSE()))</f>
        <v/>
      </c>
    </row>
    <row r="160" customFormat="false" ht="13" hidden="false" customHeight="false" outlineLevel="0" collapsed="false">
      <c r="A160" s="38"/>
      <c r="B160" s="39"/>
      <c r="C160" s="40"/>
      <c r="D160" s="40"/>
      <c r="E160" s="41"/>
      <c r="F160" s="42"/>
      <c r="G160" s="43"/>
      <c r="H160" s="43"/>
      <c r="I160" s="44"/>
      <c r="J160" s="45"/>
      <c r="K160" s="46"/>
      <c r="L160" s="47" t="e">
        <f aca="false">IF(K160="",(I160/J160),(I160/K160))</f>
        <v>#DIV/0!</v>
      </c>
      <c r="M160" s="48" t="e">
        <f aca="false">(N160-L160)/N160</f>
        <v>#DIV/0!</v>
      </c>
      <c r="N160" s="49"/>
      <c r="O160" s="38"/>
      <c r="P160" s="38"/>
      <c r="Q160" s="50" t="str">
        <f aca="false">IF(W160="","",VLOOKUP(W160,Categories!$M$148:$N$823,2,FALSE()))</f>
        <v/>
      </c>
      <c r="R160" s="51" t="str">
        <f aca="false">AA160</f>
        <v/>
      </c>
      <c r="S160" s="52"/>
      <c r="T160" s="52"/>
      <c r="U160" s="53"/>
      <c r="V160" s="54"/>
      <c r="W160" s="55"/>
      <c r="X160" s="50" t="str">
        <f aca="false">IF(S160="","",VLOOKUP(Deposits!O440,Deposits!$D$2:$J$102,2,FALSE()))</f>
        <v/>
      </c>
      <c r="Y160" s="56" t="str">
        <f aca="false">IF(S160="","",VLOOKUP(Deposits!O440,Deposits!$D$2:$J$102,5,FALSE()))</f>
        <v/>
      </c>
      <c r="Z160" s="57" t="s">
        <v>33</v>
      </c>
      <c r="AA160" s="51" t="str">
        <f aca="false">IF(ISERROR(VLOOKUP(Q160,'Target Margin'!A:F,5,FALSE())),"",VLOOKUP(Q160,'Target Margin'!A:F,5,FALSE()))</f>
        <v/>
      </c>
    </row>
    <row r="161" customFormat="false" ht="13" hidden="false" customHeight="false" outlineLevel="0" collapsed="false">
      <c r="A161" s="38"/>
      <c r="B161" s="39"/>
      <c r="C161" s="40"/>
      <c r="D161" s="40"/>
      <c r="E161" s="41"/>
      <c r="F161" s="42"/>
      <c r="G161" s="43"/>
      <c r="H161" s="43"/>
      <c r="I161" s="44"/>
      <c r="J161" s="45"/>
      <c r="K161" s="46"/>
      <c r="L161" s="47" t="e">
        <f aca="false">IF(K161="",(I161/J161),(I161/K161))</f>
        <v>#DIV/0!</v>
      </c>
      <c r="M161" s="48" t="e">
        <f aca="false">(N161-L161)/N161</f>
        <v>#DIV/0!</v>
      </c>
      <c r="N161" s="49"/>
      <c r="O161" s="38"/>
      <c r="P161" s="38"/>
      <c r="Q161" s="50" t="str">
        <f aca="false">IF(W161="","",VLOOKUP(W161,Categories!$M$148:$N$823,2,FALSE()))</f>
        <v/>
      </c>
      <c r="R161" s="51" t="str">
        <f aca="false">AA161</f>
        <v/>
      </c>
      <c r="S161" s="52"/>
      <c r="T161" s="52"/>
      <c r="U161" s="53"/>
      <c r="V161" s="54"/>
      <c r="W161" s="55"/>
      <c r="X161" s="50" t="str">
        <f aca="false">IF(S161="","",VLOOKUP(Deposits!O441,Deposits!$D$2:$J$102,2,FALSE()))</f>
        <v/>
      </c>
      <c r="Y161" s="56" t="str">
        <f aca="false">IF(S161="","",VLOOKUP(Deposits!O441,Deposits!$D$2:$J$102,5,FALSE()))</f>
        <v/>
      </c>
      <c r="Z161" s="57" t="s">
        <v>33</v>
      </c>
      <c r="AA161" s="51" t="str">
        <f aca="false">IF(ISERROR(VLOOKUP(Q161,'Target Margin'!A:F,5,FALSE())),"",VLOOKUP(Q161,'Target Margin'!A:F,5,FALSE()))</f>
        <v/>
      </c>
    </row>
    <row r="162" customFormat="false" ht="13" hidden="false" customHeight="false" outlineLevel="0" collapsed="false">
      <c r="A162" s="38"/>
      <c r="B162" s="39"/>
      <c r="C162" s="40"/>
      <c r="D162" s="40"/>
      <c r="E162" s="41"/>
      <c r="F162" s="42"/>
      <c r="G162" s="43"/>
      <c r="H162" s="43"/>
      <c r="I162" s="44"/>
      <c r="J162" s="45"/>
      <c r="K162" s="46"/>
      <c r="L162" s="47" t="e">
        <f aca="false">IF(K162="",(I162/J162),(I162/K162))</f>
        <v>#DIV/0!</v>
      </c>
      <c r="M162" s="48" t="e">
        <f aca="false">(N162-L162)/N162</f>
        <v>#DIV/0!</v>
      </c>
      <c r="N162" s="49"/>
      <c r="O162" s="38"/>
      <c r="P162" s="38"/>
      <c r="Q162" s="50" t="str">
        <f aca="false">IF(W162="","",VLOOKUP(W162,Categories!$M$148:$N$823,2,FALSE()))</f>
        <v/>
      </c>
      <c r="R162" s="51" t="str">
        <f aca="false">AA162</f>
        <v/>
      </c>
      <c r="S162" s="52"/>
      <c r="T162" s="52"/>
      <c r="U162" s="53"/>
      <c r="V162" s="54"/>
      <c r="W162" s="55"/>
      <c r="X162" s="50" t="str">
        <f aca="false">IF(S162="","",VLOOKUP(Deposits!O442,Deposits!$D$2:$J$102,2,FALSE()))</f>
        <v/>
      </c>
      <c r="Y162" s="56" t="str">
        <f aca="false">IF(S162="","",VLOOKUP(Deposits!O442,Deposits!$D$2:$J$102,5,FALSE()))</f>
        <v/>
      </c>
      <c r="Z162" s="57" t="s">
        <v>33</v>
      </c>
      <c r="AA162" s="51" t="str">
        <f aca="false">IF(ISERROR(VLOOKUP(Q162,'Target Margin'!A:F,5,FALSE())),"",VLOOKUP(Q162,'Target Margin'!A:F,5,FALSE()))</f>
        <v/>
      </c>
    </row>
    <row r="163" customFormat="false" ht="13" hidden="false" customHeight="false" outlineLevel="0" collapsed="false">
      <c r="A163" s="38"/>
      <c r="B163" s="39"/>
      <c r="C163" s="40"/>
      <c r="D163" s="40"/>
      <c r="E163" s="41"/>
      <c r="F163" s="42"/>
      <c r="G163" s="43"/>
      <c r="H163" s="43"/>
      <c r="I163" s="44"/>
      <c r="J163" s="45"/>
      <c r="K163" s="46"/>
      <c r="L163" s="47" t="e">
        <f aca="false">IF(K163="",(I163/J163),(I163/K163))</f>
        <v>#DIV/0!</v>
      </c>
      <c r="M163" s="48" t="e">
        <f aca="false">(N163-L163)/N163</f>
        <v>#DIV/0!</v>
      </c>
      <c r="N163" s="49"/>
      <c r="O163" s="38"/>
      <c r="P163" s="38"/>
      <c r="Q163" s="50" t="str">
        <f aca="false">IF(W163="","",VLOOKUP(W163,Categories!$M$148:$N$823,2,FALSE()))</f>
        <v/>
      </c>
      <c r="R163" s="51" t="str">
        <f aca="false">AA163</f>
        <v/>
      </c>
      <c r="S163" s="52"/>
      <c r="T163" s="52"/>
      <c r="U163" s="53"/>
      <c r="V163" s="54"/>
      <c r="W163" s="55"/>
      <c r="X163" s="50" t="str">
        <f aca="false">IF(S163="","",VLOOKUP(Deposits!O443,Deposits!$D$2:$J$102,2,FALSE()))</f>
        <v/>
      </c>
      <c r="Y163" s="56" t="str">
        <f aca="false">IF(S163="","",VLOOKUP(Deposits!O443,Deposits!$D$2:$J$102,5,FALSE()))</f>
        <v/>
      </c>
      <c r="Z163" s="57" t="s">
        <v>33</v>
      </c>
      <c r="AA163" s="51" t="str">
        <f aca="false">IF(ISERROR(VLOOKUP(Q163,'Target Margin'!A:F,5,FALSE())),"",VLOOKUP(Q163,'Target Margin'!A:F,5,FALSE()))</f>
        <v/>
      </c>
    </row>
    <row r="164" customFormat="false" ht="13" hidden="false" customHeight="false" outlineLevel="0" collapsed="false">
      <c r="A164" s="38"/>
      <c r="B164" s="39"/>
      <c r="C164" s="40"/>
      <c r="D164" s="40"/>
      <c r="E164" s="41"/>
      <c r="F164" s="42"/>
      <c r="G164" s="43"/>
      <c r="H164" s="43"/>
      <c r="I164" s="44"/>
      <c r="J164" s="45"/>
      <c r="K164" s="46"/>
      <c r="L164" s="47" t="e">
        <f aca="false">IF(K164="",(I164/J164),(I164/K164))</f>
        <v>#DIV/0!</v>
      </c>
      <c r="M164" s="48" t="e">
        <f aca="false">(N164-L164)/N164</f>
        <v>#DIV/0!</v>
      </c>
      <c r="N164" s="49"/>
      <c r="O164" s="38"/>
      <c r="P164" s="38"/>
      <c r="Q164" s="50" t="str">
        <f aca="false">IF(W164="","",VLOOKUP(W164,Categories!$M$148:$N$823,2,FALSE()))</f>
        <v/>
      </c>
      <c r="R164" s="51" t="str">
        <f aca="false">AA164</f>
        <v/>
      </c>
      <c r="S164" s="52"/>
      <c r="T164" s="52"/>
      <c r="U164" s="53"/>
      <c r="V164" s="54"/>
      <c r="W164" s="55"/>
      <c r="X164" s="50" t="str">
        <f aca="false">IF(S164="","",VLOOKUP(Deposits!O444,Deposits!$D$2:$J$102,2,FALSE()))</f>
        <v/>
      </c>
      <c r="Y164" s="56" t="str">
        <f aca="false">IF(S164="","",VLOOKUP(Deposits!O444,Deposits!$D$2:$J$102,5,FALSE()))</f>
        <v/>
      </c>
      <c r="Z164" s="57" t="s">
        <v>33</v>
      </c>
      <c r="AA164" s="51" t="str">
        <f aca="false">IF(ISERROR(VLOOKUP(Q164,'Target Margin'!A:F,5,FALSE())),"",VLOOKUP(Q164,'Target Margin'!A:F,5,FALSE()))</f>
        <v/>
      </c>
    </row>
    <row r="165" customFormat="false" ht="13" hidden="false" customHeight="false" outlineLevel="0" collapsed="false">
      <c r="A165" s="38"/>
      <c r="B165" s="39"/>
      <c r="C165" s="40"/>
      <c r="D165" s="40"/>
      <c r="E165" s="41"/>
      <c r="F165" s="42"/>
      <c r="G165" s="43"/>
      <c r="H165" s="43"/>
      <c r="I165" s="44"/>
      <c r="J165" s="45"/>
      <c r="K165" s="46"/>
      <c r="L165" s="47" t="e">
        <f aca="false">IF(K165="",(I165/J165),(I165/K165))</f>
        <v>#DIV/0!</v>
      </c>
      <c r="M165" s="48" t="e">
        <f aca="false">(N165-L165)/N165</f>
        <v>#DIV/0!</v>
      </c>
      <c r="N165" s="49"/>
      <c r="O165" s="38"/>
      <c r="P165" s="38"/>
      <c r="Q165" s="50" t="str">
        <f aca="false">IF(W165="","",VLOOKUP(W165,Categories!$M$148:$N$823,2,FALSE()))</f>
        <v/>
      </c>
      <c r="R165" s="51" t="str">
        <f aca="false">AA165</f>
        <v/>
      </c>
      <c r="S165" s="52"/>
      <c r="T165" s="52"/>
      <c r="U165" s="53"/>
      <c r="V165" s="54"/>
      <c r="W165" s="55"/>
      <c r="X165" s="50" t="str">
        <f aca="false">IF(S165="","",VLOOKUP(Deposits!O445,Deposits!$D$2:$J$102,2,FALSE()))</f>
        <v/>
      </c>
      <c r="Y165" s="56" t="str">
        <f aca="false">IF(S165="","",VLOOKUP(Deposits!O445,Deposits!$D$2:$J$102,5,FALSE()))</f>
        <v/>
      </c>
      <c r="Z165" s="57" t="s">
        <v>33</v>
      </c>
      <c r="AA165" s="51" t="str">
        <f aca="false">IF(ISERROR(VLOOKUP(Q165,'Target Margin'!A:F,5,FALSE())),"",VLOOKUP(Q165,'Target Margin'!A:F,5,FALSE()))</f>
        <v/>
      </c>
    </row>
    <row r="166" customFormat="false" ht="13" hidden="false" customHeight="false" outlineLevel="0" collapsed="false">
      <c r="A166" s="38"/>
      <c r="B166" s="39"/>
      <c r="C166" s="40"/>
      <c r="D166" s="40"/>
      <c r="E166" s="41"/>
      <c r="F166" s="42"/>
      <c r="G166" s="43"/>
      <c r="H166" s="43"/>
      <c r="I166" s="44"/>
      <c r="J166" s="45"/>
      <c r="K166" s="46"/>
      <c r="L166" s="47" t="e">
        <f aca="false">IF(K166="",(I166/J166),(I166/K166))</f>
        <v>#DIV/0!</v>
      </c>
      <c r="M166" s="48" t="e">
        <f aca="false">(N166-L166)/N166</f>
        <v>#DIV/0!</v>
      </c>
      <c r="N166" s="49"/>
      <c r="O166" s="38"/>
      <c r="P166" s="38"/>
      <c r="Q166" s="50" t="str">
        <f aca="false">IF(W166="","",VLOOKUP(W166,Categories!$M$148:$N$823,2,FALSE()))</f>
        <v/>
      </c>
      <c r="R166" s="51" t="str">
        <f aca="false">AA166</f>
        <v/>
      </c>
      <c r="S166" s="52"/>
      <c r="T166" s="52"/>
      <c r="U166" s="53"/>
      <c r="V166" s="54"/>
      <c r="W166" s="55"/>
      <c r="X166" s="50" t="str">
        <f aca="false">IF(S166="","",VLOOKUP(Deposits!O446,Deposits!$D$2:$J$102,2,FALSE()))</f>
        <v/>
      </c>
      <c r="Y166" s="56" t="str">
        <f aca="false">IF(S166="","",VLOOKUP(Deposits!O446,Deposits!$D$2:$J$102,5,FALSE()))</f>
        <v/>
      </c>
      <c r="Z166" s="57" t="s">
        <v>33</v>
      </c>
      <c r="AA166" s="51" t="str">
        <f aca="false">IF(ISERROR(VLOOKUP(Q166,'Target Margin'!A:F,5,FALSE())),"",VLOOKUP(Q166,'Target Margin'!A:F,5,FALSE()))</f>
        <v/>
      </c>
    </row>
    <row r="167" customFormat="false" ht="13" hidden="false" customHeight="false" outlineLevel="0" collapsed="false">
      <c r="A167" s="38"/>
      <c r="B167" s="39"/>
      <c r="C167" s="40"/>
      <c r="D167" s="40"/>
      <c r="E167" s="41"/>
      <c r="F167" s="42"/>
      <c r="G167" s="43"/>
      <c r="H167" s="43"/>
      <c r="I167" s="44"/>
      <c r="J167" s="45"/>
      <c r="K167" s="46"/>
      <c r="L167" s="47" t="e">
        <f aca="false">IF(K167="",(I167/J167),(I167/K167))</f>
        <v>#DIV/0!</v>
      </c>
      <c r="M167" s="48" t="e">
        <f aca="false">(N167-L167)/N167</f>
        <v>#DIV/0!</v>
      </c>
      <c r="N167" s="49"/>
      <c r="O167" s="38"/>
      <c r="P167" s="38"/>
      <c r="Q167" s="50" t="str">
        <f aca="false">IF(W167="","",VLOOKUP(W167,Categories!$M$148:$N$823,2,FALSE()))</f>
        <v/>
      </c>
      <c r="R167" s="51" t="str">
        <f aca="false">AA167</f>
        <v/>
      </c>
      <c r="S167" s="52"/>
      <c r="T167" s="52"/>
      <c r="U167" s="53"/>
      <c r="V167" s="54"/>
      <c r="W167" s="55"/>
      <c r="X167" s="50" t="str">
        <f aca="false">IF(S167="","",VLOOKUP(Deposits!O447,Deposits!$D$2:$J$102,2,FALSE()))</f>
        <v/>
      </c>
      <c r="Y167" s="56" t="str">
        <f aca="false">IF(S167="","",VLOOKUP(Deposits!O447,Deposits!$D$2:$J$102,5,FALSE()))</f>
        <v/>
      </c>
      <c r="Z167" s="57" t="s">
        <v>33</v>
      </c>
      <c r="AA167" s="51" t="str">
        <f aca="false">IF(ISERROR(VLOOKUP(Q167,'Target Margin'!A:F,5,FALSE())),"",VLOOKUP(Q167,'Target Margin'!A:F,5,FALSE()))</f>
        <v/>
      </c>
    </row>
    <row r="168" customFormat="false" ht="13" hidden="false" customHeight="false" outlineLevel="0" collapsed="false">
      <c r="A168" s="38"/>
      <c r="B168" s="39"/>
      <c r="C168" s="40"/>
      <c r="D168" s="40"/>
      <c r="E168" s="41"/>
      <c r="F168" s="42"/>
      <c r="G168" s="43"/>
      <c r="H168" s="43"/>
      <c r="I168" s="44"/>
      <c r="J168" s="45"/>
      <c r="K168" s="46"/>
      <c r="L168" s="47" t="e">
        <f aca="false">IF(K168="",(I168/J168),(I168/K168))</f>
        <v>#DIV/0!</v>
      </c>
      <c r="M168" s="48" t="e">
        <f aca="false">(N168-L168)/N168</f>
        <v>#DIV/0!</v>
      </c>
      <c r="N168" s="49"/>
      <c r="O168" s="38"/>
      <c r="P168" s="38"/>
      <c r="Q168" s="50" t="str">
        <f aca="false">IF(W168="","",VLOOKUP(W168,Categories!$M$148:$N$823,2,FALSE()))</f>
        <v/>
      </c>
      <c r="R168" s="51" t="str">
        <f aca="false">AA168</f>
        <v/>
      </c>
      <c r="S168" s="52"/>
      <c r="T168" s="52"/>
      <c r="U168" s="53"/>
      <c r="V168" s="54"/>
      <c r="W168" s="55"/>
      <c r="X168" s="50" t="str">
        <f aca="false">IF(S168="","",VLOOKUP(Deposits!O448,Deposits!$D$2:$J$102,2,FALSE()))</f>
        <v/>
      </c>
      <c r="Y168" s="56" t="str">
        <f aca="false">IF(S168="","",VLOOKUP(Deposits!O448,Deposits!$D$2:$J$102,5,FALSE()))</f>
        <v/>
      </c>
      <c r="Z168" s="57" t="s">
        <v>33</v>
      </c>
      <c r="AA168" s="51" t="str">
        <f aca="false">IF(ISERROR(VLOOKUP(Q168,'Target Margin'!A:F,5,FALSE())),"",VLOOKUP(Q168,'Target Margin'!A:F,5,FALSE()))</f>
        <v/>
      </c>
    </row>
    <row r="169" customFormat="false" ht="13" hidden="false" customHeight="false" outlineLevel="0" collapsed="false">
      <c r="A169" s="38"/>
      <c r="B169" s="39"/>
      <c r="C169" s="40"/>
      <c r="D169" s="40"/>
      <c r="E169" s="41"/>
      <c r="F169" s="42"/>
      <c r="G169" s="43"/>
      <c r="H169" s="43"/>
      <c r="I169" s="44"/>
      <c r="J169" s="45"/>
      <c r="K169" s="46"/>
      <c r="L169" s="47" t="e">
        <f aca="false">IF(K169="",(I169/J169),(I169/K169))</f>
        <v>#DIV/0!</v>
      </c>
      <c r="M169" s="48" t="e">
        <f aca="false">(N169-L169)/N169</f>
        <v>#DIV/0!</v>
      </c>
      <c r="N169" s="49"/>
      <c r="O169" s="38"/>
      <c r="P169" s="38"/>
      <c r="Q169" s="50" t="str">
        <f aca="false">IF(W169="","",VLOOKUP(W169,Categories!$M$148:$N$823,2,FALSE()))</f>
        <v/>
      </c>
      <c r="R169" s="51" t="str">
        <f aca="false">AA169</f>
        <v/>
      </c>
      <c r="S169" s="52"/>
      <c r="T169" s="52"/>
      <c r="U169" s="53"/>
      <c r="V169" s="54"/>
      <c r="W169" s="55"/>
      <c r="X169" s="50" t="str">
        <f aca="false">IF(S169="","",VLOOKUP(Deposits!O449,Deposits!$D$2:$J$102,2,FALSE()))</f>
        <v/>
      </c>
      <c r="Y169" s="56" t="str">
        <f aca="false">IF(S169="","",VLOOKUP(Deposits!O449,Deposits!$D$2:$J$102,5,FALSE()))</f>
        <v/>
      </c>
      <c r="Z169" s="57" t="s">
        <v>33</v>
      </c>
      <c r="AA169" s="51" t="str">
        <f aca="false">IF(ISERROR(VLOOKUP(Q169,'Target Margin'!A:F,5,FALSE())),"",VLOOKUP(Q169,'Target Margin'!A:F,5,FALSE()))</f>
        <v/>
      </c>
    </row>
    <row r="170" customFormat="false" ht="13" hidden="false" customHeight="false" outlineLevel="0" collapsed="false">
      <c r="A170" s="38"/>
      <c r="B170" s="39"/>
      <c r="C170" s="40"/>
      <c r="D170" s="40"/>
      <c r="E170" s="41"/>
      <c r="F170" s="42"/>
      <c r="G170" s="43"/>
      <c r="H170" s="43"/>
      <c r="I170" s="44"/>
      <c r="J170" s="45"/>
      <c r="K170" s="46"/>
      <c r="L170" s="47" t="e">
        <f aca="false">IF(K170="",(I170/J170),(I170/K170))</f>
        <v>#DIV/0!</v>
      </c>
      <c r="M170" s="48" t="e">
        <f aca="false">(N170-L170)/N170</f>
        <v>#DIV/0!</v>
      </c>
      <c r="N170" s="49"/>
      <c r="O170" s="38"/>
      <c r="P170" s="38"/>
      <c r="Q170" s="50" t="str">
        <f aca="false">IF(W170="","",VLOOKUP(W170,Categories!$M$148:$N$823,2,FALSE()))</f>
        <v/>
      </c>
      <c r="R170" s="51" t="str">
        <f aca="false">AA170</f>
        <v/>
      </c>
      <c r="S170" s="52"/>
      <c r="T170" s="52"/>
      <c r="U170" s="53"/>
      <c r="V170" s="54"/>
      <c r="W170" s="55"/>
      <c r="X170" s="50" t="str">
        <f aca="false">IF(S170="","",VLOOKUP(Deposits!O450,Deposits!$D$2:$J$102,2,FALSE()))</f>
        <v/>
      </c>
      <c r="Y170" s="56" t="str">
        <f aca="false">IF(S170="","",VLOOKUP(Deposits!O450,Deposits!$D$2:$J$102,5,FALSE()))</f>
        <v/>
      </c>
      <c r="Z170" s="57" t="s">
        <v>33</v>
      </c>
      <c r="AA170" s="51" t="str">
        <f aca="false">IF(ISERROR(VLOOKUP(Q170,'Target Margin'!A:F,5,FALSE())),"",VLOOKUP(Q170,'Target Margin'!A:F,5,FALSE()))</f>
        <v/>
      </c>
    </row>
    <row r="171" customFormat="false" ht="13" hidden="false" customHeight="false" outlineLevel="0" collapsed="false">
      <c r="A171" s="38"/>
      <c r="B171" s="39"/>
      <c r="C171" s="40"/>
      <c r="D171" s="40"/>
      <c r="E171" s="41"/>
      <c r="F171" s="42"/>
      <c r="G171" s="43"/>
      <c r="H171" s="43"/>
      <c r="I171" s="44"/>
      <c r="J171" s="45"/>
      <c r="K171" s="46"/>
      <c r="L171" s="47" t="e">
        <f aca="false">IF(K171="",(I171/J171),(I171/K171))</f>
        <v>#DIV/0!</v>
      </c>
      <c r="M171" s="48" t="e">
        <f aca="false">(N171-L171)/N171</f>
        <v>#DIV/0!</v>
      </c>
      <c r="N171" s="49"/>
      <c r="O171" s="38"/>
      <c r="P171" s="38"/>
      <c r="Q171" s="50" t="str">
        <f aca="false">IF(W171="","",VLOOKUP(W171,Categories!$M$148:$N$823,2,FALSE()))</f>
        <v/>
      </c>
      <c r="R171" s="51" t="str">
        <f aca="false">AA171</f>
        <v/>
      </c>
      <c r="S171" s="52"/>
      <c r="T171" s="52"/>
      <c r="U171" s="53"/>
      <c r="V171" s="54"/>
      <c r="W171" s="55"/>
      <c r="X171" s="50" t="str">
        <f aca="false">IF(S171="","",VLOOKUP(Deposits!O451,Deposits!$D$2:$J$102,2,FALSE()))</f>
        <v/>
      </c>
      <c r="Y171" s="56" t="str">
        <f aca="false">IF(S171="","",VLOOKUP(Deposits!O451,Deposits!$D$2:$J$102,5,FALSE()))</f>
        <v/>
      </c>
      <c r="Z171" s="57" t="s">
        <v>33</v>
      </c>
      <c r="AA171" s="51" t="str">
        <f aca="false">IF(ISERROR(VLOOKUP(Q171,'Target Margin'!A:F,5,FALSE())),"",VLOOKUP(Q171,'Target Margin'!A:F,5,FALSE()))</f>
        <v/>
      </c>
    </row>
    <row r="172" customFormat="false" ht="13" hidden="false" customHeight="false" outlineLevel="0" collapsed="false">
      <c r="A172" s="38"/>
      <c r="B172" s="39"/>
      <c r="C172" s="40"/>
      <c r="D172" s="40"/>
      <c r="E172" s="41"/>
      <c r="F172" s="42"/>
      <c r="G172" s="43"/>
      <c r="H172" s="43"/>
      <c r="I172" s="44"/>
      <c r="J172" s="45"/>
      <c r="K172" s="46"/>
      <c r="L172" s="47" t="e">
        <f aca="false">IF(K172="",(I172/J172),(I172/K172))</f>
        <v>#DIV/0!</v>
      </c>
      <c r="M172" s="48" t="e">
        <f aca="false">(N172-L172)/N172</f>
        <v>#DIV/0!</v>
      </c>
      <c r="N172" s="49"/>
      <c r="O172" s="38"/>
      <c r="P172" s="38"/>
      <c r="Q172" s="50" t="str">
        <f aca="false">IF(W172="","",VLOOKUP(W172,Categories!$M$148:$N$823,2,FALSE()))</f>
        <v/>
      </c>
      <c r="R172" s="51" t="str">
        <f aca="false">AA172</f>
        <v/>
      </c>
      <c r="S172" s="52"/>
      <c r="T172" s="52"/>
      <c r="U172" s="53"/>
      <c r="V172" s="54"/>
      <c r="W172" s="55"/>
      <c r="X172" s="50" t="str">
        <f aca="false">IF(S172="","",VLOOKUP(Deposits!O452,Deposits!$D$2:$J$102,2,FALSE()))</f>
        <v/>
      </c>
      <c r="Y172" s="56" t="str">
        <f aca="false">IF(S172="","",VLOOKUP(Deposits!O452,Deposits!$D$2:$J$102,5,FALSE()))</f>
        <v/>
      </c>
      <c r="Z172" s="57" t="s">
        <v>33</v>
      </c>
      <c r="AA172" s="51" t="str">
        <f aca="false">IF(ISERROR(VLOOKUP(Q172,'Target Margin'!A:F,5,FALSE())),"",VLOOKUP(Q172,'Target Margin'!A:F,5,FALSE()))</f>
        <v/>
      </c>
    </row>
    <row r="173" customFormat="false" ht="13" hidden="false" customHeight="false" outlineLevel="0" collapsed="false">
      <c r="A173" s="38"/>
      <c r="B173" s="39"/>
      <c r="C173" s="40"/>
      <c r="D173" s="40"/>
      <c r="E173" s="41"/>
      <c r="F173" s="42"/>
      <c r="G173" s="43"/>
      <c r="H173" s="43"/>
      <c r="I173" s="44"/>
      <c r="J173" s="45"/>
      <c r="K173" s="46"/>
      <c r="L173" s="47" t="e">
        <f aca="false">IF(K173="",(I173/J173),(I173/K173))</f>
        <v>#DIV/0!</v>
      </c>
      <c r="M173" s="48" t="e">
        <f aca="false">(N173-L173)/N173</f>
        <v>#DIV/0!</v>
      </c>
      <c r="N173" s="49"/>
      <c r="O173" s="38"/>
      <c r="P173" s="38"/>
      <c r="Q173" s="50" t="str">
        <f aca="false">IF(W173="","",VLOOKUP(W173,Categories!$M$148:$N$823,2,FALSE()))</f>
        <v/>
      </c>
      <c r="R173" s="51" t="str">
        <f aca="false">AA173</f>
        <v/>
      </c>
      <c r="S173" s="52"/>
      <c r="T173" s="52"/>
      <c r="U173" s="53"/>
      <c r="V173" s="54"/>
      <c r="W173" s="55"/>
      <c r="X173" s="50" t="str">
        <f aca="false">IF(S173="","",VLOOKUP(Deposits!O453,Deposits!$D$2:$J$102,2,FALSE()))</f>
        <v/>
      </c>
      <c r="Y173" s="56" t="str">
        <f aca="false">IF(S173="","",VLOOKUP(Deposits!O453,Deposits!$D$2:$J$102,5,FALSE()))</f>
        <v/>
      </c>
      <c r="Z173" s="57" t="s">
        <v>33</v>
      </c>
      <c r="AA173" s="51" t="str">
        <f aca="false">IF(ISERROR(VLOOKUP(Q173,'Target Margin'!A:F,5,FALSE())),"",VLOOKUP(Q173,'Target Margin'!A:F,5,FALSE()))</f>
        <v/>
      </c>
    </row>
    <row r="174" customFormat="false" ht="13" hidden="false" customHeight="false" outlineLevel="0" collapsed="false">
      <c r="A174" s="38"/>
      <c r="B174" s="39"/>
      <c r="C174" s="40"/>
      <c r="D174" s="40"/>
      <c r="E174" s="41"/>
      <c r="F174" s="42"/>
      <c r="G174" s="43"/>
      <c r="H174" s="43"/>
      <c r="I174" s="44"/>
      <c r="J174" s="45"/>
      <c r="K174" s="46"/>
      <c r="L174" s="47" t="e">
        <f aca="false">IF(K174="",(I174/J174),(I174/K174))</f>
        <v>#DIV/0!</v>
      </c>
      <c r="M174" s="48" t="e">
        <f aca="false">(N174-L174)/N174</f>
        <v>#DIV/0!</v>
      </c>
      <c r="N174" s="49"/>
      <c r="O174" s="38"/>
      <c r="P174" s="38"/>
      <c r="Q174" s="50" t="str">
        <f aca="false">IF(W174="","",VLOOKUP(W174,Categories!$M$148:$N$823,2,FALSE()))</f>
        <v/>
      </c>
      <c r="R174" s="51" t="str">
        <f aca="false">AA174</f>
        <v/>
      </c>
      <c r="S174" s="52"/>
      <c r="T174" s="52"/>
      <c r="U174" s="53"/>
      <c r="V174" s="54"/>
      <c r="W174" s="55"/>
      <c r="X174" s="50" t="str">
        <f aca="false">IF(S174="","",VLOOKUP(Deposits!O454,Deposits!$D$2:$J$102,2,FALSE()))</f>
        <v/>
      </c>
      <c r="Y174" s="56" t="str">
        <f aca="false">IF(S174="","",VLOOKUP(Deposits!O454,Deposits!$D$2:$J$102,5,FALSE()))</f>
        <v/>
      </c>
      <c r="Z174" s="57" t="s">
        <v>33</v>
      </c>
      <c r="AA174" s="51" t="str">
        <f aca="false">IF(ISERROR(VLOOKUP(Q174,'Target Margin'!A:F,5,FALSE())),"",VLOOKUP(Q174,'Target Margin'!A:F,5,FALSE()))</f>
        <v/>
      </c>
    </row>
    <row r="175" customFormat="false" ht="13" hidden="false" customHeight="false" outlineLevel="0" collapsed="false">
      <c r="A175" s="38"/>
      <c r="B175" s="39"/>
      <c r="C175" s="40"/>
      <c r="D175" s="40"/>
      <c r="E175" s="41"/>
      <c r="F175" s="42"/>
      <c r="G175" s="43"/>
      <c r="H175" s="43"/>
      <c r="I175" s="44"/>
      <c r="J175" s="45"/>
      <c r="K175" s="46"/>
      <c r="L175" s="47" t="e">
        <f aca="false">IF(K175="",(I175/J175),(I175/K175))</f>
        <v>#DIV/0!</v>
      </c>
      <c r="M175" s="48" t="e">
        <f aca="false">(N175-L175)/N175</f>
        <v>#DIV/0!</v>
      </c>
      <c r="N175" s="49"/>
      <c r="O175" s="38"/>
      <c r="P175" s="38"/>
      <c r="Q175" s="50" t="str">
        <f aca="false">IF(W175="","",VLOOKUP(W175,Categories!$M$148:$N$823,2,FALSE()))</f>
        <v/>
      </c>
      <c r="R175" s="51" t="str">
        <f aca="false">AA175</f>
        <v/>
      </c>
      <c r="S175" s="52"/>
      <c r="T175" s="52"/>
      <c r="U175" s="53"/>
      <c r="V175" s="54"/>
      <c r="W175" s="55"/>
      <c r="X175" s="50" t="str">
        <f aca="false">IF(S175="","",VLOOKUP(Deposits!O455,Deposits!$D$2:$J$102,2,FALSE()))</f>
        <v/>
      </c>
      <c r="Y175" s="56" t="str">
        <f aca="false">IF(S175="","",VLOOKUP(Deposits!O455,Deposits!$D$2:$J$102,5,FALSE()))</f>
        <v/>
      </c>
      <c r="Z175" s="57" t="s">
        <v>33</v>
      </c>
      <c r="AA175" s="51" t="str">
        <f aca="false">IF(ISERROR(VLOOKUP(Q175,'Target Margin'!A:F,5,FALSE())),"",VLOOKUP(Q175,'Target Margin'!A:F,5,FALSE()))</f>
        <v/>
      </c>
    </row>
    <row r="176" customFormat="false" ht="13" hidden="false" customHeight="false" outlineLevel="0" collapsed="false">
      <c r="A176" s="38"/>
      <c r="B176" s="39"/>
      <c r="C176" s="40"/>
      <c r="D176" s="40"/>
      <c r="E176" s="41"/>
      <c r="F176" s="42"/>
      <c r="G176" s="43"/>
      <c r="H176" s="43"/>
      <c r="I176" s="44"/>
      <c r="J176" s="45"/>
      <c r="K176" s="46"/>
      <c r="L176" s="47" t="e">
        <f aca="false">IF(K176="",(I176/J176),(I176/K176))</f>
        <v>#DIV/0!</v>
      </c>
      <c r="M176" s="48" t="e">
        <f aca="false">(N176-L176)/N176</f>
        <v>#DIV/0!</v>
      </c>
      <c r="N176" s="49"/>
      <c r="O176" s="38"/>
      <c r="P176" s="38"/>
      <c r="Q176" s="50" t="str">
        <f aca="false">IF(W176="","",VLOOKUP(W176,Categories!$M$148:$N$823,2,FALSE()))</f>
        <v/>
      </c>
      <c r="R176" s="51" t="str">
        <f aca="false">AA176</f>
        <v/>
      </c>
      <c r="S176" s="52"/>
      <c r="T176" s="52"/>
      <c r="U176" s="53"/>
      <c r="V176" s="54"/>
      <c r="W176" s="55"/>
      <c r="X176" s="50" t="str">
        <f aca="false">IF(S176="","",VLOOKUP(Deposits!O456,Deposits!$D$2:$J$102,2,FALSE()))</f>
        <v/>
      </c>
      <c r="Y176" s="56" t="str">
        <f aca="false">IF(S176="","",VLOOKUP(Deposits!O456,Deposits!$D$2:$J$102,5,FALSE()))</f>
        <v/>
      </c>
      <c r="Z176" s="57" t="s">
        <v>33</v>
      </c>
      <c r="AA176" s="51" t="str">
        <f aca="false">IF(ISERROR(VLOOKUP(Q176,'Target Margin'!A:F,5,FALSE())),"",VLOOKUP(Q176,'Target Margin'!A:F,5,FALSE()))</f>
        <v/>
      </c>
    </row>
    <row r="177" customFormat="false" ht="13" hidden="false" customHeight="false" outlineLevel="0" collapsed="false">
      <c r="A177" s="38"/>
      <c r="B177" s="39"/>
      <c r="C177" s="40"/>
      <c r="D177" s="40"/>
      <c r="E177" s="41"/>
      <c r="F177" s="42"/>
      <c r="G177" s="43"/>
      <c r="H177" s="43"/>
      <c r="I177" s="44"/>
      <c r="J177" s="45"/>
      <c r="K177" s="46"/>
      <c r="L177" s="47" t="e">
        <f aca="false">IF(K177="",(I177/J177),(I177/K177))</f>
        <v>#DIV/0!</v>
      </c>
      <c r="M177" s="48" t="e">
        <f aca="false">(N177-L177)/N177</f>
        <v>#DIV/0!</v>
      </c>
      <c r="N177" s="49"/>
      <c r="O177" s="38"/>
      <c r="P177" s="38"/>
      <c r="Q177" s="50" t="str">
        <f aca="false">IF(W177="","",VLOOKUP(W177,Categories!$M$148:$N$823,2,FALSE()))</f>
        <v/>
      </c>
      <c r="R177" s="51" t="str">
        <f aca="false">AA177</f>
        <v/>
      </c>
      <c r="S177" s="52"/>
      <c r="T177" s="52"/>
      <c r="U177" s="53"/>
      <c r="V177" s="54"/>
      <c r="W177" s="55"/>
      <c r="X177" s="50" t="str">
        <f aca="false">IF(S177="","",VLOOKUP(Deposits!O457,Deposits!$D$2:$J$102,2,FALSE()))</f>
        <v/>
      </c>
      <c r="Y177" s="56" t="str">
        <f aca="false">IF(S177="","",VLOOKUP(Deposits!O457,Deposits!$D$2:$J$102,5,FALSE()))</f>
        <v/>
      </c>
      <c r="Z177" s="57" t="s">
        <v>33</v>
      </c>
      <c r="AA177" s="51" t="str">
        <f aca="false">IF(ISERROR(VLOOKUP(Q177,'Target Margin'!A:F,5,FALSE())),"",VLOOKUP(Q177,'Target Margin'!A:F,5,FALSE()))</f>
        <v/>
      </c>
    </row>
    <row r="178" customFormat="false" ht="13" hidden="false" customHeight="false" outlineLevel="0" collapsed="false">
      <c r="A178" s="38"/>
      <c r="B178" s="39"/>
      <c r="C178" s="40"/>
      <c r="D178" s="40"/>
      <c r="E178" s="41"/>
      <c r="F178" s="42"/>
      <c r="G178" s="43"/>
      <c r="H178" s="43"/>
      <c r="I178" s="44"/>
      <c r="J178" s="45"/>
      <c r="K178" s="46"/>
      <c r="L178" s="47" t="e">
        <f aca="false">IF(K178="",(I178/J178),(I178/K178))</f>
        <v>#DIV/0!</v>
      </c>
      <c r="M178" s="48" t="e">
        <f aca="false">(N178-L178)/N178</f>
        <v>#DIV/0!</v>
      </c>
      <c r="N178" s="49"/>
      <c r="O178" s="38"/>
      <c r="P178" s="38"/>
      <c r="Q178" s="50" t="str">
        <f aca="false">IF(W178="","",VLOOKUP(W178,Categories!$M$148:$N$823,2,FALSE()))</f>
        <v/>
      </c>
      <c r="R178" s="51" t="str">
        <f aca="false">AA178</f>
        <v/>
      </c>
      <c r="S178" s="52"/>
      <c r="T178" s="52"/>
      <c r="U178" s="53"/>
      <c r="V178" s="54"/>
      <c r="W178" s="55"/>
      <c r="X178" s="50" t="str">
        <f aca="false">IF(S178="","",VLOOKUP(Deposits!O458,Deposits!$D$2:$J$102,2,FALSE()))</f>
        <v/>
      </c>
      <c r="Y178" s="56" t="str">
        <f aca="false">IF(S178="","",VLOOKUP(Deposits!O458,Deposits!$D$2:$J$102,5,FALSE()))</f>
        <v/>
      </c>
      <c r="Z178" s="57" t="s">
        <v>33</v>
      </c>
      <c r="AA178" s="51" t="str">
        <f aca="false">IF(ISERROR(VLOOKUP(Q178,'Target Margin'!A:F,5,FALSE())),"",VLOOKUP(Q178,'Target Margin'!A:F,5,FALSE()))</f>
        <v/>
      </c>
    </row>
    <row r="179" customFormat="false" ht="13" hidden="false" customHeight="false" outlineLevel="0" collapsed="false">
      <c r="A179" s="38"/>
      <c r="B179" s="39"/>
      <c r="C179" s="40"/>
      <c r="D179" s="40"/>
      <c r="E179" s="41"/>
      <c r="F179" s="42"/>
      <c r="G179" s="43"/>
      <c r="H179" s="43"/>
      <c r="I179" s="44"/>
      <c r="J179" s="45"/>
      <c r="K179" s="46"/>
      <c r="L179" s="47" t="e">
        <f aca="false">IF(K179="",(I179/J179),(I179/K179))</f>
        <v>#DIV/0!</v>
      </c>
      <c r="M179" s="48" t="e">
        <f aca="false">(N179-L179)/N179</f>
        <v>#DIV/0!</v>
      </c>
      <c r="N179" s="49"/>
      <c r="O179" s="38"/>
      <c r="P179" s="38"/>
      <c r="Q179" s="50" t="str">
        <f aca="false">IF(W179="","",VLOOKUP(W179,Categories!$M$148:$N$823,2,FALSE()))</f>
        <v/>
      </c>
      <c r="R179" s="51" t="str">
        <f aca="false">AA179</f>
        <v/>
      </c>
      <c r="S179" s="52"/>
      <c r="T179" s="52"/>
      <c r="U179" s="53"/>
      <c r="V179" s="54"/>
      <c r="W179" s="55"/>
      <c r="X179" s="50" t="str">
        <f aca="false">IF(S179="","",VLOOKUP(Deposits!O459,Deposits!$D$2:$J$102,2,FALSE()))</f>
        <v/>
      </c>
      <c r="Y179" s="56" t="str">
        <f aca="false">IF(S179="","",VLOOKUP(Deposits!O459,Deposits!$D$2:$J$102,5,FALSE()))</f>
        <v/>
      </c>
      <c r="Z179" s="57" t="s">
        <v>33</v>
      </c>
      <c r="AA179" s="51" t="str">
        <f aca="false">IF(ISERROR(VLOOKUP(Q179,'Target Margin'!A:F,5,FALSE())),"",VLOOKUP(Q179,'Target Margin'!A:F,5,FALSE()))</f>
        <v/>
      </c>
    </row>
    <row r="180" customFormat="false" ht="13" hidden="false" customHeight="false" outlineLevel="0" collapsed="false">
      <c r="A180" s="38"/>
      <c r="B180" s="39"/>
      <c r="C180" s="40"/>
      <c r="D180" s="40"/>
      <c r="E180" s="41"/>
      <c r="F180" s="42"/>
      <c r="G180" s="43"/>
      <c r="H180" s="43"/>
      <c r="I180" s="44"/>
      <c r="J180" s="45"/>
      <c r="K180" s="46"/>
      <c r="L180" s="47" t="e">
        <f aca="false">IF(K180="",(I180/J180),(I180/K180))</f>
        <v>#DIV/0!</v>
      </c>
      <c r="M180" s="48" t="e">
        <f aca="false">(N180-L180)/N180</f>
        <v>#DIV/0!</v>
      </c>
      <c r="N180" s="49"/>
      <c r="O180" s="38"/>
      <c r="P180" s="38"/>
      <c r="Q180" s="50" t="str">
        <f aca="false">IF(W180="","",VLOOKUP(W180,Categories!$M$148:$N$823,2,FALSE()))</f>
        <v/>
      </c>
      <c r="R180" s="51" t="str">
        <f aca="false">AA180</f>
        <v/>
      </c>
      <c r="S180" s="52"/>
      <c r="T180" s="52"/>
      <c r="U180" s="53"/>
      <c r="V180" s="54"/>
      <c r="W180" s="55"/>
      <c r="X180" s="50" t="str">
        <f aca="false">IF(S180="","",VLOOKUP(Deposits!O460,Deposits!$D$2:$J$102,2,FALSE()))</f>
        <v/>
      </c>
      <c r="Y180" s="56" t="str">
        <f aca="false">IF(S180="","",VLOOKUP(Deposits!O460,Deposits!$D$2:$J$102,5,FALSE()))</f>
        <v/>
      </c>
      <c r="Z180" s="57" t="s">
        <v>33</v>
      </c>
      <c r="AA180" s="51" t="str">
        <f aca="false">IF(ISERROR(VLOOKUP(Q180,'Target Margin'!A:F,5,FALSE())),"",VLOOKUP(Q180,'Target Margin'!A:F,5,FALSE()))</f>
        <v/>
      </c>
    </row>
    <row r="181" customFormat="false" ht="13" hidden="false" customHeight="false" outlineLevel="0" collapsed="false">
      <c r="A181" s="38"/>
      <c r="B181" s="39"/>
      <c r="C181" s="40"/>
      <c r="D181" s="40"/>
      <c r="E181" s="41"/>
      <c r="F181" s="42"/>
      <c r="G181" s="43"/>
      <c r="H181" s="43"/>
      <c r="I181" s="44"/>
      <c r="J181" s="45"/>
      <c r="K181" s="46"/>
      <c r="L181" s="47" t="e">
        <f aca="false">IF(K181="",(I181/J181),(I181/K181))</f>
        <v>#DIV/0!</v>
      </c>
      <c r="M181" s="48" t="e">
        <f aca="false">(N181-L181)/N181</f>
        <v>#DIV/0!</v>
      </c>
      <c r="N181" s="49"/>
      <c r="O181" s="38"/>
      <c r="P181" s="38"/>
      <c r="Q181" s="50" t="str">
        <f aca="false">IF(W181="","",VLOOKUP(W181,Categories!$M$148:$N$823,2,FALSE()))</f>
        <v/>
      </c>
      <c r="R181" s="51" t="str">
        <f aca="false">AA181</f>
        <v/>
      </c>
      <c r="S181" s="52"/>
      <c r="T181" s="52"/>
      <c r="U181" s="53"/>
      <c r="V181" s="54"/>
      <c r="W181" s="55"/>
      <c r="X181" s="50" t="str">
        <f aca="false">IF(S181="","",VLOOKUP(Deposits!O461,Deposits!$D$2:$J$102,2,FALSE()))</f>
        <v/>
      </c>
      <c r="Y181" s="56" t="str">
        <f aca="false">IF(S181="","",VLOOKUP(Deposits!O461,Deposits!$D$2:$J$102,5,FALSE()))</f>
        <v/>
      </c>
      <c r="Z181" s="57" t="s">
        <v>33</v>
      </c>
      <c r="AA181" s="51" t="str">
        <f aca="false">IF(ISERROR(VLOOKUP(Q181,'Target Margin'!A:F,5,FALSE())),"",VLOOKUP(Q181,'Target Margin'!A:F,5,FALSE()))</f>
        <v/>
      </c>
    </row>
    <row r="182" customFormat="false" ht="13" hidden="false" customHeight="false" outlineLevel="0" collapsed="false">
      <c r="A182" s="38"/>
      <c r="B182" s="39"/>
      <c r="C182" s="40"/>
      <c r="D182" s="40"/>
      <c r="E182" s="41"/>
      <c r="F182" s="42"/>
      <c r="G182" s="43"/>
      <c r="H182" s="43"/>
      <c r="I182" s="44"/>
      <c r="J182" s="45"/>
      <c r="K182" s="46"/>
      <c r="L182" s="47" t="e">
        <f aca="false">IF(K182="",(I182/J182),(I182/K182))</f>
        <v>#DIV/0!</v>
      </c>
      <c r="M182" s="48" t="e">
        <f aca="false">(N182-L182)/N182</f>
        <v>#DIV/0!</v>
      </c>
      <c r="N182" s="49"/>
      <c r="O182" s="38"/>
      <c r="P182" s="38"/>
      <c r="Q182" s="50" t="str">
        <f aca="false">IF(W182="","",VLOOKUP(W182,Categories!$M$148:$N$823,2,FALSE()))</f>
        <v/>
      </c>
      <c r="R182" s="51" t="str">
        <f aca="false">AA182</f>
        <v/>
      </c>
      <c r="S182" s="52"/>
      <c r="T182" s="52"/>
      <c r="U182" s="53"/>
      <c r="V182" s="54"/>
      <c r="W182" s="55"/>
      <c r="X182" s="50" t="str">
        <f aca="false">IF(S182="","",VLOOKUP(Deposits!O462,Deposits!$D$2:$J$102,2,FALSE()))</f>
        <v/>
      </c>
      <c r="Y182" s="56" t="str">
        <f aca="false">IF(S182="","",VLOOKUP(Deposits!O462,Deposits!$D$2:$J$102,5,FALSE()))</f>
        <v/>
      </c>
      <c r="Z182" s="57" t="s">
        <v>33</v>
      </c>
      <c r="AA182" s="51" t="str">
        <f aca="false">IF(ISERROR(VLOOKUP(Q182,'Target Margin'!A:F,5,FALSE())),"",VLOOKUP(Q182,'Target Margin'!A:F,5,FALSE()))</f>
        <v/>
      </c>
    </row>
    <row r="183" customFormat="false" ht="13" hidden="false" customHeight="false" outlineLevel="0" collapsed="false">
      <c r="A183" s="38"/>
      <c r="B183" s="39"/>
      <c r="C183" s="40"/>
      <c r="D183" s="40"/>
      <c r="E183" s="41"/>
      <c r="F183" s="42"/>
      <c r="G183" s="43"/>
      <c r="H183" s="43"/>
      <c r="I183" s="44"/>
      <c r="J183" s="45"/>
      <c r="K183" s="46"/>
      <c r="L183" s="47" t="e">
        <f aca="false">IF(K183="",(I183/J183),(I183/K183))</f>
        <v>#DIV/0!</v>
      </c>
      <c r="M183" s="48" t="e">
        <f aca="false">(N183-L183)/N183</f>
        <v>#DIV/0!</v>
      </c>
      <c r="N183" s="49"/>
      <c r="O183" s="38"/>
      <c r="P183" s="38"/>
      <c r="Q183" s="50" t="str">
        <f aca="false">IF(W183="","",VLOOKUP(W183,Categories!$M$148:$N$823,2,FALSE()))</f>
        <v/>
      </c>
      <c r="R183" s="51" t="str">
        <f aca="false">AA183</f>
        <v/>
      </c>
      <c r="S183" s="52"/>
      <c r="T183" s="52"/>
      <c r="U183" s="53"/>
      <c r="V183" s="54"/>
      <c r="W183" s="55"/>
      <c r="X183" s="50" t="str">
        <f aca="false">IF(S183="","",VLOOKUP(Deposits!O463,Deposits!$D$2:$J$102,2,FALSE()))</f>
        <v/>
      </c>
      <c r="Y183" s="56" t="str">
        <f aca="false">IF(S183="","",VLOOKUP(Deposits!O463,Deposits!$D$2:$J$102,5,FALSE()))</f>
        <v/>
      </c>
      <c r="Z183" s="57" t="s">
        <v>33</v>
      </c>
      <c r="AA183" s="51" t="str">
        <f aca="false">IF(ISERROR(VLOOKUP(Q183,'Target Margin'!A:F,5,FALSE())),"",VLOOKUP(Q183,'Target Margin'!A:F,5,FALSE()))</f>
        <v/>
      </c>
    </row>
    <row r="184" customFormat="false" ht="13" hidden="false" customHeight="false" outlineLevel="0" collapsed="false">
      <c r="A184" s="38"/>
      <c r="B184" s="39"/>
      <c r="C184" s="40"/>
      <c r="D184" s="40"/>
      <c r="E184" s="41"/>
      <c r="F184" s="42"/>
      <c r="G184" s="43"/>
      <c r="H184" s="43"/>
      <c r="I184" s="44"/>
      <c r="J184" s="45"/>
      <c r="K184" s="46"/>
      <c r="L184" s="47" t="e">
        <f aca="false">IF(K184="",(I184/J184),(I184/K184))</f>
        <v>#DIV/0!</v>
      </c>
      <c r="M184" s="48" t="e">
        <f aca="false">(N184-L184)/N184</f>
        <v>#DIV/0!</v>
      </c>
      <c r="N184" s="49"/>
      <c r="O184" s="38"/>
      <c r="P184" s="38"/>
      <c r="Q184" s="50" t="str">
        <f aca="false">IF(W184="","",VLOOKUP(W184,Categories!$M$148:$N$823,2,FALSE()))</f>
        <v/>
      </c>
      <c r="R184" s="51" t="str">
        <f aca="false">AA184</f>
        <v/>
      </c>
      <c r="S184" s="52"/>
      <c r="T184" s="52"/>
      <c r="U184" s="53"/>
      <c r="V184" s="54"/>
      <c r="W184" s="55"/>
      <c r="X184" s="50" t="str">
        <f aca="false">IF(S184="","",VLOOKUP(Deposits!O464,Deposits!$D$2:$J$102,2,FALSE()))</f>
        <v/>
      </c>
      <c r="Y184" s="56" t="str">
        <f aca="false">IF(S184="","",VLOOKUP(Deposits!O464,Deposits!$D$2:$J$102,5,FALSE()))</f>
        <v/>
      </c>
      <c r="Z184" s="57" t="s">
        <v>33</v>
      </c>
      <c r="AA184" s="51" t="str">
        <f aca="false">IF(ISERROR(VLOOKUP(Q184,'Target Margin'!A:F,5,FALSE())),"",VLOOKUP(Q184,'Target Margin'!A:F,5,FALSE()))</f>
        <v/>
      </c>
    </row>
    <row r="185" customFormat="false" ht="13" hidden="false" customHeight="false" outlineLevel="0" collapsed="false">
      <c r="A185" s="38"/>
      <c r="B185" s="39"/>
      <c r="C185" s="40"/>
      <c r="D185" s="40"/>
      <c r="E185" s="41"/>
      <c r="F185" s="42"/>
      <c r="G185" s="43"/>
      <c r="H185" s="43"/>
      <c r="I185" s="44"/>
      <c r="J185" s="45"/>
      <c r="K185" s="46"/>
      <c r="L185" s="47" t="e">
        <f aca="false">IF(K185="",(I185/J185),(I185/K185))</f>
        <v>#DIV/0!</v>
      </c>
      <c r="M185" s="48" t="e">
        <f aca="false">(N185-L185)/N185</f>
        <v>#DIV/0!</v>
      </c>
      <c r="N185" s="49"/>
      <c r="O185" s="38"/>
      <c r="P185" s="38"/>
      <c r="Q185" s="50" t="str">
        <f aca="false">IF(W185="","",VLOOKUP(W185,Categories!$M$148:$N$823,2,FALSE()))</f>
        <v/>
      </c>
      <c r="R185" s="51" t="str">
        <f aca="false">AA185</f>
        <v/>
      </c>
      <c r="S185" s="52"/>
      <c r="T185" s="52"/>
      <c r="U185" s="53"/>
      <c r="V185" s="54"/>
      <c r="W185" s="55"/>
      <c r="X185" s="50" t="str">
        <f aca="false">IF(S185="","",VLOOKUP(Deposits!O465,Deposits!$D$2:$J$102,2,FALSE()))</f>
        <v/>
      </c>
      <c r="Y185" s="56" t="str">
        <f aca="false">IF(S185="","",VLOOKUP(Deposits!O465,Deposits!$D$2:$J$102,5,FALSE()))</f>
        <v/>
      </c>
      <c r="Z185" s="57" t="s">
        <v>33</v>
      </c>
      <c r="AA185" s="51" t="str">
        <f aca="false">IF(ISERROR(VLOOKUP(Q185,'Target Margin'!A:F,5,FALSE())),"",VLOOKUP(Q185,'Target Margin'!A:F,5,FALSE()))</f>
        <v/>
      </c>
    </row>
    <row r="186" customFormat="false" ht="13" hidden="false" customHeight="false" outlineLevel="0" collapsed="false">
      <c r="A186" s="38"/>
      <c r="B186" s="39"/>
      <c r="C186" s="40"/>
      <c r="D186" s="40"/>
      <c r="E186" s="41"/>
      <c r="F186" s="42"/>
      <c r="G186" s="43"/>
      <c r="H186" s="43"/>
      <c r="I186" s="44"/>
      <c r="J186" s="45"/>
      <c r="K186" s="46"/>
      <c r="L186" s="47" t="e">
        <f aca="false">IF(K186="",(I186/J186),(I186/K186))</f>
        <v>#DIV/0!</v>
      </c>
      <c r="M186" s="48" t="e">
        <f aca="false">(N186-L186)/N186</f>
        <v>#DIV/0!</v>
      </c>
      <c r="N186" s="49"/>
      <c r="O186" s="38"/>
      <c r="P186" s="38"/>
      <c r="Q186" s="50" t="str">
        <f aca="false">IF(W186="","",VLOOKUP(W186,Categories!$M$148:$N$823,2,FALSE()))</f>
        <v/>
      </c>
      <c r="R186" s="51" t="str">
        <f aca="false">AA186</f>
        <v/>
      </c>
      <c r="S186" s="52"/>
      <c r="T186" s="52"/>
      <c r="U186" s="53"/>
      <c r="V186" s="54"/>
      <c r="W186" s="55"/>
      <c r="X186" s="50" t="str">
        <f aca="false">IF(S186="","",VLOOKUP(Deposits!O466,Deposits!$D$2:$J$102,2,FALSE()))</f>
        <v/>
      </c>
      <c r="Y186" s="56" t="str">
        <f aca="false">IF(S186="","",VLOOKUP(Deposits!O466,Deposits!$D$2:$J$102,5,FALSE()))</f>
        <v/>
      </c>
      <c r="Z186" s="57" t="s">
        <v>33</v>
      </c>
      <c r="AA186" s="51" t="str">
        <f aca="false">IF(ISERROR(VLOOKUP(Q186,'Target Margin'!A:F,5,FALSE())),"",VLOOKUP(Q186,'Target Margin'!A:F,5,FALSE()))</f>
        <v/>
      </c>
    </row>
    <row r="187" customFormat="false" ht="13" hidden="false" customHeight="false" outlineLevel="0" collapsed="false">
      <c r="A187" s="38"/>
      <c r="B187" s="39"/>
      <c r="C187" s="40"/>
      <c r="D187" s="40"/>
      <c r="E187" s="41"/>
      <c r="F187" s="42"/>
      <c r="G187" s="43"/>
      <c r="H187" s="43"/>
      <c r="I187" s="44"/>
      <c r="J187" s="45"/>
      <c r="K187" s="46"/>
      <c r="L187" s="47" t="e">
        <f aca="false">IF(K187="",(I187/J187),(I187/K187))</f>
        <v>#DIV/0!</v>
      </c>
      <c r="M187" s="48" t="e">
        <f aca="false">(N187-L187)/N187</f>
        <v>#DIV/0!</v>
      </c>
      <c r="N187" s="49"/>
      <c r="O187" s="38"/>
      <c r="P187" s="38"/>
      <c r="Q187" s="50" t="str">
        <f aca="false">IF(W187="","",VLOOKUP(W187,Categories!$M$148:$N$823,2,FALSE()))</f>
        <v/>
      </c>
      <c r="R187" s="51" t="str">
        <f aca="false">AA187</f>
        <v/>
      </c>
      <c r="S187" s="52"/>
      <c r="T187" s="52"/>
      <c r="U187" s="53"/>
      <c r="V187" s="54"/>
      <c r="W187" s="55"/>
      <c r="X187" s="50" t="str">
        <f aca="false">IF(S187="","",VLOOKUP(Deposits!O467,Deposits!$D$2:$J$102,2,FALSE()))</f>
        <v/>
      </c>
      <c r="Y187" s="56" t="str">
        <f aca="false">IF(S187="","",VLOOKUP(Deposits!O467,Deposits!$D$2:$J$102,5,FALSE()))</f>
        <v/>
      </c>
      <c r="Z187" s="57" t="s">
        <v>33</v>
      </c>
      <c r="AA187" s="51" t="str">
        <f aca="false">IF(ISERROR(VLOOKUP(Q187,'Target Margin'!A:F,5,FALSE())),"",VLOOKUP(Q187,'Target Margin'!A:F,5,FALSE()))</f>
        <v/>
      </c>
    </row>
    <row r="188" customFormat="false" ht="13" hidden="false" customHeight="false" outlineLevel="0" collapsed="false">
      <c r="A188" s="38"/>
      <c r="B188" s="39"/>
      <c r="C188" s="40"/>
      <c r="D188" s="40"/>
      <c r="E188" s="41"/>
      <c r="F188" s="42"/>
      <c r="G188" s="43"/>
      <c r="H188" s="43"/>
      <c r="I188" s="44"/>
      <c r="J188" s="45"/>
      <c r="K188" s="46"/>
      <c r="L188" s="47" t="e">
        <f aca="false">IF(K188="",(I188/J188),(I188/K188))</f>
        <v>#DIV/0!</v>
      </c>
      <c r="M188" s="48" t="e">
        <f aca="false">(N188-L188)/N188</f>
        <v>#DIV/0!</v>
      </c>
      <c r="N188" s="49"/>
      <c r="O188" s="38"/>
      <c r="P188" s="38"/>
      <c r="Q188" s="50" t="str">
        <f aca="false">IF(W188="","",VLOOKUP(W188,Categories!$M$148:$N$823,2,FALSE()))</f>
        <v/>
      </c>
      <c r="R188" s="51" t="str">
        <f aca="false">AA188</f>
        <v/>
      </c>
      <c r="S188" s="52"/>
      <c r="T188" s="52"/>
      <c r="U188" s="53"/>
      <c r="V188" s="54"/>
      <c r="W188" s="55"/>
      <c r="X188" s="50" t="str">
        <f aca="false">IF(S188="","",VLOOKUP(Deposits!O468,Deposits!$D$2:$J$102,2,FALSE()))</f>
        <v/>
      </c>
      <c r="Y188" s="56" t="str">
        <f aca="false">IF(S188="","",VLOOKUP(Deposits!O468,Deposits!$D$2:$J$102,5,FALSE()))</f>
        <v/>
      </c>
      <c r="Z188" s="57" t="s">
        <v>33</v>
      </c>
      <c r="AA188" s="51" t="str">
        <f aca="false">IF(ISERROR(VLOOKUP(Q188,'Target Margin'!A:F,5,FALSE())),"",VLOOKUP(Q188,'Target Margin'!A:F,5,FALSE()))</f>
        <v/>
      </c>
    </row>
    <row r="189" customFormat="false" ht="13" hidden="false" customHeight="false" outlineLevel="0" collapsed="false">
      <c r="A189" s="38"/>
      <c r="B189" s="39"/>
      <c r="C189" s="40"/>
      <c r="D189" s="40"/>
      <c r="E189" s="41"/>
      <c r="F189" s="42"/>
      <c r="G189" s="43"/>
      <c r="H189" s="43"/>
      <c r="I189" s="44"/>
      <c r="J189" s="45"/>
      <c r="K189" s="46"/>
      <c r="L189" s="47" t="e">
        <f aca="false">IF(K189="",(I189/J189),(I189/K189))</f>
        <v>#DIV/0!</v>
      </c>
      <c r="M189" s="48" t="e">
        <f aca="false">(N189-L189)/N189</f>
        <v>#DIV/0!</v>
      </c>
      <c r="N189" s="49"/>
      <c r="O189" s="38"/>
      <c r="P189" s="38"/>
      <c r="Q189" s="50" t="str">
        <f aca="false">IF(W189="","",VLOOKUP(W189,Categories!$M$148:$N$823,2,FALSE()))</f>
        <v/>
      </c>
      <c r="R189" s="51" t="str">
        <f aca="false">AA189</f>
        <v/>
      </c>
      <c r="S189" s="52"/>
      <c r="T189" s="52"/>
      <c r="U189" s="53"/>
      <c r="V189" s="54"/>
      <c r="W189" s="55"/>
      <c r="X189" s="50" t="str">
        <f aca="false">IF(S189="","",VLOOKUP(Deposits!O469,Deposits!$D$2:$J$102,2,FALSE()))</f>
        <v/>
      </c>
      <c r="Y189" s="56" t="str">
        <f aca="false">IF(S189="","",VLOOKUP(Deposits!O469,Deposits!$D$2:$J$102,5,FALSE()))</f>
        <v/>
      </c>
      <c r="Z189" s="57" t="s">
        <v>33</v>
      </c>
      <c r="AA189" s="51" t="str">
        <f aca="false">IF(ISERROR(VLOOKUP(Q189,'Target Margin'!A:F,5,FALSE())),"",VLOOKUP(Q189,'Target Margin'!A:F,5,FALSE()))</f>
        <v/>
      </c>
    </row>
    <row r="190" customFormat="false" ht="13" hidden="false" customHeight="false" outlineLevel="0" collapsed="false">
      <c r="A190" s="38"/>
      <c r="B190" s="39"/>
      <c r="C190" s="40"/>
      <c r="D190" s="40"/>
      <c r="E190" s="41"/>
      <c r="F190" s="42"/>
      <c r="G190" s="43"/>
      <c r="H190" s="43"/>
      <c r="I190" s="44"/>
      <c r="J190" s="45"/>
      <c r="K190" s="46"/>
      <c r="L190" s="47" t="e">
        <f aca="false">IF(K190="",(I190/J190),(I190/K190))</f>
        <v>#DIV/0!</v>
      </c>
      <c r="M190" s="48" t="e">
        <f aca="false">(N190-L190)/N190</f>
        <v>#DIV/0!</v>
      </c>
      <c r="N190" s="49"/>
      <c r="O190" s="38"/>
      <c r="P190" s="38"/>
      <c r="Q190" s="50" t="str">
        <f aca="false">IF(W190="","",VLOOKUP(W190,Categories!$M$148:$N$823,2,FALSE()))</f>
        <v/>
      </c>
      <c r="R190" s="51" t="str">
        <f aca="false">AA190</f>
        <v/>
      </c>
      <c r="S190" s="52"/>
      <c r="T190" s="52"/>
      <c r="U190" s="53"/>
      <c r="V190" s="54"/>
      <c r="W190" s="55"/>
      <c r="X190" s="50" t="str">
        <f aca="false">IF(S190="","",VLOOKUP(Deposits!O470,Deposits!$D$2:$J$102,2,FALSE()))</f>
        <v/>
      </c>
      <c r="Y190" s="56" t="str">
        <f aca="false">IF(S190="","",VLOOKUP(Deposits!O470,Deposits!$D$2:$J$102,5,FALSE()))</f>
        <v/>
      </c>
      <c r="Z190" s="57" t="s">
        <v>33</v>
      </c>
      <c r="AA190" s="51" t="str">
        <f aca="false">IF(ISERROR(VLOOKUP(Q190,'Target Margin'!A:F,5,FALSE())),"",VLOOKUP(Q190,'Target Margin'!A:F,5,FALSE()))</f>
        <v/>
      </c>
    </row>
    <row r="191" customFormat="false" ht="13" hidden="false" customHeight="false" outlineLevel="0" collapsed="false">
      <c r="A191" s="38"/>
      <c r="B191" s="39"/>
      <c r="C191" s="40"/>
      <c r="D191" s="40"/>
      <c r="E191" s="41"/>
      <c r="F191" s="42"/>
      <c r="G191" s="43"/>
      <c r="H191" s="43"/>
      <c r="I191" s="44"/>
      <c r="J191" s="45"/>
      <c r="K191" s="46"/>
      <c r="L191" s="47" t="e">
        <f aca="false">IF(K191="",(I191/J191),(I191/K191))</f>
        <v>#DIV/0!</v>
      </c>
      <c r="M191" s="48" t="e">
        <f aca="false">(N191-L191)/N191</f>
        <v>#DIV/0!</v>
      </c>
      <c r="N191" s="49"/>
      <c r="O191" s="38"/>
      <c r="P191" s="38"/>
      <c r="Q191" s="50" t="str">
        <f aca="false">IF(W191="","",VLOOKUP(W191,Categories!$M$148:$N$823,2,FALSE()))</f>
        <v/>
      </c>
      <c r="R191" s="51" t="str">
        <f aca="false">AA191</f>
        <v/>
      </c>
      <c r="S191" s="52"/>
      <c r="T191" s="52"/>
      <c r="U191" s="53"/>
      <c r="V191" s="54"/>
      <c r="W191" s="55"/>
      <c r="X191" s="50" t="str">
        <f aca="false">IF(S191="","",VLOOKUP(Deposits!O471,Deposits!$D$2:$J$102,2,FALSE()))</f>
        <v/>
      </c>
      <c r="Y191" s="56" t="str">
        <f aca="false">IF(S191="","",VLOOKUP(Deposits!O471,Deposits!$D$2:$J$102,5,FALSE()))</f>
        <v/>
      </c>
      <c r="Z191" s="57" t="s">
        <v>33</v>
      </c>
      <c r="AA191" s="51" t="str">
        <f aca="false">IF(ISERROR(VLOOKUP(Q191,'Target Margin'!A:F,5,FALSE())),"",VLOOKUP(Q191,'Target Margin'!A:F,5,FALSE()))</f>
        <v/>
      </c>
    </row>
    <row r="192" customFormat="false" ht="13" hidden="false" customHeight="false" outlineLevel="0" collapsed="false">
      <c r="A192" s="38"/>
      <c r="B192" s="39"/>
      <c r="C192" s="40"/>
      <c r="D192" s="40"/>
      <c r="E192" s="41"/>
      <c r="F192" s="42"/>
      <c r="G192" s="43"/>
      <c r="H192" s="43"/>
      <c r="I192" s="44"/>
      <c r="J192" s="45"/>
      <c r="K192" s="46"/>
      <c r="L192" s="47" t="e">
        <f aca="false">IF(K192="",(I192/J192),(I192/K192))</f>
        <v>#DIV/0!</v>
      </c>
      <c r="M192" s="48" t="e">
        <f aca="false">(N192-L192)/N192</f>
        <v>#DIV/0!</v>
      </c>
      <c r="N192" s="49"/>
      <c r="O192" s="38"/>
      <c r="P192" s="38"/>
      <c r="Q192" s="50" t="str">
        <f aca="false">IF(W192="","",VLOOKUP(W192,Categories!$M$148:$N$823,2,FALSE()))</f>
        <v/>
      </c>
      <c r="R192" s="51" t="str">
        <f aca="false">AA192</f>
        <v/>
      </c>
      <c r="S192" s="52"/>
      <c r="T192" s="52"/>
      <c r="U192" s="53"/>
      <c r="V192" s="54"/>
      <c r="W192" s="55"/>
      <c r="X192" s="50" t="str">
        <f aca="false">IF(S192="","",VLOOKUP(Deposits!O472,Deposits!$D$2:$J$102,2,FALSE()))</f>
        <v/>
      </c>
      <c r="Y192" s="56" t="str">
        <f aca="false">IF(S192="","",VLOOKUP(Deposits!O472,Deposits!$D$2:$J$102,5,FALSE()))</f>
        <v/>
      </c>
      <c r="Z192" s="57" t="s">
        <v>33</v>
      </c>
      <c r="AA192" s="51" t="str">
        <f aca="false">IF(ISERROR(VLOOKUP(Q192,'Target Margin'!A:F,5,FALSE())),"",VLOOKUP(Q192,'Target Margin'!A:F,5,FALSE()))</f>
        <v/>
      </c>
    </row>
    <row r="193" customFormat="false" ht="13" hidden="false" customHeight="false" outlineLevel="0" collapsed="false">
      <c r="A193" s="38"/>
      <c r="B193" s="39"/>
      <c r="C193" s="40"/>
      <c r="D193" s="40"/>
      <c r="E193" s="41"/>
      <c r="F193" s="42"/>
      <c r="G193" s="43"/>
      <c r="H193" s="43"/>
      <c r="I193" s="44"/>
      <c r="J193" s="45"/>
      <c r="K193" s="46"/>
      <c r="L193" s="47" t="e">
        <f aca="false">IF(K193="",(I193/J193),(I193/K193))</f>
        <v>#DIV/0!</v>
      </c>
      <c r="M193" s="48" t="e">
        <f aca="false">(N193-L193)/N193</f>
        <v>#DIV/0!</v>
      </c>
      <c r="N193" s="49"/>
      <c r="O193" s="38"/>
      <c r="P193" s="38"/>
      <c r="Q193" s="50" t="str">
        <f aca="false">IF(W193="","",VLOOKUP(W193,Categories!$M$148:$N$823,2,FALSE()))</f>
        <v/>
      </c>
      <c r="R193" s="51" t="str">
        <f aca="false">AA193</f>
        <v/>
      </c>
      <c r="S193" s="52"/>
      <c r="T193" s="52"/>
      <c r="U193" s="53"/>
      <c r="V193" s="54"/>
      <c r="W193" s="55"/>
      <c r="X193" s="50" t="str">
        <f aca="false">IF(S193="","",VLOOKUP(Deposits!O473,Deposits!$D$2:$J$102,2,FALSE()))</f>
        <v/>
      </c>
      <c r="Y193" s="56" t="str">
        <f aca="false">IF(S193="","",VLOOKUP(Deposits!O473,Deposits!$D$2:$J$102,5,FALSE()))</f>
        <v/>
      </c>
      <c r="Z193" s="57" t="s">
        <v>33</v>
      </c>
      <c r="AA193" s="51" t="str">
        <f aca="false">IF(ISERROR(VLOOKUP(Q193,'Target Margin'!A:F,5,FALSE())),"",VLOOKUP(Q193,'Target Margin'!A:F,5,FALSE()))</f>
        <v/>
      </c>
    </row>
    <row r="194" customFormat="false" ht="13" hidden="false" customHeight="false" outlineLevel="0" collapsed="false">
      <c r="A194" s="38"/>
      <c r="B194" s="39"/>
      <c r="C194" s="40"/>
      <c r="D194" s="40"/>
      <c r="E194" s="41"/>
      <c r="F194" s="42"/>
      <c r="G194" s="43"/>
      <c r="H194" s="43"/>
      <c r="I194" s="44"/>
      <c r="J194" s="45"/>
      <c r="K194" s="46"/>
      <c r="L194" s="47" t="e">
        <f aca="false">IF(K194="",(I194/J194),(I194/K194))</f>
        <v>#DIV/0!</v>
      </c>
      <c r="M194" s="48" t="e">
        <f aca="false">(N194-L194)/N194</f>
        <v>#DIV/0!</v>
      </c>
      <c r="N194" s="49"/>
      <c r="O194" s="38"/>
      <c r="P194" s="38"/>
      <c r="Q194" s="50" t="str">
        <f aca="false">IF(W194="","",VLOOKUP(W194,Categories!$M$148:$N$823,2,FALSE()))</f>
        <v/>
      </c>
      <c r="R194" s="51" t="str">
        <f aca="false">AA194</f>
        <v/>
      </c>
      <c r="S194" s="52"/>
      <c r="T194" s="52"/>
      <c r="U194" s="53"/>
      <c r="V194" s="54"/>
      <c r="W194" s="55"/>
      <c r="X194" s="50" t="str">
        <f aca="false">IF(S194="","",VLOOKUP(Deposits!O474,Deposits!$D$2:$J$102,2,FALSE()))</f>
        <v/>
      </c>
      <c r="Y194" s="56" t="str">
        <f aca="false">IF(S194="","",VLOOKUP(Deposits!O474,Deposits!$D$2:$J$102,5,FALSE()))</f>
        <v/>
      </c>
      <c r="Z194" s="57" t="s">
        <v>33</v>
      </c>
      <c r="AA194" s="51" t="str">
        <f aca="false">IF(ISERROR(VLOOKUP(Q194,'Target Margin'!A:F,5,FALSE())),"",VLOOKUP(Q194,'Target Margin'!A:F,5,FALSE()))</f>
        <v/>
      </c>
    </row>
    <row r="195" customFormat="false" ht="13" hidden="false" customHeight="false" outlineLevel="0" collapsed="false">
      <c r="A195" s="38"/>
      <c r="B195" s="39"/>
      <c r="C195" s="40"/>
      <c r="D195" s="40"/>
      <c r="E195" s="41"/>
      <c r="F195" s="42"/>
      <c r="G195" s="43"/>
      <c r="H195" s="43"/>
      <c r="I195" s="44"/>
      <c r="J195" s="45"/>
      <c r="K195" s="46"/>
      <c r="L195" s="47" t="e">
        <f aca="false">IF(K195="",(I195/J195),(I195/K195))</f>
        <v>#DIV/0!</v>
      </c>
      <c r="M195" s="48" t="e">
        <f aca="false">(N195-L195)/N195</f>
        <v>#DIV/0!</v>
      </c>
      <c r="N195" s="49"/>
      <c r="O195" s="38"/>
      <c r="P195" s="38"/>
      <c r="Q195" s="50" t="str">
        <f aca="false">IF(W195="","",VLOOKUP(W195,Categories!$M$148:$N$823,2,FALSE()))</f>
        <v/>
      </c>
      <c r="R195" s="51" t="str">
        <f aca="false">AA195</f>
        <v/>
      </c>
      <c r="S195" s="52"/>
      <c r="T195" s="52"/>
      <c r="U195" s="53"/>
      <c r="V195" s="54"/>
      <c r="W195" s="55"/>
      <c r="X195" s="50" t="str">
        <f aca="false">IF(S195="","",VLOOKUP(Deposits!O475,Deposits!$D$2:$J$102,2,FALSE()))</f>
        <v/>
      </c>
      <c r="Y195" s="56" t="str">
        <f aca="false">IF(S195="","",VLOOKUP(Deposits!O475,Deposits!$D$2:$J$102,5,FALSE()))</f>
        <v/>
      </c>
      <c r="Z195" s="57" t="s">
        <v>33</v>
      </c>
      <c r="AA195" s="51" t="str">
        <f aca="false">IF(ISERROR(VLOOKUP(Q195,'Target Margin'!A:F,5,FALSE())),"",VLOOKUP(Q195,'Target Margin'!A:F,5,FALSE()))</f>
        <v/>
      </c>
    </row>
    <row r="196" customFormat="false" ht="13" hidden="false" customHeight="false" outlineLevel="0" collapsed="false">
      <c r="A196" s="38"/>
      <c r="B196" s="39"/>
      <c r="C196" s="40"/>
      <c r="D196" s="40"/>
      <c r="E196" s="41"/>
      <c r="F196" s="42"/>
      <c r="G196" s="43"/>
      <c r="H196" s="43"/>
      <c r="I196" s="44"/>
      <c r="J196" s="45"/>
      <c r="K196" s="46"/>
      <c r="L196" s="47" t="e">
        <f aca="false">IF(K196="",(I196/J196),(I196/K196))</f>
        <v>#DIV/0!</v>
      </c>
      <c r="M196" s="48" t="e">
        <f aca="false">(N196-L196)/N196</f>
        <v>#DIV/0!</v>
      </c>
      <c r="N196" s="49"/>
      <c r="O196" s="38"/>
      <c r="P196" s="38"/>
      <c r="Q196" s="50" t="str">
        <f aca="false">IF(W196="","",VLOOKUP(W196,Categories!$M$148:$N$823,2,FALSE()))</f>
        <v/>
      </c>
      <c r="R196" s="51" t="str">
        <f aca="false">AA196</f>
        <v/>
      </c>
      <c r="S196" s="52"/>
      <c r="T196" s="52"/>
      <c r="U196" s="53"/>
      <c r="V196" s="54"/>
      <c r="W196" s="55"/>
      <c r="X196" s="50" t="str">
        <f aca="false">IF(S196="","",VLOOKUP(Deposits!O476,Deposits!$D$2:$J$102,2,FALSE()))</f>
        <v/>
      </c>
      <c r="Y196" s="56" t="str">
        <f aca="false">IF(S196="","",VLOOKUP(Deposits!O476,Deposits!$D$2:$J$102,5,FALSE()))</f>
        <v/>
      </c>
      <c r="Z196" s="57" t="s">
        <v>33</v>
      </c>
      <c r="AA196" s="51" t="str">
        <f aca="false">IF(ISERROR(VLOOKUP(Q196,'Target Margin'!A:F,5,FALSE())),"",VLOOKUP(Q196,'Target Margin'!A:F,5,FALSE()))</f>
        <v/>
      </c>
    </row>
    <row r="197" customFormat="false" ht="13" hidden="false" customHeight="false" outlineLevel="0" collapsed="false">
      <c r="A197" s="38"/>
      <c r="B197" s="39"/>
      <c r="C197" s="40"/>
      <c r="D197" s="40"/>
      <c r="E197" s="41"/>
      <c r="F197" s="42"/>
      <c r="G197" s="43"/>
      <c r="H197" s="43"/>
      <c r="I197" s="44"/>
      <c r="J197" s="45"/>
      <c r="K197" s="46"/>
      <c r="L197" s="47" t="e">
        <f aca="false">IF(K197="",(I197/J197),(I197/K197))</f>
        <v>#DIV/0!</v>
      </c>
      <c r="M197" s="48" t="e">
        <f aca="false">(N197-L197)/N197</f>
        <v>#DIV/0!</v>
      </c>
      <c r="N197" s="49"/>
      <c r="O197" s="38"/>
      <c r="P197" s="38"/>
      <c r="Q197" s="50" t="str">
        <f aca="false">IF(W197="","",VLOOKUP(W197,Categories!$M$148:$N$823,2,FALSE()))</f>
        <v/>
      </c>
      <c r="R197" s="51" t="str">
        <f aca="false">AA197</f>
        <v/>
      </c>
      <c r="S197" s="52"/>
      <c r="T197" s="52"/>
      <c r="U197" s="53"/>
      <c r="V197" s="54"/>
      <c r="W197" s="55"/>
      <c r="X197" s="50" t="str">
        <f aca="false">IF(S197="","",VLOOKUP(Deposits!O477,Deposits!$D$2:$J$102,2,FALSE()))</f>
        <v/>
      </c>
      <c r="Y197" s="56" t="str">
        <f aca="false">IF(S197="","",VLOOKUP(Deposits!O477,Deposits!$D$2:$J$102,5,FALSE()))</f>
        <v/>
      </c>
      <c r="Z197" s="57" t="s">
        <v>33</v>
      </c>
      <c r="AA197" s="51" t="str">
        <f aca="false">IF(ISERROR(VLOOKUP(Q197,'Target Margin'!A:F,5,FALSE())),"",VLOOKUP(Q197,'Target Margin'!A:F,5,FALSE()))</f>
        <v/>
      </c>
    </row>
    <row r="198" customFormat="false" ht="13" hidden="false" customHeight="false" outlineLevel="0" collapsed="false">
      <c r="A198" s="38"/>
      <c r="B198" s="39"/>
      <c r="C198" s="40"/>
      <c r="D198" s="40"/>
      <c r="E198" s="41"/>
      <c r="F198" s="42"/>
      <c r="G198" s="43"/>
      <c r="H198" s="43"/>
      <c r="I198" s="44"/>
      <c r="J198" s="45"/>
      <c r="K198" s="46"/>
      <c r="L198" s="47" t="e">
        <f aca="false">IF(K198="",(I198/J198),(I198/K198))</f>
        <v>#DIV/0!</v>
      </c>
      <c r="M198" s="48" t="e">
        <f aca="false">(N198-L198)/N198</f>
        <v>#DIV/0!</v>
      </c>
      <c r="N198" s="49"/>
      <c r="O198" s="38"/>
      <c r="P198" s="38"/>
      <c r="Q198" s="50" t="str">
        <f aca="false">IF(W198="","",VLOOKUP(W198,Categories!$M$148:$N$823,2,FALSE()))</f>
        <v/>
      </c>
      <c r="R198" s="51" t="str">
        <f aca="false">AA198</f>
        <v/>
      </c>
      <c r="S198" s="52"/>
      <c r="T198" s="52"/>
      <c r="U198" s="53"/>
      <c r="V198" s="54"/>
      <c r="W198" s="55"/>
      <c r="X198" s="50" t="str">
        <f aca="false">IF(S198="","",VLOOKUP(Deposits!O478,Deposits!$D$2:$J$102,2,FALSE()))</f>
        <v/>
      </c>
      <c r="Y198" s="56" t="str">
        <f aca="false">IF(S198="","",VLOOKUP(Deposits!O478,Deposits!$D$2:$J$102,5,FALSE()))</f>
        <v/>
      </c>
      <c r="Z198" s="57" t="s">
        <v>33</v>
      </c>
      <c r="AA198" s="51" t="str">
        <f aca="false">IF(ISERROR(VLOOKUP(Q198,'Target Margin'!A:F,5,FALSE())),"",VLOOKUP(Q198,'Target Margin'!A:F,5,FALSE()))</f>
        <v/>
      </c>
    </row>
    <row r="199" customFormat="false" ht="13" hidden="false" customHeight="false" outlineLevel="0" collapsed="false">
      <c r="A199" s="38"/>
      <c r="B199" s="39"/>
      <c r="C199" s="40"/>
      <c r="D199" s="40"/>
      <c r="E199" s="41"/>
      <c r="F199" s="42"/>
      <c r="G199" s="43"/>
      <c r="H199" s="43"/>
      <c r="I199" s="44"/>
      <c r="J199" s="45"/>
      <c r="K199" s="46"/>
      <c r="L199" s="47" t="e">
        <f aca="false">IF(K199="",(I199/J199),(I199/K199))</f>
        <v>#DIV/0!</v>
      </c>
      <c r="M199" s="48" t="e">
        <f aca="false">(N199-L199)/N199</f>
        <v>#DIV/0!</v>
      </c>
      <c r="N199" s="49"/>
      <c r="O199" s="38"/>
      <c r="P199" s="38"/>
      <c r="Q199" s="50" t="str">
        <f aca="false">IF(W199="","",VLOOKUP(W199,Categories!$M$148:$N$823,2,FALSE()))</f>
        <v/>
      </c>
      <c r="R199" s="51" t="str">
        <f aca="false">AA199</f>
        <v/>
      </c>
      <c r="S199" s="52"/>
      <c r="T199" s="52"/>
      <c r="U199" s="53"/>
      <c r="V199" s="54"/>
      <c r="W199" s="55"/>
      <c r="X199" s="50" t="str">
        <f aca="false">IF(S199="","",VLOOKUP(Deposits!O479,Deposits!$D$2:$J$102,2,FALSE()))</f>
        <v/>
      </c>
      <c r="Y199" s="56" t="str">
        <f aca="false">IF(S199="","",VLOOKUP(Deposits!O479,Deposits!$D$2:$J$102,5,FALSE()))</f>
        <v/>
      </c>
      <c r="Z199" s="57" t="s">
        <v>33</v>
      </c>
      <c r="AA199" s="51" t="str">
        <f aca="false">IF(ISERROR(VLOOKUP(Q199,'Target Margin'!A:F,5,FALSE())),"",VLOOKUP(Q199,'Target Margin'!A:F,5,FALSE()))</f>
        <v/>
      </c>
    </row>
    <row r="200" customFormat="false" ht="13" hidden="false" customHeight="false" outlineLevel="0" collapsed="false">
      <c r="A200" s="38"/>
      <c r="B200" s="39"/>
      <c r="C200" s="40"/>
      <c r="D200" s="40"/>
      <c r="E200" s="41"/>
      <c r="F200" s="42"/>
      <c r="G200" s="43"/>
      <c r="H200" s="43"/>
      <c r="I200" s="44"/>
      <c r="J200" s="45"/>
      <c r="K200" s="46"/>
      <c r="L200" s="47" t="e">
        <f aca="false">IF(K200="",(I200/J200),(I200/K200))</f>
        <v>#DIV/0!</v>
      </c>
      <c r="M200" s="48" t="e">
        <f aca="false">(N200-L200)/N200</f>
        <v>#DIV/0!</v>
      </c>
      <c r="N200" s="49"/>
      <c r="O200" s="38"/>
      <c r="P200" s="38"/>
      <c r="Q200" s="50" t="str">
        <f aca="false">IF(W200="","",VLOOKUP(W200,Categories!$M$148:$N$823,2,FALSE()))</f>
        <v/>
      </c>
      <c r="R200" s="51" t="str">
        <f aca="false">AA200</f>
        <v/>
      </c>
      <c r="S200" s="52"/>
      <c r="T200" s="52"/>
      <c r="U200" s="53"/>
      <c r="V200" s="54"/>
      <c r="W200" s="55"/>
      <c r="X200" s="50" t="str">
        <f aca="false">IF(S200="","",VLOOKUP(Deposits!O480,Deposits!$D$2:$J$102,2,FALSE()))</f>
        <v/>
      </c>
      <c r="Y200" s="56" t="str">
        <f aca="false">IF(S200="","",VLOOKUP(Deposits!O480,Deposits!$D$2:$J$102,5,FALSE()))</f>
        <v/>
      </c>
      <c r="Z200" s="57" t="s">
        <v>33</v>
      </c>
      <c r="AA200" s="51" t="str">
        <f aca="false">IF(ISERROR(VLOOKUP(Q200,'Target Margin'!A:F,5,FALSE())),"",VLOOKUP(Q200,'Target Margin'!A:F,5,FALSE()))</f>
        <v/>
      </c>
    </row>
    <row r="201" customFormat="false" ht="13" hidden="false" customHeight="false" outlineLevel="0" collapsed="false">
      <c r="A201" s="38"/>
      <c r="B201" s="39"/>
      <c r="C201" s="40"/>
      <c r="D201" s="40"/>
      <c r="E201" s="41"/>
      <c r="F201" s="42"/>
      <c r="G201" s="43"/>
      <c r="H201" s="43"/>
      <c r="I201" s="44"/>
      <c r="J201" s="45"/>
      <c r="K201" s="46"/>
      <c r="L201" s="47" t="e">
        <f aca="false">IF(K201="",(I201/J201),(I201/K201))</f>
        <v>#DIV/0!</v>
      </c>
      <c r="M201" s="48" t="e">
        <f aca="false">(N201-L201)/N201</f>
        <v>#DIV/0!</v>
      </c>
      <c r="N201" s="49"/>
      <c r="O201" s="38"/>
      <c r="P201" s="38"/>
      <c r="Q201" s="50" t="str">
        <f aca="false">IF(W201="","",VLOOKUP(W201,Categories!$M$148:$N$823,2,FALSE()))</f>
        <v/>
      </c>
      <c r="R201" s="51" t="str">
        <f aca="false">AA201</f>
        <v/>
      </c>
      <c r="S201" s="52"/>
      <c r="T201" s="52"/>
      <c r="U201" s="53"/>
      <c r="V201" s="54"/>
      <c r="W201" s="55"/>
      <c r="X201" s="50" t="str">
        <f aca="false">IF(S201="","",VLOOKUP(Deposits!O481,Deposits!$D$2:$J$102,2,FALSE()))</f>
        <v/>
      </c>
      <c r="Y201" s="56" t="str">
        <f aca="false">IF(S201="","",VLOOKUP(Deposits!O481,Deposits!$D$2:$J$102,5,FALSE()))</f>
        <v/>
      </c>
      <c r="Z201" s="57" t="s">
        <v>33</v>
      </c>
      <c r="AA201" s="51" t="str">
        <f aca="false">IF(ISERROR(VLOOKUP(Q201,'Target Margin'!A:F,5,FALSE())),"",VLOOKUP(Q201,'Target Margin'!A:F,5,FALSE()))</f>
        <v/>
      </c>
    </row>
    <row r="202" customFormat="false" ht="13" hidden="false" customHeight="false" outlineLevel="0" collapsed="false">
      <c r="A202" s="38"/>
      <c r="B202" s="39"/>
      <c r="C202" s="40"/>
      <c r="D202" s="40"/>
      <c r="E202" s="41"/>
      <c r="F202" s="42"/>
      <c r="G202" s="43"/>
      <c r="H202" s="43"/>
      <c r="I202" s="44"/>
      <c r="J202" s="45"/>
      <c r="K202" s="46"/>
      <c r="L202" s="47" t="e">
        <f aca="false">IF(K202="",(I202/J202),(I202/K202))</f>
        <v>#DIV/0!</v>
      </c>
      <c r="M202" s="48" t="e">
        <f aca="false">(N202-L202)/N202</f>
        <v>#DIV/0!</v>
      </c>
      <c r="N202" s="49"/>
      <c r="O202" s="38"/>
      <c r="P202" s="38"/>
      <c r="Q202" s="50" t="str">
        <f aca="false">IF(W202="","",VLOOKUP(W202,Categories!$M$148:$N$823,2,FALSE()))</f>
        <v/>
      </c>
      <c r="R202" s="51" t="str">
        <f aca="false">AA202</f>
        <v/>
      </c>
      <c r="S202" s="52"/>
      <c r="T202" s="52"/>
      <c r="U202" s="53"/>
      <c r="V202" s="54"/>
      <c r="W202" s="55"/>
      <c r="X202" s="50" t="str">
        <f aca="false">IF(S202="","",VLOOKUP(Deposits!O482,Deposits!$D$2:$J$102,2,FALSE()))</f>
        <v/>
      </c>
      <c r="Y202" s="56" t="str">
        <f aca="false">IF(S202="","",VLOOKUP(Deposits!O482,Deposits!$D$2:$J$102,5,FALSE()))</f>
        <v/>
      </c>
      <c r="Z202" s="57" t="s">
        <v>33</v>
      </c>
      <c r="AA202" s="51" t="str">
        <f aca="false">IF(ISERROR(VLOOKUP(Q202,'Target Margin'!A:F,5,FALSE())),"",VLOOKUP(Q202,'Target Margin'!A:F,5,FALSE()))</f>
        <v/>
      </c>
    </row>
    <row r="203" customFormat="false" ht="13" hidden="false" customHeight="false" outlineLevel="0" collapsed="false">
      <c r="A203" s="38"/>
      <c r="B203" s="39"/>
      <c r="C203" s="40"/>
      <c r="D203" s="40"/>
      <c r="E203" s="41"/>
      <c r="F203" s="42"/>
      <c r="G203" s="43"/>
      <c r="H203" s="43"/>
      <c r="I203" s="44"/>
      <c r="J203" s="45"/>
      <c r="K203" s="46"/>
      <c r="L203" s="47" t="e">
        <f aca="false">IF(K203="",(I203/J203),(I203/K203))</f>
        <v>#DIV/0!</v>
      </c>
      <c r="M203" s="48" t="e">
        <f aca="false">(N203-L203)/N203</f>
        <v>#DIV/0!</v>
      </c>
      <c r="N203" s="49"/>
      <c r="O203" s="38"/>
      <c r="P203" s="38"/>
      <c r="Q203" s="50" t="str">
        <f aca="false">IF(W203="","",VLOOKUP(W203,Categories!$M$148:$N$823,2,FALSE()))</f>
        <v/>
      </c>
      <c r="R203" s="51" t="str">
        <f aca="false">AA203</f>
        <v/>
      </c>
      <c r="S203" s="52"/>
      <c r="T203" s="52"/>
      <c r="U203" s="53"/>
      <c r="V203" s="54"/>
      <c r="W203" s="55"/>
      <c r="X203" s="50" t="str">
        <f aca="false">IF(S203="","",VLOOKUP(Deposits!O483,Deposits!$D$2:$J$102,2,FALSE()))</f>
        <v/>
      </c>
      <c r="Y203" s="56" t="str">
        <f aca="false">IF(S203="","",VLOOKUP(Deposits!O483,Deposits!$D$2:$J$102,5,FALSE()))</f>
        <v/>
      </c>
      <c r="Z203" s="57" t="s">
        <v>33</v>
      </c>
      <c r="AA203" s="51" t="str">
        <f aca="false">IF(ISERROR(VLOOKUP(Q203,'Target Margin'!A:F,5,FALSE())),"",VLOOKUP(Q203,'Target Margin'!A:F,5,FALSE()))</f>
        <v/>
      </c>
    </row>
    <row r="204" customFormat="false" ht="13" hidden="false" customHeight="false" outlineLevel="0" collapsed="false">
      <c r="A204" s="38"/>
      <c r="B204" s="39"/>
      <c r="C204" s="40"/>
      <c r="D204" s="40"/>
      <c r="E204" s="41"/>
      <c r="F204" s="42"/>
      <c r="G204" s="43"/>
      <c r="H204" s="43"/>
      <c r="I204" s="44"/>
      <c r="J204" s="45"/>
      <c r="K204" s="46"/>
      <c r="L204" s="47" t="e">
        <f aca="false">IF(K204="",(I204/J204),(I204/K204))</f>
        <v>#DIV/0!</v>
      </c>
      <c r="M204" s="48" t="e">
        <f aca="false">(N204-L204)/N204</f>
        <v>#DIV/0!</v>
      </c>
      <c r="N204" s="49"/>
      <c r="O204" s="38"/>
      <c r="P204" s="38"/>
      <c r="Q204" s="50" t="str">
        <f aca="false">IF(W204="","",VLOOKUP(W204,Categories!$M$148:$N$823,2,FALSE()))</f>
        <v/>
      </c>
      <c r="R204" s="51" t="str">
        <f aca="false">AA204</f>
        <v/>
      </c>
      <c r="S204" s="52"/>
      <c r="T204" s="52"/>
      <c r="U204" s="53"/>
      <c r="V204" s="54"/>
      <c r="W204" s="55"/>
      <c r="X204" s="50" t="str">
        <f aca="false">IF(S204="","",VLOOKUP(Deposits!O484,Deposits!$D$2:$J$102,2,FALSE()))</f>
        <v/>
      </c>
      <c r="Y204" s="56" t="str">
        <f aca="false">IF(S204="","",VLOOKUP(Deposits!O484,Deposits!$D$2:$J$102,5,FALSE()))</f>
        <v/>
      </c>
      <c r="Z204" s="57" t="s">
        <v>33</v>
      </c>
      <c r="AA204" s="51" t="str">
        <f aca="false">IF(ISERROR(VLOOKUP(Q204,'Target Margin'!A:F,5,FALSE())),"",VLOOKUP(Q204,'Target Margin'!A:F,5,FALSE()))</f>
        <v/>
      </c>
    </row>
    <row r="205" customFormat="false" ht="13" hidden="false" customHeight="false" outlineLevel="0" collapsed="false">
      <c r="A205" s="38"/>
      <c r="B205" s="39"/>
      <c r="C205" s="40"/>
      <c r="D205" s="40"/>
      <c r="E205" s="41"/>
      <c r="F205" s="42"/>
      <c r="G205" s="43"/>
      <c r="H205" s="43"/>
      <c r="I205" s="44"/>
      <c r="J205" s="45"/>
      <c r="K205" s="46"/>
      <c r="L205" s="47" t="e">
        <f aca="false">IF(K205="",(I205/J205),(I205/K205))</f>
        <v>#DIV/0!</v>
      </c>
      <c r="M205" s="48" t="e">
        <f aca="false">(N205-L205)/N205</f>
        <v>#DIV/0!</v>
      </c>
      <c r="N205" s="49"/>
      <c r="O205" s="38"/>
      <c r="P205" s="38"/>
      <c r="Q205" s="50" t="str">
        <f aca="false">IF(W205="","",VLOOKUP(W205,Categories!$M$148:$N$823,2,FALSE()))</f>
        <v/>
      </c>
      <c r="R205" s="51" t="str">
        <f aca="false">AA205</f>
        <v/>
      </c>
      <c r="S205" s="52"/>
      <c r="T205" s="52"/>
      <c r="U205" s="53"/>
      <c r="V205" s="54"/>
      <c r="W205" s="55"/>
      <c r="X205" s="50" t="str">
        <f aca="false">IF(S205="","",VLOOKUP(Deposits!O485,Deposits!$D$2:$J$102,2,FALSE()))</f>
        <v/>
      </c>
      <c r="Y205" s="56" t="str">
        <f aca="false">IF(S205="","",VLOOKUP(Deposits!O485,Deposits!$D$2:$J$102,5,FALSE()))</f>
        <v/>
      </c>
      <c r="Z205" s="57" t="s">
        <v>33</v>
      </c>
      <c r="AA205" s="51" t="str">
        <f aca="false">IF(ISERROR(VLOOKUP(Q205,'Target Margin'!A:F,5,FALSE())),"",VLOOKUP(Q205,'Target Margin'!A:F,5,FALSE()))</f>
        <v/>
      </c>
    </row>
    <row r="206" customFormat="false" ht="13" hidden="false" customHeight="false" outlineLevel="0" collapsed="false">
      <c r="A206" s="38"/>
      <c r="B206" s="39"/>
      <c r="C206" s="40"/>
      <c r="D206" s="40"/>
      <c r="E206" s="41"/>
      <c r="F206" s="42"/>
      <c r="G206" s="43"/>
      <c r="H206" s="43"/>
      <c r="I206" s="44"/>
      <c r="J206" s="45"/>
      <c r="K206" s="46"/>
      <c r="L206" s="47" t="e">
        <f aca="false">IF(K206="",(I206/J206),(I206/K206))</f>
        <v>#DIV/0!</v>
      </c>
      <c r="M206" s="48" t="e">
        <f aca="false">(N206-L206)/N206</f>
        <v>#DIV/0!</v>
      </c>
      <c r="N206" s="49"/>
      <c r="O206" s="38"/>
      <c r="P206" s="38"/>
      <c r="Q206" s="50" t="str">
        <f aca="false">IF(W206="","",VLOOKUP(W206,Categories!$M$148:$N$823,2,FALSE()))</f>
        <v/>
      </c>
      <c r="R206" s="51" t="str">
        <f aca="false">AA206</f>
        <v/>
      </c>
      <c r="S206" s="52"/>
      <c r="T206" s="52"/>
      <c r="U206" s="53"/>
      <c r="V206" s="54"/>
      <c r="W206" s="55"/>
      <c r="X206" s="50" t="str">
        <f aca="false">IF(S206="","",VLOOKUP(Deposits!O486,Deposits!$D$2:$J$102,2,FALSE()))</f>
        <v/>
      </c>
      <c r="Y206" s="56" t="str">
        <f aca="false">IF(S206="","",VLOOKUP(Deposits!O486,Deposits!$D$2:$J$102,5,FALSE()))</f>
        <v/>
      </c>
      <c r="Z206" s="57" t="s">
        <v>33</v>
      </c>
      <c r="AA206" s="51" t="str">
        <f aca="false">IF(ISERROR(VLOOKUP(Q206,'Target Margin'!A:F,5,FALSE())),"",VLOOKUP(Q206,'Target Margin'!A:F,5,FALSE()))</f>
        <v/>
      </c>
    </row>
    <row r="207" customFormat="false" ht="13" hidden="false" customHeight="false" outlineLevel="0" collapsed="false">
      <c r="A207" s="38"/>
      <c r="B207" s="39"/>
      <c r="C207" s="40"/>
      <c r="D207" s="40"/>
      <c r="E207" s="41"/>
      <c r="F207" s="42"/>
      <c r="G207" s="43"/>
      <c r="H207" s="43"/>
      <c r="I207" s="44"/>
      <c r="J207" s="45"/>
      <c r="K207" s="46"/>
      <c r="L207" s="47" t="e">
        <f aca="false">IF(K207="",(I207/J207),(I207/K207))</f>
        <v>#DIV/0!</v>
      </c>
      <c r="M207" s="48" t="e">
        <f aca="false">(N207-L207)/N207</f>
        <v>#DIV/0!</v>
      </c>
      <c r="N207" s="49"/>
      <c r="O207" s="38"/>
      <c r="P207" s="38"/>
      <c r="Q207" s="50" t="str">
        <f aca="false">IF(W207="","",VLOOKUP(W207,Categories!$M$148:$N$823,2,FALSE()))</f>
        <v/>
      </c>
      <c r="R207" s="51" t="str">
        <f aca="false">AA207</f>
        <v/>
      </c>
      <c r="S207" s="52"/>
      <c r="T207" s="52"/>
      <c r="U207" s="53"/>
      <c r="V207" s="54"/>
      <c r="W207" s="55"/>
      <c r="X207" s="50" t="str">
        <f aca="false">IF(S207="","",VLOOKUP(Deposits!O487,Deposits!$D$2:$J$102,2,FALSE()))</f>
        <v/>
      </c>
      <c r="Y207" s="56" t="str">
        <f aca="false">IF(S207="","",VLOOKUP(Deposits!O487,Deposits!$D$2:$J$102,5,FALSE()))</f>
        <v/>
      </c>
      <c r="Z207" s="57" t="s">
        <v>33</v>
      </c>
      <c r="AA207" s="51" t="str">
        <f aca="false">IF(ISERROR(VLOOKUP(Q207,'Target Margin'!A:F,5,FALSE())),"",VLOOKUP(Q207,'Target Margin'!A:F,5,FALSE()))</f>
        <v/>
      </c>
    </row>
    <row r="208" customFormat="false" ht="13" hidden="false" customHeight="false" outlineLevel="0" collapsed="false">
      <c r="A208" s="38"/>
      <c r="B208" s="39"/>
      <c r="C208" s="40"/>
      <c r="D208" s="40"/>
      <c r="E208" s="41"/>
      <c r="F208" s="42"/>
      <c r="G208" s="43"/>
      <c r="H208" s="43"/>
      <c r="I208" s="44"/>
      <c r="J208" s="45"/>
      <c r="K208" s="46"/>
      <c r="L208" s="47" t="e">
        <f aca="false">IF(K208="",(I208/J208),(I208/K208))</f>
        <v>#DIV/0!</v>
      </c>
      <c r="M208" s="48" t="e">
        <f aca="false">(N208-L208)/N208</f>
        <v>#DIV/0!</v>
      </c>
      <c r="N208" s="49"/>
      <c r="O208" s="38"/>
      <c r="P208" s="38"/>
      <c r="Q208" s="50" t="str">
        <f aca="false">IF(W208="","",VLOOKUP(W208,Categories!$M$148:$N$823,2,FALSE()))</f>
        <v/>
      </c>
      <c r="R208" s="51" t="str">
        <f aca="false">AA208</f>
        <v/>
      </c>
      <c r="S208" s="52"/>
      <c r="T208" s="52"/>
      <c r="U208" s="53"/>
      <c r="V208" s="54"/>
      <c r="W208" s="55"/>
      <c r="X208" s="50" t="str">
        <f aca="false">IF(S208="","",VLOOKUP(Deposits!O488,Deposits!$D$2:$J$102,2,FALSE()))</f>
        <v/>
      </c>
      <c r="Y208" s="56" t="str">
        <f aca="false">IF(S208="","",VLOOKUP(Deposits!O488,Deposits!$D$2:$J$102,5,FALSE()))</f>
        <v/>
      </c>
      <c r="Z208" s="57" t="s">
        <v>33</v>
      </c>
      <c r="AA208" s="51" t="str">
        <f aca="false">IF(ISERROR(VLOOKUP(Q208,'Target Margin'!A:F,5,FALSE())),"",VLOOKUP(Q208,'Target Margin'!A:F,5,FALSE()))</f>
        <v/>
      </c>
    </row>
    <row r="209" customFormat="false" ht="13" hidden="false" customHeight="false" outlineLevel="0" collapsed="false">
      <c r="A209" s="38"/>
      <c r="B209" s="39"/>
      <c r="C209" s="40"/>
      <c r="D209" s="40"/>
      <c r="E209" s="41"/>
      <c r="F209" s="42"/>
      <c r="G209" s="43"/>
      <c r="H209" s="43"/>
      <c r="I209" s="44"/>
      <c r="J209" s="45"/>
      <c r="K209" s="46"/>
      <c r="L209" s="47" t="e">
        <f aca="false">IF(K209="",(I209/J209),(I209/K209))</f>
        <v>#DIV/0!</v>
      </c>
      <c r="M209" s="48" t="e">
        <f aca="false">(N209-L209)/N209</f>
        <v>#DIV/0!</v>
      </c>
      <c r="N209" s="49"/>
      <c r="O209" s="38"/>
      <c r="P209" s="38"/>
      <c r="Q209" s="50" t="str">
        <f aca="false">IF(W209="","",VLOOKUP(W209,Categories!$M$148:$N$823,2,FALSE()))</f>
        <v/>
      </c>
      <c r="R209" s="51" t="str">
        <f aca="false">AA209</f>
        <v/>
      </c>
      <c r="S209" s="52"/>
      <c r="T209" s="52"/>
      <c r="U209" s="53"/>
      <c r="V209" s="54"/>
      <c r="W209" s="55"/>
      <c r="X209" s="50" t="str">
        <f aca="false">IF(S209="","",VLOOKUP(Deposits!O489,Deposits!$D$2:$J$102,2,FALSE()))</f>
        <v/>
      </c>
      <c r="Y209" s="56" t="str">
        <f aca="false">IF(S209="","",VLOOKUP(Deposits!O489,Deposits!$D$2:$J$102,5,FALSE()))</f>
        <v/>
      </c>
      <c r="Z209" s="57" t="s">
        <v>33</v>
      </c>
      <c r="AA209" s="51" t="str">
        <f aca="false">IF(ISERROR(VLOOKUP(Q209,'Target Margin'!A:F,5,FALSE())),"",VLOOKUP(Q209,'Target Margin'!A:F,5,FALSE()))</f>
        <v/>
      </c>
    </row>
    <row r="210" customFormat="false" ht="13" hidden="false" customHeight="false" outlineLevel="0" collapsed="false">
      <c r="A210" s="38"/>
      <c r="B210" s="39"/>
      <c r="C210" s="40"/>
      <c r="D210" s="40"/>
      <c r="E210" s="41"/>
      <c r="F210" s="42"/>
      <c r="G210" s="43"/>
      <c r="H210" s="43"/>
      <c r="I210" s="44"/>
      <c r="J210" s="45"/>
      <c r="K210" s="46"/>
      <c r="L210" s="47" t="e">
        <f aca="false">IF(K210="",(I210/J210),(I210/K210))</f>
        <v>#DIV/0!</v>
      </c>
      <c r="M210" s="48" t="e">
        <f aca="false">(N210-L210)/N210</f>
        <v>#DIV/0!</v>
      </c>
      <c r="N210" s="49"/>
      <c r="O210" s="38"/>
      <c r="P210" s="38"/>
      <c r="Q210" s="50" t="str">
        <f aca="false">IF(W210="","",VLOOKUP(W210,Categories!$M$148:$N$823,2,FALSE()))</f>
        <v/>
      </c>
      <c r="R210" s="51" t="str">
        <f aca="false">AA210</f>
        <v/>
      </c>
      <c r="S210" s="52"/>
      <c r="T210" s="52"/>
      <c r="U210" s="53"/>
      <c r="V210" s="54"/>
      <c r="W210" s="55"/>
      <c r="X210" s="50" t="str">
        <f aca="false">IF(S210="","",VLOOKUP(Deposits!O490,Deposits!$D$2:$J$102,2,FALSE()))</f>
        <v/>
      </c>
      <c r="Y210" s="56" t="str">
        <f aca="false">IF(S210="","",VLOOKUP(Deposits!O490,Deposits!$D$2:$J$102,5,FALSE()))</f>
        <v/>
      </c>
      <c r="Z210" s="57" t="s">
        <v>33</v>
      </c>
      <c r="AA210" s="51" t="str">
        <f aca="false">IF(ISERROR(VLOOKUP(Q210,'Target Margin'!A:F,5,FALSE())),"",VLOOKUP(Q210,'Target Margin'!A:F,5,FALSE()))</f>
        <v/>
      </c>
    </row>
    <row r="211" customFormat="false" ht="13" hidden="false" customHeight="false" outlineLevel="0" collapsed="false">
      <c r="A211" s="38"/>
      <c r="B211" s="39"/>
      <c r="C211" s="40"/>
      <c r="D211" s="40"/>
      <c r="E211" s="41"/>
      <c r="F211" s="42"/>
      <c r="G211" s="43"/>
      <c r="H211" s="43"/>
      <c r="I211" s="44"/>
      <c r="J211" s="45"/>
      <c r="K211" s="46"/>
      <c r="L211" s="47" t="e">
        <f aca="false">IF(K211="",(I211/J211),(I211/K211))</f>
        <v>#DIV/0!</v>
      </c>
      <c r="M211" s="48" t="e">
        <f aca="false">(N211-L211)/N211</f>
        <v>#DIV/0!</v>
      </c>
      <c r="N211" s="49"/>
      <c r="O211" s="38"/>
      <c r="P211" s="38"/>
      <c r="Q211" s="50" t="str">
        <f aca="false">IF(W211="","",VLOOKUP(W211,Categories!$M$148:$N$823,2,FALSE()))</f>
        <v/>
      </c>
      <c r="R211" s="51" t="str">
        <f aca="false">AA211</f>
        <v/>
      </c>
      <c r="S211" s="52"/>
      <c r="T211" s="52"/>
      <c r="U211" s="53"/>
      <c r="V211" s="54"/>
      <c r="W211" s="55"/>
      <c r="X211" s="50" t="str">
        <f aca="false">IF(S211="","",VLOOKUP(Deposits!O491,Deposits!$D$2:$J$102,2,FALSE()))</f>
        <v/>
      </c>
      <c r="Y211" s="56" t="str">
        <f aca="false">IF(S211="","",VLOOKUP(Deposits!O491,Deposits!$D$2:$J$102,5,FALSE()))</f>
        <v/>
      </c>
      <c r="Z211" s="57" t="s">
        <v>33</v>
      </c>
      <c r="AA211" s="51" t="str">
        <f aca="false">IF(ISERROR(VLOOKUP(Q211,'Target Margin'!A:F,5,FALSE())),"",VLOOKUP(Q211,'Target Margin'!A:F,5,FALSE()))</f>
        <v/>
      </c>
    </row>
    <row r="212" customFormat="false" ht="13" hidden="false" customHeight="false" outlineLevel="0" collapsed="false">
      <c r="A212" s="38"/>
      <c r="B212" s="39"/>
      <c r="C212" s="40"/>
      <c r="D212" s="40"/>
      <c r="E212" s="41"/>
      <c r="F212" s="42"/>
      <c r="G212" s="43"/>
      <c r="H212" s="43"/>
      <c r="I212" s="44"/>
      <c r="J212" s="45"/>
      <c r="K212" s="46"/>
      <c r="L212" s="47" t="e">
        <f aca="false">IF(K212="",(I212/J212),(I212/K212))</f>
        <v>#DIV/0!</v>
      </c>
      <c r="M212" s="48" t="e">
        <f aca="false">(N212-L212)/N212</f>
        <v>#DIV/0!</v>
      </c>
      <c r="N212" s="49"/>
      <c r="O212" s="38"/>
      <c r="P212" s="38"/>
      <c r="Q212" s="50" t="str">
        <f aca="false">IF(W212="","",VLOOKUP(W212,Categories!$M$148:$N$823,2,FALSE()))</f>
        <v/>
      </c>
      <c r="R212" s="51" t="str">
        <f aca="false">AA212</f>
        <v/>
      </c>
      <c r="S212" s="52"/>
      <c r="T212" s="52"/>
      <c r="U212" s="53"/>
      <c r="V212" s="54"/>
      <c r="W212" s="55"/>
      <c r="X212" s="50" t="str">
        <f aca="false">IF(S212="","",VLOOKUP(Deposits!O492,Deposits!$D$2:$J$102,2,FALSE()))</f>
        <v/>
      </c>
      <c r="Y212" s="56" t="str">
        <f aca="false">IF(S212="","",VLOOKUP(Deposits!O492,Deposits!$D$2:$J$102,5,FALSE()))</f>
        <v/>
      </c>
      <c r="Z212" s="57" t="s">
        <v>33</v>
      </c>
      <c r="AA212" s="51" t="str">
        <f aca="false">IF(ISERROR(VLOOKUP(Q212,'Target Margin'!A:F,5,FALSE())),"",VLOOKUP(Q212,'Target Margin'!A:F,5,FALSE()))</f>
        <v/>
      </c>
    </row>
    <row r="213" customFormat="false" ht="13" hidden="false" customHeight="false" outlineLevel="0" collapsed="false">
      <c r="A213" s="38"/>
      <c r="B213" s="39"/>
      <c r="C213" s="40"/>
      <c r="D213" s="40"/>
      <c r="E213" s="41"/>
      <c r="F213" s="42"/>
      <c r="G213" s="43"/>
      <c r="H213" s="43"/>
      <c r="I213" s="44"/>
      <c r="J213" s="45"/>
      <c r="K213" s="46"/>
      <c r="L213" s="47" t="e">
        <f aca="false">IF(K213="",(I213/J213),(I213/K213))</f>
        <v>#DIV/0!</v>
      </c>
      <c r="M213" s="48" t="e">
        <f aca="false">(N213-L213)/N213</f>
        <v>#DIV/0!</v>
      </c>
      <c r="N213" s="49"/>
      <c r="O213" s="38"/>
      <c r="P213" s="38"/>
      <c r="Q213" s="50" t="str">
        <f aca="false">IF(W213="","",VLOOKUP(W213,Categories!$M$148:$N$823,2,FALSE()))</f>
        <v/>
      </c>
      <c r="R213" s="51" t="str">
        <f aca="false">AA213</f>
        <v/>
      </c>
      <c r="S213" s="52"/>
      <c r="T213" s="52"/>
      <c r="U213" s="53"/>
      <c r="V213" s="54"/>
      <c r="W213" s="55"/>
      <c r="X213" s="50" t="str">
        <f aca="false">IF(S213="","",VLOOKUP(Deposits!O493,Deposits!$D$2:$J$102,2,FALSE()))</f>
        <v/>
      </c>
      <c r="Y213" s="56" t="str">
        <f aca="false">IF(S213="","",VLOOKUP(Deposits!O493,Deposits!$D$2:$J$102,5,FALSE()))</f>
        <v/>
      </c>
      <c r="Z213" s="57" t="s">
        <v>33</v>
      </c>
      <c r="AA213" s="51" t="str">
        <f aca="false">IF(ISERROR(VLOOKUP(Q213,'Target Margin'!A:F,5,FALSE())),"",VLOOKUP(Q213,'Target Margin'!A:F,5,FALSE()))</f>
        <v/>
      </c>
    </row>
    <row r="214" customFormat="false" ht="13" hidden="false" customHeight="false" outlineLevel="0" collapsed="false">
      <c r="A214" s="38"/>
      <c r="B214" s="39"/>
      <c r="C214" s="40"/>
      <c r="D214" s="40"/>
      <c r="E214" s="41"/>
      <c r="F214" s="42"/>
      <c r="G214" s="43"/>
      <c r="H214" s="43"/>
      <c r="I214" s="44"/>
      <c r="J214" s="45"/>
      <c r="K214" s="46"/>
      <c r="L214" s="47" t="e">
        <f aca="false">IF(K214="",(I214/J214),(I214/K214))</f>
        <v>#DIV/0!</v>
      </c>
      <c r="M214" s="48" t="e">
        <f aca="false">(N214-L214)/N214</f>
        <v>#DIV/0!</v>
      </c>
      <c r="N214" s="49"/>
      <c r="O214" s="38"/>
      <c r="P214" s="38"/>
      <c r="Q214" s="50" t="str">
        <f aca="false">IF(W214="","",VLOOKUP(W214,Categories!$M$148:$N$823,2,FALSE()))</f>
        <v/>
      </c>
      <c r="R214" s="51" t="str">
        <f aca="false">AA214</f>
        <v/>
      </c>
      <c r="S214" s="52"/>
      <c r="T214" s="52"/>
      <c r="U214" s="53"/>
      <c r="V214" s="54"/>
      <c r="W214" s="55"/>
      <c r="X214" s="50" t="str">
        <f aca="false">IF(S214="","",VLOOKUP(Deposits!O494,Deposits!$D$2:$J$102,2,FALSE()))</f>
        <v/>
      </c>
      <c r="Y214" s="56" t="str">
        <f aca="false">IF(S214="","",VLOOKUP(Deposits!O494,Deposits!$D$2:$J$102,5,FALSE()))</f>
        <v/>
      </c>
      <c r="Z214" s="57" t="s">
        <v>33</v>
      </c>
      <c r="AA214" s="51" t="str">
        <f aca="false">IF(ISERROR(VLOOKUP(Q214,'Target Margin'!A:F,5,FALSE())),"",VLOOKUP(Q214,'Target Margin'!A:F,5,FALSE()))</f>
        <v/>
      </c>
    </row>
    <row r="215" customFormat="false" ht="13" hidden="false" customHeight="false" outlineLevel="0" collapsed="false">
      <c r="A215" s="38"/>
      <c r="B215" s="39"/>
      <c r="C215" s="40"/>
      <c r="D215" s="40"/>
      <c r="E215" s="41"/>
      <c r="F215" s="42"/>
      <c r="G215" s="43"/>
      <c r="H215" s="43"/>
      <c r="I215" s="44"/>
      <c r="J215" s="45"/>
      <c r="K215" s="46"/>
      <c r="L215" s="47" t="e">
        <f aca="false">IF(K215="",(I215/J215),(I215/K215))</f>
        <v>#DIV/0!</v>
      </c>
      <c r="M215" s="48" t="e">
        <f aca="false">(N215-L215)/N215</f>
        <v>#DIV/0!</v>
      </c>
      <c r="N215" s="49"/>
      <c r="O215" s="38"/>
      <c r="P215" s="38"/>
      <c r="Q215" s="50" t="str">
        <f aca="false">IF(W215="","",VLOOKUP(W215,Categories!$M$148:$N$823,2,FALSE()))</f>
        <v/>
      </c>
      <c r="R215" s="51" t="str">
        <f aca="false">AA215</f>
        <v/>
      </c>
      <c r="S215" s="52"/>
      <c r="T215" s="52"/>
      <c r="U215" s="53"/>
      <c r="V215" s="54"/>
      <c r="W215" s="55"/>
      <c r="X215" s="50" t="str">
        <f aca="false">IF(S215="","",VLOOKUP(Deposits!O495,Deposits!$D$2:$J$102,2,FALSE()))</f>
        <v/>
      </c>
      <c r="Y215" s="56" t="str">
        <f aca="false">IF(S215="","",VLOOKUP(Deposits!O495,Deposits!$D$2:$J$102,5,FALSE()))</f>
        <v/>
      </c>
      <c r="Z215" s="57" t="s">
        <v>33</v>
      </c>
      <c r="AA215" s="51" t="str">
        <f aca="false">IF(ISERROR(VLOOKUP(Q215,'Target Margin'!A:F,5,FALSE())),"",VLOOKUP(Q215,'Target Margin'!A:F,5,FALSE()))</f>
        <v/>
      </c>
    </row>
    <row r="216" customFormat="false" ht="13" hidden="false" customHeight="false" outlineLevel="0" collapsed="false">
      <c r="A216" s="38"/>
      <c r="B216" s="39"/>
      <c r="C216" s="40"/>
      <c r="D216" s="40"/>
      <c r="E216" s="41"/>
      <c r="F216" s="42"/>
      <c r="G216" s="43"/>
      <c r="H216" s="43"/>
      <c r="I216" s="44"/>
      <c r="J216" s="45"/>
      <c r="K216" s="46"/>
      <c r="L216" s="47" t="e">
        <f aca="false">IF(K216="",(I216/J216),(I216/K216))</f>
        <v>#DIV/0!</v>
      </c>
      <c r="M216" s="48" t="e">
        <f aca="false">(N216-L216)/N216</f>
        <v>#DIV/0!</v>
      </c>
      <c r="N216" s="49"/>
      <c r="O216" s="38"/>
      <c r="P216" s="38"/>
      <c r="Q216" s="50" t="str">
        <f aca="false">IF(W216="","",VLOOKUP(W216,Categories!$M$148:$N$823,2,FALSE()))</f>
        <v/>
      </c>
      <c r="R216" s="51" t="str">
        <f aca="false">AA216</f>
        <v/>
      </c>
      <c r="S216" s="52"/>
      <c r="T216" s="52"/>
      <c r="U216" s="53"/>
      <c r="V216" s="54"/>
      <c r="W216" s="55"/>
      <c r="X216" s="50" t="str">
        <f aca="false">IF(S216="","",VLOOKUP(Deposits!O496,Deposits!$D$2:$J$102,2,FALSE()))</f>
        <v/>
      </c>
      <c r="Y216" s="56" t="str">
        <f aca="false">IF(S216="","",VLOOKUP(Deposits!O496,Deposits!$D$2:$J$102,5,FALSE()))</f>
        <v/>
      </c>
      <c r="Z216" s="57" t="s">
        <v>33</v>
      </c>
      <c r="AA216" s="51" t="str">
        <f aca="false">IF(ISERROR(VLOOKUP(Q216,'Target Margin'!A:F,5,FALSE())),"",VLOOKUP(Q216,'Target Margin'!A:F,5,FALSE()))</f>
        <v/>
      </c>
    </row>
    <row r="217" customFormat="false" ht="13" hidden="false" customHeight="false" outlineLevel="0" collapsed="false">
      <c r="A217" s="38"/>
      <c r="B217" s="39"/>
      <c r="C217" s="40"/>
      <c r="D217" s="40"/>
      <c r="E217" s="41"/>
      <c r="F217" s="42"/>
      <c r="G217" s="43"/>
      <c r="H217" s="43"/>
      <c r="I217" s="44"/>
      <c r="J217" s="45"/>
      <c r="K217" s="46"/>
      <c r="L217" s="47" t="e">
        <f aca="false">IF(K217="",(I217/J217),(I217/K217))</f>
        <v>#DIV/0!</v>
      </c>
      <c r="M217" s="48" t="e">
        <f aca="false">(N217-L217)/N217</f>
        <v>#DIV/0!</v>
      </c>
      <c r="N217" s="49"/>
      <c r="O217" s="38"/>
      <c r="P217" s="38"/>
      <c r="Q217" s="50" t="str">
        <f aca="false">IF(W217="","",VLOOKUP(W217,Categories!$M$148:$N$823,2,FALSE()))</f>
        <v/>
      </c>
      <c r="R217" s="51" t="str">
        <f aca="false">AA217</f>
        <v/>
      </c>
      <c r="S217" s="52"/>
      <c r="T217" s="52"/>
      <c r="U217" s="53"/>
      <c r="V217" s="54"/>
      <c r="W217" s="55"/>
      <c r="X217" s="50" t="str">
        <f aca="false">IF(S217="","",VLOOKUP(Deposits!O497,Deposits!$D$2:$J$102,2,FALSE()))</f>
        <v/>
      </c>
      <c r="Y217" s="56" t="str">
        <f aca="false">IF(S217="","",VLOOKUP(Deposits!O497,Deposits!$D$2:$J$102,5,FALSE()))</f>
        <v/>
      </c>
      <c r="Z217" s="57" t="s">
        <v>33</v>
      </c>
      <c r="AA217" s="51" t="str">
        <f aca="false">IF(ISERROR(VLOOKUP(Q217,'Target Margin'!A:F,5,FALSE())),"",VLOOKUP(Q217,'Target Margin'!A:F,5,FALSE()))</f>
        <v/>
      </c>
    </row>
    <row r="218" customFormat="false" ht="13" hidden="false" customHeight="false" outlineLevel="0" collapsed="false">
      <c r="A218" s="38"/>
      <c r="B218" s="39"/>
      <c r="C218" s="40"/>
      <c r="D218" s="40"/>
      <c r="E218" s="41"/>
      <c r="F218" s="42"/>
      <c r="G218" s="43"/>
      <c r="H218" s="43"/>
      <c r="I218" s="44"/>
      <c r="J218" s="45"/>
      <c r="K218" s="46"/>
      <c r="L218" s="47" t="e">
        <f aca="false">IF(K218="",(I218/J218),(I218/K218))</f>
        <v>#DIV/0!</v>
      </c>
      <c r="M218" s="48" t="e">
        <f aca="false">(N218-L218)/N218</f>
        <v>#DIV/0!</v>
      </c>
      <c r="N218" s="49"/>
      <c r="O218" s="38"/>
      <c r="P218" s="38"/>
      <c r="Q218" s="50" t="str">
        <f aca="false">IF(W218="","",VLOOKUP(W218,Categories!$M$148:$N$823,2,FALSE()))</f>
        <v/>
      </c>
      <c r="R218" s="51" t="str">
        <f aca="false">AA218</f>
        <v/>
      </c>
      <c r="S218" s="52"/>
      <c r="T218" s="52"/>
      <c r="U218" s="53"/>
      <c r="V218" s="54"/>
      <c r="W218" s="55"/>
      <c r="X218" s="50" t="str">
        <f aca="false">IF(S218="","",VLOOKUP(Deposits!O498,Deposits!$D$2:$J$102,2,FALSE()))</f>
        <v/>
      </c>
      <c r="Y218" s="56" t="str">
        <f aca="false">IF(S218="","",VLOOKUP(Deposits!O498,Deposits!$D$2:$J$102,5,FALSE()))</f>
        <v/>
      </c>
      <c r="Z218" s="57" t="s">
        <v>33</v>
      </c>
      <c r="AA218" s="51" t="str">
        <f aca="false">IF(ISERROR(VLOOKUP(Q218,'Target Margin'!A:F,5,FALSE())),"",VLOOKUP(Q218,'Target Margin'!A:F,5,FALSE()))</f>
        <v/>
      </c>
    </row>
    <row r="219" customFormat="false" ht="13" hidden="false" customHeight="false" outlineLevel="0" collapsed="false">
      <c r="A219" s="38"/>
      <c r="B219" s="39"/>
      <c r="C219" s="40"/>
      <c r="D219" s="40"/>
      <c r="E219" s="41"/>
      <c r="F219" s="42"/>
      <c r="G219" s="43"/>
      <c r="H219" s="43"/>
      <c r="I219" s="44"/>
      <c r="J219" s="45"/>
      <c r="K219" s="46"/>
      <c r="L219" s="47" t="e">
        <f aca="false">IF(K219="",(I219/J219),(I219/K219))</f>
        <v>#DIV/0!</v>
      </c>
      <c r="M219" s="48" t="e">
        <f aca="false">(N219-L219)/N219</f>
        <v>#DIV/0!</v>
      </c>
      <c r="N219" s="49"/>
      <c r="O219" s="38"/>
      <c r="P219" s="38"/>
      <c r="Q219" s="50" t="str">
        <f aca="false">IF(W219="","",VLOOKUP(W219,Categories!$M$148:$N$823,2,FALSE()))</f>
        <v/>
      </c>
      <c r="R219" s="51" t="str">
        <f aca="false">AA219</f>
        <v/>
      </c>
      <c r="S219" s="52"/>
      <c r="T219" s="52"/>
      <c r="U219" s="53"/>
      <c r="V219" s="54"/>
      <c r="W219" s="55"/>
      <c r="X219" s="50" t="str">
        <f aca="false">IF(S219="","",VLOOKUP(Deposits!O499,Deposits!$D$2:$J$102,2,FALSE()))</f>
        <v/>
      </c>
      <c r="Y219" s="56" t="str">
        <f aca="false">IF(S219="","",VLOOKUP(Deposits!O499,Deposits!$D$2:$J$102,5,FALSE()))</f>
        <v/>
      </c>
      <c r="Z219" s="57" t="s">
        <v>33</v>
      </c>
      <c r="AA219" s="51" t="str">
        <f aca="false">IF(ISERROR(VLOOKUP(Q219,'Target Margin'!A:F,5,FALSE())),"",VLOOKUP(Q219,'Target Margin'!A:F,5,FALSE()))</f>
        <v/>
      </c>
    </row>
    <row r="220" customFormat="false" ht="13" hidden="false" customHeight="false" outlineLevel="0" collapsed="false">
      <c r="A220" s="38"/>
      <c r="B220" s="39"/>
      <c r="C220" s="40"/>
      <c r="D220" s="40"/>
      <c r="E220" s="41"/>
      <c r="F220" s="42"/>
      <c r="G220" s="43"/>
      <c r="H220" s="43"/>
      <c r="I220" s="44"/>
      <c r="J220" s="45"/>
      <c r="K220" s="46"/>
      <c r="L220" s="47" t="e">
        <f aca="false">IF(K220="",(I220/J220),(I220/K220))</f>
        <v>#DIV/0!</v>
      </c>
      <c r="M220" s="48" t="e">
        <f aca="false">(N220-L220)/N220</f>
        <v>#DIV/0!</v>
      </c>
      <c r="N220" s="49"/>
      <c r="O220" s="38"/>
      <c r="P220" s="38"/>
      <c r="Q220" s="50" t="str">
        <f aca="false">IF(W220="","",VLOOKUP(W220,Categories!$M$148:$N$823,2,FALSE()))</f>
        <v/>
      </c>
      <c r="R220" s="51" t="str">
        <f aca="false">AA220</f>
        <v/>
      </c>
      <c r="S220" s="52"/>
      <c r="T220" s="52"/>
      <c r="U220" s="53"/>
      <c r="V220" s="54"/>
      <c r="W220" s="55"/>
      <c r="X220" s="50" t="str">
        <f aca="false">IF(S220="","",VLOOKUP(Deposits!O500,Deposits!$D$2:$J$102,2,FALSE()))</f>
        <v/>
      </c>
      <c r="Y220" s="56" t="str">
        <f aca="false">IF(S220="","",VLOOKUP(Deposits!O500,Deposits!$D$2:$J$102,5,FALSE()))</f>
        <v/>
      </c>
      <c r="Z220" s="57" t="s">
        <v>33</v>
      </c>
      <c r="AA220" s="51" t="str">
        <f aca="false">IF(ISERROR(VLOOKUP(Q220,'Target Margin'!A:F,5,FALSE())),"",VLOOKUP(Q220,'Target Margin'!A:F,5,FALSE()))</f>
        <v/>
      </c>
    </row>
    <row r="221" customFormat="false" ht="13" hidden="false" customHeight="false" outlineLevel="0" collapsed="false">
      <c r="A221" s="38"/>
      <c r="B221" s="39"/>
      <c r="C221" s="40"/>
      <c r="D221" s="40"/>
      <c r="E221" s="41"/>
      <c r="F221" s="42"/>
      <c r="G221" s="43"/>
      <c r="H221" s="43"/>
      <c r="I221" s="44"/>
      <c r="J221" s="45"/>
      <c r="K221" s="46"/>
      <c r="L221" s="47" t="e">
        <f aca="false">IF(K221="",(I221/J221),(I221/K221))</f>
        <v>#DIV/0!</v>
      </c>
      <c r="M221" s="48" t="e">
        <f aca="false">(N221-L221)/N221</f>
        <v>#DIV/0!</v>
      </c>
      <c r="N221" s="49"/>
      <c r="O221" s="38"/>
      <c r="P221" s="38"/>
      <c r="Q221" s="50" t="str">
        <f aca="false">IF(W221="","",VLOOKUP(W221,Categories!$M$148:$N$823,2,FALSE()))</f>
        <v/>
      </c>
      <c r="R221" s="51" t="str">
        <f aca="false">AA221</f>
        <v/>
      </c>
      <c r="S221" s="52"/>
      <c r="T221" s="52"/>
      <c r="U221" s="53"/>
      <c r="V221" s="54"/>
      <c r="W221" s="55"/>
      <c r="X221" s="50" t="str">
        <f aca="false">IF(S221="","",VLOOKUP(Deposits!O501,Deposits!$D$2:$J$102,2,FALSE()))</f>
        <v/>
      </c>
      <c r="Y221" s="56" t="str">
        <f aca="false">IF(S221="","",VLOOKUP(Deposits!O501,Deposits!$D$2:$J$102,5,FALSE()))</f>
        <v/>
      </c>
      <c r="Z221" s="57" t="s">
        <v>33</v>
      </c>
      <c r="AA221" s="51" t="str">
        <f aca="false">IF(ISERROR(VLOOKUP(Q221,'Target Margin'!A:F,5,FALSE())),"",VLOOKUP(Q221,'Target Margin'!A:F,5,FALSE()))</f>
        <v/>
      </c>
    </row>
    <row r="222" customFormat="false" ht="13" hidden="false" customHeight="false" outlineLevel="0" collapsed="false">
      <c r="A222" s="38"/>
      <c r="B222" s="39"/>
      <c r="C222" s="40"/>
      <c r="D222" s="40"/>
      <c r="E222" s="41"/>
      <c r="F222" s="42"/>
      <c r="G222" s="43"/>
      <c r="H222" s="43"/>
      <c r="I222" s="44"/>
      <c r="J222" s="45"/>
      <c r="K222" s="46"/>
      <c r="L222" s="47" t="e">
        <f aca="false">IF(K222="",(I222/J222),(I222/K222))</f>
        <v>#DIV/0!</v>
      </c>
      <c r="M222" s="48" t="e">
        <f aca="false">(N222-L222)/N222</f>
        <v>#DIV/0!</v>
      </c>
      <c r="N222" s="49"/>
      <c r="O222" s="38"/>
      <c r="P222" s="38"/>
      <c r="Q222" s="50" t="str">
        <f aca="false">IF(W222="","",VLOOKUP(W222,Categories!$M$148:$N$823,2,FALSE()))</f>
        <v/>
      </c>
      <c r="R222" s="51" t="str">
        <f aca="false">AA222</f>
        <v/>
      </c>
      <c r="S222" s="52"/>
      <c r="T222" s="52"/>
      <c r="U222" s="53"/>
      <c r="V222" s="54"/>
      <c r="W222" s="55"/>
      <c r="X222" s="50" t="str">
        <f aca="false">IF(S222="","",VLOOKUP(Deposits!O502,Deposits!$D$2:$J$102,2,FALSE()))</f>
        <v/>
      </c>
      <c r="Y222" s="56" t="str">
        <f aca="false">IF(S222="","",VLOOKUP(Deposits!O502,Deposits!$D$2:$J$102,5,FALSE()))</f>
        <v/>
      </c>
      <c r="Z222" s="57" t="s">
        <v>33</v>
      </c>
      <c r="AA222" s="51" t="str">
        <f aca="false">IF(ISERROR(VLOOKUP(Q222,'Target Margin'!A:F,5,FALSE())),"",VLOOKUP(Q222,'Target Margin'!A:F,5,FALSE()))</f>
        <v/>
      </c>
    </row>
    <row r="223" customFormat="false" ht="13" hidden="false" customHeight="false" outlineLevel="0" collapsed="false">
      <c r="A223" s="38"/>
      <c r="B223" s="39"/>
      <c r="C223" s="40"/>
      <c r="D223" s="40"/>
      <c r="E223" s="41"/>
      <c r="F223" s="42"/>
      <c r="G223" s="43"/>
      <c r="H223" s="43"/>
      <c r="I223" s="44"/>
      <c r="J223" s="45"/>
      <c r="K223" s="46"/>
      <c r="L223" s="47" t="e">
        <f aca="false">IF(K223="",(I223/J223),(I223/K223))</f>
        <v>#DIV/0!</v>
      </c>
      <c r="M223" s="48" t="e">
        <f aca="false">(N223-L223)/N223</f>
        <v>#DIV/0!</v>
      </c>
      <c r="N223" s="49"/>
      <c r="O223" s="38"/>
      <c r="P223" s="38"/>
      <c r="Q223" s="50" t="str">
        <f aca="false">IF(W223="","",VLOOKUP(W223,Categories!$M$148:$N$823,2,FALSE()))</f>
        <v/>
      </c>
      <c r="R223" s="51" t="str">
        <f aca="false">AA223</f>
        <v/>
      </c>
      <c r="S223" s="52"/>
      <c r="T223" s="52"/>
      <c r="U223" s="53"/>
      <c r="V223" s="54"/>
      <c r="W223" s="55"/>
      <c r="X223" s="50" t="str">
        <f aca="false">IF(S223="","",VLOOKUP(Deposits!O503,Deposits!$D$2:$J$102,2,FALSE()))</f>
        <v/>
      </c>
      <c r="Y223" s="56" t="str">
        <f aca="false">IF(S223="","",VLOOKUP(Deposits!O503,Deposits!$D$2:$J$102,5,FALSE()))</f>
        <v/>
      </c>
      <c r="Z223" s="57" t="s">
        <v>33</v>
      </c>
      <c r="AA223" s="51" t="str">
        <f aca="false">IF(ISERROR(VLOOKUP(Q223,'Target Margin'!A:F,5,FALSE())),"",VLOOKUP(Q223,'Target Margin'!A:F,5,FALSE()))</f>
        <v/>
      </c>
    </row>
    <row r="224" customFormat="false" ht="13" hidden="false" customHeight="false" outlineLevel="0" collapsed="false">
      <c r="A224" s="38"/>
      <c r="B224" s="39"/>
      <c r="C224" s="40"/>
      <c r="D224" s="40"/>
      <c r="E224" s="41"/>
      <c r="F224" s="42"/>
      <c r="G224" s="43"/>
      <c r="H224" s="43"/>
      <c r="I224" s="44"/>
      <c r="J224" s="45"/>
      <c r="K224" s="46"/>
      <c r="L224" s="47" t="e">
        <f aca="false">IF(K224="",(I224/J224),(I224/K224))</f>
        <v>#DIV/0!</v>
      </c>
      <c r="M224" s="48" t="e">
        <f aca="false">(N224-L224)/N224</f>
        <v>#DIV/0!</v>
      </c>
      <c r="N224" s="49"/>
      <c r="O224" s="38"/>
      <c r="P224" s="38"/>
      <c r="Q224" s="50" t="str">
        <f aca="false">IF(W224="","",VLOOKUP(W224,Categories!$M$148:$N$823,2,FALSE()))</f>
        <v/>
      </c>
      <c r="R224" s="51" t="str">
        <f aca="false">AA224</f>
        <v/>
      </c>
      <c r="S224" s="52"/>
      <c r="T224" s="52"/>
      <c r="U224" s="53"/>
      <c r="V224" s="54"/>
      <c r="W224" s="55"/>
      <c r="X224" s="50" t="str">
        <f aca="false">IF(S224="","",VLOOKUP(Deposits!O504,Deposits!$D$2:$J$102,2,FALSE()))</f>
        <v/>
      </c>
      <c r="Y224" s="56" t="str">
        <f aca="false">IF(S224="","",VLOOKUP(Deposits!O504,Deposits!$D$2:$J$102,5,FALSE()))</f>
        <v/>
      </c>
      <c r="Z224" s="57" t="s">
        <v>33</v>
      </c>
      <c r="AA224" s="51" t="str">
        <f aca="false">IF(ISERROR(VLOOKUP(Q224,'Target Margin'!A:F,5,FALSE())),"",VLOOKUP(Q224,'Target Margin'!A:F,5,FALSE()))</f>
        <v/>
      </c>
    </row>
    <row r="225" customFormat="false" ht="13" hidden="false" customHeight="false" outlineLevel="0" collapsed="false">
      <c r="A225" s="38"/>
      <c r="B225" s="39"/>
      <c r="C225" s="40"/>
      <c r="D225" s="40"/>
      <c r="E225" s="41"/>
      <c r="F225" s="42"/>
      <c r="G225" s="43"/>
      <c r="H225" s="43"/>
      <c r="I225" s="44"/>
      <c r="J225" s="45"/>
      <c r="K225" s="46"/>
      <c r="L225" s="47" t="e">
        <f aca="false">IF(K225="",(I225/J225),(I225/K225))</f>
        <v>#DIV/0!</v>
      </c>
      <c r="M225" s="48" t="e">
        <f aca="false">(N225-L225)/N225</f>
        <v>#DIV/0!</v>
      </c>
      <c r="N225" s="49"/>
      <c r="O225" s="38"/>
      <c r="P225" s="38"/>
      <c r="Q225" s="50" t="str">
        <f aca="false">IF(W225="","",VLOOKUP(W225,Categories!$M$148:$N$823,2,FALSE()))</f>
        <v/>
      </c>
      <c r="R225" s="51" t="str">
        <f aca="false">AA225</f>
        <v/>
      </c>
      <c r="S225" s="52"/>
      <c r="T225" s="52"/>
      <c r="U225" s="53"/>
      <c r="V225" s="54"/>
      <c r="W225" s="55"/>
      <c r="X225" s="50" t="str">
        <f aca="false">IF(S225="","",VLOOKUP(Deposits!O505,Deposits!$D$2:$J$102,2,FALSE()))</f>
        <v/>
      </c>
      <c r="Y225" s="56" t="str">
        <f aca="false">IF(S225="","",VLOOKUP(Deposits!O505,Deposits!$D$2:$J$102,5,FALSE()))</f>
        <v/>
      </c>
      <c r="Z225" s="57" t="s">
        <v>33</v>
      </c>
      <c r="AA225" s="51" t="str">
        <f aca="false">IF(ISERROR(VLOOKUP(Q225,'Target Margin'!A:F,5,FALSE())),"",VLOOKUP(Q225,'Target Margin'!A:F,5,FALSE()))</f>
        <v/>
      </c>
    </row>
    <row r="226" customFormat="false" ht="13" hidden="false" customHeight="false" outlineLevel="0" collapsed="false">
      <c r="A226" s="38"/>
      <c r="B226" s="39"/>
      <c r="C226" s="40"/>
      <c r="D226" s="40"/>
      <c r="E226" s="41"/>
      <c r="F226" s="42"/>
      <c r="G226" s="43"/>
      <c r="H226" s="43"/>
      <c r="I226" s="44"/>
      <c r="J226" s="45"/>
      <c r="K226" s="46"/>
      <c r="L226" s="47" t="e">
        <f aca="false">IF(K226="",(I226/J226),(I226/K226))</f>
        <v>#DIV/0!</v>
      </c>
      <c r="M226" s="48" t="e">
        <f aca="false">(N226-L226)/N226</f>
        <v>#DIV/0!</v>
      </c>
      <c r="N226" s="49"/>
      <c r="O226" s="38"/>
      <c r="P226" s="38"/>
      <c r="Q226" s="50" t="str">
        <f aca="false">IF(W226="","",VLOOKUP(W226,Categories!$M$148:$N$823,2,FALSE()))</f>
        <v/>
      </c>
      <c r="R226" s="51" t="str">
        <f aca="false">AA226</f>
        <v/>
      </c>
      <c r="S226" s="52"/>
      <c r="T226" s="52"/>
      <c r="U226" s="53"/>
      <c r="V226" s="54"/>
      <c r="W226" s="55"/>
      <c r="X226" s="50" t="str">
        <f aca="false">IF(S226="","",VLOOKUP(Deposits!O506,Deposits!$D$2:$J$102,2,FALSE()))</f>
        <v/>
      </c>
      <c r="Y226" s="56" t="str">
        <f aca="false">IF(S226="","",VLOOKUP(Deposits!O506,Deposits!$D$2:$J$102,5,FALSE()))</f>
        <v/>
      </c>
      <c r="Z226" s="57" t="s">
        <v>33</v>
      </c>
      <c r="AA226" s="51" t="str">
        <f aca="false">IF(ISERROR(VLOOKUP(Q226,'Target Margin'!A:F,5,FALSE())),"",VLOOKUP(Q226,'Target Margin'!A:F,5,FALSE()))</f>
        <v/>
      </c>
    </row>
    <row r="227" customFormat="false" ht="13" hidden="false" customHeight="false" outlineLevel="0" collapsed="false">
      <c r="A227" s="38"/>
      <c r="B227" s="39"/>
      <c r="C227" s="40"/>
      <c r="D227" s="40"/>
      <c r="E227" s="41"/>
      <c r="F227" s="42"/>
      <c r="G227" s="43"/>
      <c r="H227" s="43"/>
      <c r="I227" s="44"/>
      <c r="J227" s="45"/>
      <c r="K227" s="46"/>
      <c r="L227" s="47" t="e">
        <f aca="false">IF(K227="",(I227/J227),(I227/K227))</f>
        <v>#DIV/0!</v>
      </c>
      <c r="M227" s="48" t="e">
        <f aca="false">(N227-L227)/N227</f>
        <v>#DIV/0!</v>
      </c>
      <c r="N227" s="49"/>
      <c r="O227" s="38"/>
      <c r="P227" s="38"/>
      <c r="Q227" s="50" t="str">
        <f aca="false">IF(W227="","",VLOOKUP(W227,Categories!$M$148:$N$823,2,FALSE()))</f>
        <v/>
      </c>
      <c r="R227" s="51" t="str">
        <f aca="false">AA227</f>
        <v/>
      </c>
      <c r="S227" s="52"/>
      <c r="T227" s="52"/>
      <c r="U227" s="53"/>
      <c r="V227" s="54"/>
      <c r="W227" s="55"/>
      <c r="X227" s="50" t="str">
        <f aca="false">IF(S227="","",VLOOKUP(Deposits!O507,Deposits!$D$2:$J$102,2,FALSE()))</f>
        <v/>
      </c>
      <c r="Y227" s="56" t="str">
        <f aca="false">IF(S227="","",VLOOKUP(Deposits!O507,Deposits!$D$2:$J$102,5,FALSE()))</f>
        <v/>
      </c>
      <c r="Z227" s="57" t="s">
        <v>33</v>
      </c>
      <c r="AA227" s="51" t="str">
        <f aca="false">IF(ISERROR(VLOOKUP(Q227,'Target Margin'!A:F,5,FALSE())),"",VLOOKUP(Q227,'Target Margin'!A:F,5,FALSE()))</f>
        <v/>
      </c>
    </row>
    <row r="228" customFormat="false" ht="13" hidden="false" customHeight="false" outlineLevel="0" collapsed="false">
      <c r="A228" s="38"/>
      <c r="B228" s="39"/>
      <c r="C228" s="40"/>
      <c r="D228" s="40"/>
      <c r="E228" s="41"/>
      <c r="F228" s="42"/>
      <c r="G228" s="43"/>
      <c r="H228" s="43"/>
      <c r="I228" s="44"/>
      <c r="J228" s="45"/>
      <c r="K228" s="46"/>
      <c r="L228" s="47" t="e">
        <f aca="false">IF(K228="",(I228/J228),(I228/K228))</f>
        <v>#DIV/0!</v>
      </c>
      <c r="M228" s="48" t="e">
        <f aca="false">(N228-L228)/N228</f>
        <v>#DIV/0!</v>
      </c>
      <c r="N228" s="49"/>
      <c r="O228" s="38"/>
      <c r="P228" s="38"/>
      <c r="Q228" s="50" t="str">
        <f aca="false">IF(W228="","",VLOOKUP(W228,Categories!$M$148:$N$823,2,FALSE()))</f>
        <v/>
      </c>
      <c r="R228" s="51" t="str">
        <f aca="false">AA228</f>
        <v/>
      </c>
      <c r="S228" s="52"/>
      <c r="T228" s="52"/>
      <c r="U228" s="53"/>
      <c r="V228" s="54"/>
      <c r="W228" s="55"/>
      <c r="X228" s="50" t="str">
        <f aca="false">IF(S228="","",VLOOKUP(Deposits!O508,Deposits!$D$2:$J$102,2,FALSE()))</f>
        <v/>
      </c>
      <c r="Y228" s="56" t="str">
        <f aca="false">IF(S228="","",VLOOKUP(Deposits!O508,Deposits!$D$2:$J$102,5,FALSE()))</f>
        <v/>
      </c>
      <c r="Z228" s="57" t="s">
        <v>33</v>
      </c>
      <c r="AA228" s="51" t="str">
        <f aca="false">IF(ISERROR(VLOOKUP(Q228,'Target Margin'!A:F,5,FALSE())),"",VLOOKUP(Q228,'Target Margin'!A:F,5,FALSE()))</f>
        <v/>
      </c>
    </row>
    <row r="229" customFormat="false" ht="13" hidden="false" customHeight="false" outlineLevel="0" collapsed="false">
      <c r="A229" s="38"/>
      <c r="B229" s="39"/>
      <c r="C229" s="40"/>
      <c r="D229" s="40"/>
      <c r="E229" s="41"/>
      <c r="F229" s="42"/>
      <c r="G229" s="43"/>
      <c r="H229" s="43"/>
      <c r="I229" s="44"/>
      <c r="J229" s="45"/>
      <c r="K229" s="46"/>
      <c r="L229" s="47" t="e">
        <f aca="false">IF(K229="",(I229/J229),(I229/K229))</f>
        <v>#DIV/0!</v>
      </c>
      <c r="M229" s="48" t="e">
        <f aca="false">(N229-L229)/N229</f>
        <v>#DIV/0!</v>
      </c>
      <c r="N229" s="49"/>
      <c r="O229" s="38"/>
      <c r="P229" s="38"/>
      <c r="Q229" s="50" t="str">
        <f aca="false">IF(W229="","",VLOOKUP(W229,Categories!$M$148:$N$823,2,FALSE()))</f>
        <v/>
      </c>
      <c r="R229" s="51" t="str">
        <f aca="false">AA229</f>
        <v/>
      </c>
      <c r="S229" s="52"/>
      <c r="T229" s="52"/>
      <c r="U229" s="53"/>
      <c r="V229" s="54"/>
      <c r="W229" s="55"/>
      <c r="X229" s="50" t="str">
        <f aca="false">IF(S229="","",VLOOKUP(Deposits!O509,Deposits!$D$2:$J$102,2,FALSE()))</f>
        <v/>
      </c>
      <c r="Y229" s="56" t="str">
        <f aca="false">IF(S229="","",VLOOKUP(Deposits!O509,Deposits!$D$2:$J$102,5,FALSE()))</f>
        <v/>
      </c>
      <c r="Z229" s="57" t="s">
        <v>33</v>
      </c>
      <c r="AA229" s="51" t="str">
        <f aca="false">IF(ISERROR(VLOOKUP(Q229,'Target Margin'!A:F,5,FALSE())),"",VLOOKUP(Q229,'Target Margin'!A:F,5,FALSE()))</f>
        <v/>
      </c>
    </row>
    <row r="230" customFormat="false" ht="13" hidden="false" customHeight="false" outlineLevel="0" collapsed="false">
      <c r="A230" s="38"/>
      <c r="B230" s="39"/>
      <c r="C230" s="40"/>
      <c r="D230" s="40"/>
      <c r="E230" s="41"/>
      <c r="F230" s="42"/>
      <c r="G230" s="43"/>
      <c r="H230" s="43"/>
      <c r="I230" s="44"/>
      <c r="J230" s="45"/>
      <c r="K230" s="46"/>
      <c r="L230" s="47" t="e">
        <f aca="false">IF(K230="",(I230/J230),(I230/K230))</f>
        <v>#DIV/0!</v>
      </c>
      <c r="M230" s="48" t="e">
        <f aca="false">(N230-L230)/N230</f>
        <v>#DIV/0!</v>
      </c>
      <c r="N230" s="49"/>
      <c r="O230" s="38"/>
      <c r="P230" s="38"/>
      <c r="Q230" s="50" t="str">
        <f aca="false">IF(W230="","",VLOOKUP(W230,Categories!$M$148:$N$823,2,FALSE()))</f>
        <v/>
      </c>
      <c r="R230" s="51" t="str">
        <f aca="false">AA230</f>
        <v/>
      </c>
      <c r="S230" s="52"/>
      <c r="T230" s="52"/>
      <c r="U230" s="53"/>
      <c r="V230" s="54"/>
      <c r="W230" s="55"/>
      <c r="X230" s="50" t="str">
        <f aca="false">IF(S230="","",VLOOKUP(Deposits!O510,Deposits!$D$2:$J$102,2,FALSE()))</f>
        <v/>
      </c>
      <c r="Y230" s="56" t="str">
        <f aca="false">IF(S230="","",VLOOKUP(Deposits!O510,Deposits!$D$2:$J$102,5,FALSE()))</f>
        <v/>
      </c>
      <c r="Z230" s="57" t="s">
        <v>33</v>
      </c>
      <c r="AA230" s="51" t="str">
        <f aca="false">IF(ISERROR(VLOOKUP(Q230,'Target Margin'!A:F,5,FALSE())),"",VLOOKUP(Q230,'Target Margin'!A:F,5,FALSE()))</f>
        <v/>
      </c>
    </row>
    <row r="231" customFormat="false" ht="13" hidden="false" customHeight="false" outlineLevel="0" collapsed="false">
      <c r="A231" s="38"/>
      <c r="B231" s="39"/>
      <c r="C231" s="40"/>
      <c r="D231" s="40"/>
      <c r="E231" s="41"/>
      <c r="F231" s="42"/>
      <c r="G231" s="43"/>
      <c r="H231" s="43"/>
      <c r="I231" s="44"/>
      <c r="J231" s="45"/>
      <c r="K231" s="46"/>
      <c r="L231" s="47" t="e">
        <f aca="false">IF(K231="",(I231/J231),(I231/K231))</f>
        <v>#DIV/0!</v>
      </c>
      <c r="M231" s="48" t="e">
        <f aca="false">(N231-L231)/N231</f>
        <v>#DIV/0!</v>
      </c>
      <c r="N231" s="49"/>
      <c r="O231" s="38"/>
      <c r="P231" s="38"/>
      <c r="Q231" s="50" t="str">
        <f aca="false">IF(W231="","",VLOOKUP(W231,Categories!$M$148:$N$823,2,FALSE()))</f>
        <v/>
      </c>
      <c r="R231" s="51" t="str">
        <f aca="false">AA231</f>
        <v/>
      </c>
      <c r="S231" s="52"/>
      <c r="T231" s="52"/>
      <c r="U231" s="53"/>
      <c r="V231" s="54"/>
      <c r="W231" s="55"/>
      <c r="X231" s="50" t="str">
        <f aca="false">IF(S231="","",VLOOKUP(Deposits!O511,Deposits!$D$2:$J$102,2,FALSE()))</f>
        <v/>
      </c>
      <c r="Y231" s="56" t="str">
        <f aca="false">IF(S231="","",VLOOKUP(Deposits!O511,Deposits!$D$2:$J$102,5,FALSE()))</f>
        <v/>
      </c>
      <c r="Z231" s="57" t="s">
        <v>33</v>
      </c>
      <c r="AA231" s="51" t="str">
        <f aca="false">IF(ISERROR(VLOOKUP(Q231,'Target Margin'!A:F,5,FALSE())),"",VLOOKUP(Q231,'Target Margin'!A:F,5,FALSE()))</f>
        <v/>
      </c>
    </row>
    <row r="232" customFormat="false" ht="13" hidden="false" customHeight="false" outlineLevel="0" collapsed="false">
      <c r="A232" s="38"/>
      <c r="B232" s="39"/>
      <c r="C232" s="40"/>
      <c r="D232" s="40"/>
      <c r="E232" s="41"/>
      <c r="F232" s="42"/>
      <c r="G232" s="43"/>
      <c r="H232" s="43"/>
      <c r="I232" s="44"/>
      <c r="J232" s="45"/>
      <c r="K232" s="46"/>
      <c r="L232" s="47" t="e">
        <f aca="false">IF(K232="",(I232/J232),(I232/K232))</f>
        <v>#DIV/0!</v>
      </c>
      <c r="M232" s="48" t="e">
        <f aca="false">(N232-L232)/N232</f>
        <v>#DIV/0!</v>
      </c>
      <c r="N232" s="49"/>
      <c r="O232" s="38"/>
      <c r="P232" s="38"/>
      <c r="Q232" s="50" t="str">
        <f aca="false">IF(W232="","",VLOOKUP(W232,Categories!$M$148:$N$823,2,FALSE()))</f>
        <v/>
      </c>
      <c r="R232" s="51" t="str">
        <f aca="false">AA232</f>
        <v/>
      </c>
      <c r="S232" s="52"/>
      <c r="T232" s="52"/>
      <c r="U232" s="53"/>
      <c r="V232" s="54"/>
      <c r="W232" s="55"/>
      <c r="X232" s="50" t="str">
        <f aca="false">IF(S232="","",VLOOKUP(Deposits!O512,Deposits!$D$2:$J$102,2,FALSE()))</f>
        <v/>
      </c>
      <c r="Y232" s="56" t="str">
        <f aca="false">IF(S232="","",VLOOKUP(Deposits!O512,Deposits!$D$2:$J$102,5,FALSE()))</f>
        <v/>
      </c>
      <c r="Z232" s="57" t="s">
        <v>33</v>
      </c>
      <c r="AA232" s="51" t="str">
        <f aca="false">IF(ISERROR(VLOOKUP(Q232,'Target Margin'!A:F,5,FALSE())),"",VLOOKUP(Q232,'Target Margin'!A:F,5,FALSE()))</f>
        <v/>
      </c>
    </row>
    <row r="233" customFormat="false" ht="13" hidden="false" customHeight="false" outlineLevel="0" collapsed="false">
      <c r="A233" s="38"/>
      <c r="B233" s="39"/>
      <c r="C233" s="40"/>
      <c r="D233" s="40"/>
      <c r="E233" s="41"/>
      <c r="F233" s="42"/>
      <c r="G233" s="43"/>
      <c r="H233" s="43"/>
      <c r="I233" s="44"/>
      <c r="J233" s="45"/>
      <c r="K233" s="46"/>
      <c r="L233" s="47" t="e">
        <f aca="false">IF(K233="",(I233/J233),(I233/K233))</f>
        <v>#DIV/0!</v>
      </c>
      <c r="M233" s="48" t="e">
        <f aca="false">(N233-L233)/N233</f>
        <v>#DIV/0!</v>
      </c>
      <c r="N233" s="49"/>
      <c r="O233" s="38"/>
      <c r="P233" s="38"/>
      <c r="Q233" s="50" t="str">
        <f aca="false">IF(W233="","",VLOOKUP(W233,Categories!$M$148:$N$823,2,FALSE()))</f>
        <v/>
      </c>
      <c r="R233" s="51" t="str">
        <f aca="false">AA233</f>
        <v/>
      </c>
      <c r="S233" s="52"/>
      <c r="T233" s="52"/>
      <c r="U233" s="53"/>
      <c r="V233" s="54"/>
      <c r="W233" s="55"/>
      <c r="X233" s="50" t="str">
        <f aca="false">IF(S233="","",VLOOKUP(Deposits!O513,Deposits!$D$2:$J$102,2,FALSE()))</f>
        <v/>
      </c>
      <c r="Y233" s="56" t="str">
        <f aca="false">IF(S233="","",VLOOKUP(Deposits!O513,Deposits!$D$2:$J$102,5,FALSE()))</f>
        <v/>
      </c>
      <c r="Z233" s="57" t="s">
        <v>33</v>
      </c>
      <c r="AA233" s="51" t="str">
        <f aca="false">IF(ISERROR(VLOOKUP(Q233,'Target Margin'!A:F,5,FALSE())),"",VLOOKUP(Q233,'Target Margin'!A:F,5,FALSE()))</f>
        <v/>
      </c>
    </row>
    <row r="234" customFormat="false" ht="13" hidden="false" customHeight="false" outlineLevel="0" collapsed="false">
      <c r="A234" s="38"/>
      <c r="B234" s="39"/>
      <c r="C234" s="40"/>
      <c r="D234" s="40"/>
      <c r="E234" s="41"/>
      <c r="F234" s="42"/>
      <c r="G234" s="43"/>
      <c r="H234" s="43"/>
      <c r="I234" s="44"/>
      <c r="J234" s="45"/>
      <c r="K234" s="46"/>
      <c r="L234" s="47" t="e">
        <f aca="false">IF(K234="",(I234/J234),(I234/K234))</f>
        <v>#DIV/0!</v>
      </c>
      <c r="M234" s="48" t="e">
        <f aca="false">(N234-L234)/N234</f>
        <v>#DIV/0!</v>
      </c>
      <c r="N234" s="49"/>
      <c r="O234" s="38"/>
      <c r="P234" s="38"/>
      <c r="Q234" s="50" t="str">
        <f aca="false">IF(W234="","",VLOOKUP(W234,Categories!$M$148:$N$823,2,FALSE()))</f>
        <v/>
      </c>
      <c r="R234" s="51" t="str">
        <f aca="false">AA234</f>
        <v/>
      </c>
      <c r="S234" s="52"/>
      <c r="T234" s="52"/>
      <c r="U234" s="53"/>
      <c r="V234" s="54"/>
      <c r="W234" s="55"/>
      <c r="X234" s="50" t="str">
        <f aca="false">IF(S234="","",VLOOKUP(Deposits!O514,Deposits!$D$2:$J$102,2,FALSE()))</f>
        <v/>
      </c>
      <c r="Y234" s="56" t="str">
        <f aca="false">IF(S234="","",VLOOKUP(Deposits!O514,Deposits!$D$2:$J$102,5,FALSE()))</f>
        <v/>
      </c>
      <c r="Z234" s="57" t="s">
        <v>33</v>
      </c>
      <c r="AA234" s="51" t="str">
        <f aca="false">IF(ISERROR(VLOOKUP(Q234,'Target Margin'!A:F,5,FALSE())),"",VLOOKUP(Q234,'Target Margin'!A:F,5,FALSE()))</f>
        <v/>
      </c>
    </row>
    <row r="235" customFormat="false" ht="13" hidden="false" customHeight="false" outlineLevel="0" collapsed="false">
      <c r="A235" s="38"/>
      <c r="B235" s="39"/>
      <c r="C235" s="40"/>
      <c r="D235" s="40"/>
      <c r="E235" s="41"/>
      <c r="F235" s="42"/>
      <c r="G235" s="43"/>
      <c r="H235" s="43"/>
      <c r="I235" s="44"/>
      <c r="J235" s="45"/>
      <c r="K235" s="46"/>
      <c r="L235" s="47" t="e">
        <f aca="false">IF(K235="",(I235/J235),(I235/K235))</f>
        <v>#DIV/0!</v>
      </c>
      <c r="M235" s="48" t="e">
        <f aca="false">(N235-L235)/N235</f>
        <v>#DIV/0!</v>
      </c>
      <c r="N235" s="49"/>
      <c r="O235" s="38"/>
      <c r="P235" s="38"/>
      <c r="Q235" s="50" t="str">
        <f aca="false">IF(W235="","",VLOOKUP(W235,Categories!$M$148:$N$823,2,FALSE()))</f>
        <v/>
      </c>
      <c r="R235" s="51" t="str">
        <f aca="false">AA235</f>
        <v/>
      </c>
      <c r="S235" s="52"/>
      <c r="T235" s="52"/>
      <c r="U235" s="53"/>
      <c r="V235" s="54"/>
      <c r="W235" s="55"/>
      <c r="X235" s="50" t="str">
        <f aca="false">IF(S235="","",VLOOKUP(Deposits!O515,Deposits!$D$2:$J$102,2,FALSE()))</f>
        <v/>
      </c>
      <c r="Y235" s="56" t="str">
        <f aca="false">IF(S235="","",VLOOKUP(Deposits!O515,Deposits!$D$2:$J$102,5,FALSE()))</f>
        <v/>
      </c>
      <c r="Z235" s="57" t="s">
        <v>33</v>
      </c>
      <c r="AA235" s="51" t="str">
        <f aca="false">IF(ISERROR(VLOOKUP(Q235,'Target Margin'!A:F,5,FALSE())),"",VLOOKUP(Q235,'Target Margin'!A:F,5,FALSE()))</f>
        <v/>
      </c>
    </row>
    <row r="236" customFormat="false" ht="13" hidden="false" customHeight="false" outlineLevel="0" collapsed="false">
      <c r="A236" s="38"/>
      <c r="B236" s="39"/>
      <c r="C236" s="40"/>
      <c r="D236" s="40"/>
      <c r="E236" s="41"/>
      <c r="F236" s="42"/>
      <c r="G236" s="43"/>
      <c r="H236" s="43"/>
      <c r="I236" s="44"/>
      <c r="J236" s="45"/>
      <c r="K236" s="46"/>
      <c r="L236" s="47" t="e">
        <f aca="false">IF(K236="",(I236/J236),(I236/K236))</f>
        <v>#DIV/0!</v>
      </c>
      <c r="M236" s="48" t="e">
        <f aca="false">(N236-L236)/N236</f>
        <v>#DIV/0!</v>
      </c>
      <c r="N236" s="49"/>
      <c r="O236" s="38"/>
      <c r="P236" s="38"/>
      <c r="Q236" s="50" t="str">
        <f aca="false">IF(W236="","",VLOOKUP(W236,Categories!$M$148:$N$823,2,FALSE()))</f>
        <v/>
      </c>
      <c r="R236" s="51" t="str">
        <f aca="false">AA236</f>
        <v/>
      </c>
      <c r="S236" s="52"/>
      <c r="T236" s="52"/>
      <c r="U236" s="53"/>
      <c r="V236" s="54"/>
      <c r="W236" s="55"/>
      <c r="X236" s="50" t="str">
        <f aca="false">IF(S236="","",VLOOKUP(Deposits!O516,Deposits!$D$2:$J$102,2,FALSE()))</f>
        <v/>
      </c>
      <c r="Y236" s="56" t="str">
        <f aca="false">IF(S236="","",VLOOKUP(Deposits!O516,Deposits!$D$2:$J$102,5,FALSE()))</f>
        <v/>
      </c>
      <c r="Z236" s="57" t="s">
        <v>33</v>
      </c>
      <c r="AA236" s="51" t="str">
        <f aca="false">IF(ISERROR(VLOOKUP(Q236,'Target Margin'!A:F,5,FALSE())),"",VLOOKUP(Q236,'Target Margin'!A:F,5,FALSE()))</f>
        <v/>
      </c>
    </row>
    <row r="237" customFormat="false" ht="13" hidden="false" customHeight="false" outlineLevel="0" collapsed="false">
      <c r="A237" s="38"/>
      <c r="B237" s="39"/>
      <c r="C237" s="40"/>
      <c r="D237" s="40"/>
      <c r="E237" s="41"/>
      <c r="F237" s="42"/>
      <c r="G237" s="43"/>
      <c r="H237" s="43"/>
      <c r="I237" s="44"/>
      <c r="J237" s="45"/>
      <c r="K237" s="46"/>
      <c r="L237" s="47" t="e">
        <f aca="false">IF(K237="",(I237/J237),(I237/K237))</f>
        <v>#DIV/0!</v>
      </c>
      <c r="M237" s="48" t="e">
        <f aca="false">(N237-L237)/N237</f>
        <v>#DIV/0!</v>
      </c>
      <c r="N237" s="49"/>
      <c r="O237" s="38"/>
      <c r="P237" s="38"/>
      <c r="Q237" s="50" t="str">
        <f aca="false">IF(W237="","",VLOOKUP(W237,Categories!$M$148:$N$823,2,FALSE()))</f>
        <v/>
      </c>
      <c r="R237" s="51" t="str">
        <f aca="false">AA237</f>
        <v/>
      </c>
      <c r="S237" s="52"/>
      <c r="T237" s="52"/>
      <c r="U237" s="53"/>
      <c r="V237" s="54"/>
      <c r="W237" s="55"/>
      <c r="X237" s="50" t="str">
        <f aca="false">IF(S237="","",VLOOKUP(Deposits!O517,Deposits!$D$2:$J$102,2,FALSE()))</f>
        <v/>
      </c>
      <c r="Y237" s="56" t="str">
        <f aca="false">IF(S237="","",VLOOKUP(Deposits!O517,Deposits!$D$2:$J$102,5,FALSE()))</f>
        <v/>
      </c>
      <c r="Z237" s="57" t="s">
        <v>33</v>
      </c>
      <c r="AA237" s="51" t="str">
        <f aca="false">IF(ISERROR(VLOOKUP(Q237,'Target Margin'!A:F,5,FALSE())),"",VLOOKUP(Q237,'Target Margin'!A:F,5,FALSE()))</f>
        <v/>
      </c>
    </row>
    <row r="238" customFormat="false" ht="13" hidden="false" customHeight="false" outlineLevel="0" collapsed="false">
      <c r="A238" s="38"/>
      <c r="B238" s="39"/>
      <c r="C238" s="40"/>
      <c r="D238" s="40"/>
      <c r="E238" s="41"/>
      <c r="F238" s="42"/>
      <c r="G238" s="43"/>
      <c r="H238" s="43"/>
      <c r="I238" s="44"/>
      <c r="J238" s="45"/>
      <c r="K238" s="46"/>
      <c r="L238" s="47" t="e">
        <f aca="false">IF(K238="",(I238/J238),(I238/K238))</f>
        <v>#DIV/0!</v>
      </c>
      <c r="M238" s="48" t="e">
        <f aca="false">(N238-L238)/N238</f>
        <v>#DIV/0!</v>
      </c>
      <c r="N238" s="49"/>
      <c r="O238" s="38"/>
      <c r="P238" s="38"/>
      <c r="Q238" s="50" t="str">
        <f aca="false">IF(W238="","",VLOOKUP(W238,Categories!$M$148:$N$823,2,FALSE()))</f>
        <v/>
      </c>
      <c r="R238" s="51" t="str">
        <f aca="false">AA238</f>
        <v/>
      </c>
      <c r="S238" s="52"/>
      <c r="T238" s="52"/>
      <c r="U238" s="53"/>
      <c r="V238" s="54"/>
      <c r="W238" s="55"/>
      <c r="X238" s="50" t="str">
        <f aca="false">IF(S238="","",VLOOKUP(Deposits!O518,Deposits!$D$2:$J$102,2,FALSE()))</f>
        <v/>
      </c>
      <c r="Y238" s="56" t="str">
        <f aca="false">IF(S238="","",VLOOKUP(Deposits!O518,Deposits!$D$2:$J$102,5,FALSE()))</f>
        <v/>
      </c>
      <c r="Z238" s="57" t="s">
        <v>33</v>
      </c>
      <c r="AA238" s="51" t="str">
        <f aca="false">IF(ISERROR(VLOOKUP(Q238,'Target Margin'!A:F,5,FALSE())),"",VLOOKUP(Q238,'Target Margin'!A:F,5,FALSE()))</f>
        <v/>
      </c>
    </row>
    <row r="239" customFormat="false" ht="13" hidden="false" customHeight="false" outlineLevel="0" collapsed="false">
      <c r="A239" s="38"/>
      <c r="B239" s="39"/>
      <c r="C239" s="40"/>
      <c r="D239" s="40"/>
      <c r="E239" s="41"/>
      <c r="F239" s="42"/>
      <c r="G239" s="43"/>
      <c r="H239" s="43"/>
      <c r="I239" s="44"/>
      <c r="J239" s="45"/>
      <c r="K239" s="46"/>
      <c r="L239" s="47" t="e">
        <f aca="false">IF(K239="",(I239/J239),(I239/K239))</f>
        <v>#DIV/0!</v>
      </c>
      <c r="M239" s="48" t="e">
        <f aca="false">(N239-L239)/N239</f>
        <v>#DIV/0!</v>
      </c>
      <c r="N239" s="49"/>
      <c r="O239" s="38"/>
      <c r="P239" s="38"/>
      <c r="Q239" s="50" t="str">
        <f aca="false">IF(W239="","",VLOOKUP(W239,Categories!$M$148:$N$823,2,FALSE()))</f>
        <v/>
      </c>
      <c r="R239" s="51" t="str">
        <f aca="false">AA239</f>
        <v/>
      </c>
      <c r="S239" s="52"/>
      <c r="T239" s="52"/>
      <c r="U239" s="53"/>
      <c r="V239" s="54"/>
      <c r="W239" s="55"/>
      <c r="X239" s="50" t="str">
        <f aca="false">IF(S239="","",VLOOKUP(Deposits!O519,Deposits!$D$2:$J$102,2,FALSE()))</f>
        <v/>
      </c>
      <c r="Y239" s="56" t="str">
        <f aca="false">IF(S239="","",VLOOKUP(Deposits!O519,Deposits!$D$2:$J$102,5,FALSE()))</f>
        <v/>
      </c>
      <c r="Z239" s="57" t="s">
        <v>33</v>
      </c>
      <c r="AA239" s="51" t="str">
        <f aca="false">IF(ISERROR(VLOOKUP(Q239,'Target Margin'!A:F,5,FALSE())),"",VLOOKUP(Q239,'Target Margin'!A:F,5,FALSE()))</f>
        <v/>
      </c>
    </row>
    <row r="240" customFormat="false" ht="13" hidden="false" customHeight="false" outlineLevel="0" collapsed="false">
      <c r="A240" s="38"/>
      <c r="B240" s="39"/>
      <c r="C240" s="40"/>
      <c r="D240" s="40"/>
      <c r="E240" s="41"/>
      <c r="F240" s="42"/>
      <c r="G240" s="43"/>
      <c r="H240" s="43"/>
      <c r="I240" s="44"/>
      <c r="J240" s="45"/>
      <c r="K240" s="46"/>
      <c r="L240" s="47" t="e">
        <f aca="false">IF(K240="",(I240/J240),(I240/K240))</f>
        <v>#DIV/0!</v>
      </c>
      <c r="M240" s="48" t="e">
        <f aca="false">(N240-L240)/N240</f>
        <v>#DIV/0!</v>
      </c>
      <c r="N240" s="49"/>
      <c r="O240" s="38"/>
      <c r="P240" s="38"/>
      <c r="Q240" s="50" t="str">
        <f aca="false">IF(W240="","",VLOOKUP(W240,Categories!$M$148:$N$823,2,FALSE()))</f>
        <v/>
      </c>
      <c r="R240" s="51" t="str">
        <f aca="false">AA240</f>
        <v/>
      </c>
      <c r="S240" s="52"/>
      <c r="T240" s="52"/>
      <c r="U240" s="53"/>
      <c r="V240" s="54"/>
      <c r="W240" s="55"/>
      <c r="X240" s="50" t="str">
        <f aca="false">IF(S240="","",VLOOKUP(Deposits!O520,Deposits!$D$2:$J$102,2,FALSE()))</f>
        <v/>
      </c>
      <c r="Y240" s="56" t="str">
        <f aca="false">IF(S240="","",VLOOKUP(Deposits!O520,Deposits!$D$2:$J$102,5,FALSE()))</f>
        <v/>
      </c>
      <c r="Z240" s="57" t="s">
        <v>33</v>
      </c>
      <c r="AA240" s="51" t="str">
        <f aca="false">IF(ISERROR(VLOOKUP(Q240,'Target Margin'!A:F,5,FALSE())),"",VLOOKUP(Q240,'Target Margin'!A:F,5,FALSE()))</f>
        <v/>
      </c>
    </row>
    <row r="241" customFormat="false" ht="13" hidden="false" customHeight="false" outlineLevel="0" collapsed="false">
      <c r="A241" s="38"/>
      <c r="B241" s="39"/>
      <c r="C241" s="40"/>
      <c r="D241" s="40"/>
      <c r="E241" s="41"/>
      <c r="F241" s="42"/>
      <c r="G241" s="43"/>
      <c r="H241" s="43"/>
      <c r="I241" s="44"/>
      <c r="J241" s="45"/>
      <c r="K241" s="46"/>
      <c r="L241" s="47" t="e">
        <f aca="false">IF(K241="",(I241/J241),(I241/K241))</f>
        <v>#DIV/0!</v>
      </c>
      <c r="M241" s="48" t="e">
        <f aca="false">(N241-L241)/N241</f>
        <v>#DIV/0!</v>
      </c>
      <c r="N241" s="49"/>
      <c r="O241" s="38"/>
      <c r="P241" s="38"/>
      <c r="Q241" s="50" t="str">
        <f aca="false">IF(W241="","",VLOOKUP(W241,Categories!$M$148:$N$823,2,FALSE()))</f>
        <v/>
      </c>
      <c r="R241" s="51" t="str">
        <f aca="false">AA241</f>
        <v/>
      </c>
      <c r="S241" s="52"/>
      <c r="T241" s="52"/>
      <c r="U241" s="53"/>
      <c r="V241" s="54"/>
      <c r="W241" s="55"/>
      <c r="X241" s="50" t="str">
        <f aca="false">IF(S241="","",VLOOKUP(Deposits!O521,Deposits!$D$2:$J$102,2,FALSE()))</f>
        <v/>
      </c>
      <c r="Y241" s="56" t="str">
        <f aca="false">IF(S241="","",VLOOKUP(Deposits!O521,Deposits!$D$2:$J$102,5,FALSE()))</f>
        <v/>
      </c>
      <c r="Z241" s="57" t="s">
        <v>33</v>
      </c>
      <c r="AA241" s="51" t="str">
        <f aca="false">IF(ISERROR(VLOOKUP(Q241,'Target Margin'!A:F,5,FALSE())),"",VLOOKUP(Q241,'Target Margin'!A:F,5,FALSE()))</f>
        <v/>
      </c>
    </row>
    <row r="242" customFormat="false" ht="13" hidden="false" customHeight="false" outlineLevel="0" collapsed="false">
      <c r="A242" s="38"/>
      <c r="B242" s="39"/>
      <c r="C242" s="40"/>
      <c r="D242" s="40"/>
      <c r="E242" s="41"/>
      <c r="F242" s="42"/>
      <c r="G242" s="43"/>
      <c r="H242" s="43"/>
      <c r="I242" s="44"/>
      <c r="J242" s="45"/>
      <c r="K242" s="46"/>
      <c r="L242" s="47" t="e">
        <f aca="false">IF(K242="",(I242/J242),(I242/K242))</f>
        <v>#DIV/0!</v>
      </c>
      <c r="M242" s="48" t="e">
        <f aca="false">(N242-L242)/N242</f>
        <v>#DIV/0!</v>
      </c>
      <c r="N242" s="49"/>
      <c r="O242" s="38"/>
      <c r="P242" s="38"/>
      <c r="Q242" s="50" t="str">
        <f aca="false">IF(W242="","",VLOOKUP(W242,Categories!$M$148:$N$823,2,FALSE()))</f>
        <v/>
      </c>
      <c r="R242" s="51" t="str">
        <f aca="false">AA242</f>
        <v/>
      </c>
      <c r="S242" s="52"/>
      <c r="T242" s="52"/>
      <c r="U242" s="53"/>
      <c r="V242" s="54"/>
      <c r="W242" s="55"/>
      <c r="X242" s="50" t="str">
        <f aca="false">IF(S242="","",VLOOKUP(Deposits!O522,Deposits!$D$2:$J$102,2,FALSE()))</f>
        <v/>
      </c>
      <c r="Y242" s="56" t="str">
        <f aca="false">IF(S242="","",VLOOKUP(Deposits!O522,Deposits!$D$2:$J$102,5,FALSE()))</f>
        <v/>
      </c>
      <c r="Z242" s="57" t="s">
        <v>33</v>
      </c>
      <c r="AA242" s="51" t="str">
        <f aca="false">IF(ISERROR(VLOOKUP(Q242,'Target Margin'!A:F,5,FALSE())),"",VLOOKUP(Q242,'Target Margin'!A:F,5,FALSE()))</f>
        <v/>
      </c>
    </row>
    <row r="243" customFormat="false" ht="13" hidden="false" customHeight="false" outlineLevel="0" collapsed="false">
      <c r="A243" s="38"/>
      <c r="B243" s="39"/>
      <c r="C243" s="40"/>
      <c r="D243" s="40"/>
      <c r="E243" s="41"/>
      <c r="F243" s="42"/>
      <c r="G243" s="43"/>
      <c r="H243" s="43"/>
      <c r="I243" s="44"/>
      <c r="J243" s="45"/>
      <c r="K243" s="46"/>
      <c r="L243" s="47" t="e">
        <f aca="false">IF(K243="",(I243/J243),(I243/K243))</f>
        <v>#DIV/0!</v>
      </c>
      <c r="M243" s="48" t="e">
        <f aca="false">(N243-L243)/N243</f>
        <v>#DIV/0!</v>
      </c>
      <c r="N243" s="49"/>
      <c r="O243" s="38"/>
      <c r="P243" s="38"/>
      <c r="Q243" s="50" t="str">
        <f aca="false">IF(W243="","",VLOOKUP(W243,Categories!$M$148:$N$823,2,FALSE()))</f>
        <v/>
      </c>
      <c r="R243" s="51" t="str">
        <f aca="false">AA243</f>
        <v/>
      </c>
      <c r="S243" s="52"/>
      <c r="T243" s="52"/>
      <c r="U243" s="53"/>
      <c r="V243" s="54"/>
      <c r="W243" s="55"/>
      <c r="X243" s="50" t="str">
        <f aca="false">IF(S243="","",VLOOKUP(Deposits!O523,Deposits!$D$2:$J$102,2,FALSE()))</f>
        <v/>
      </c>
      <c r="Y243" s="56" t="str">
        <f aca="false">IF(S243="","",VLOOKUP(Deposits!O523,Deposits!$D$2:$J$102,5,FALSE()))</f>
        <v/>
      </c>
      <c r="Z243" s="57" t="s">
        <v>33</v>
      </c>
      <c r="AA243" s="51" t="str">
        <f aca="false">IF(ISERROR(VLOOKUP(Q243,'Target Margin'!A:F,5,FALSE())),"",VLOOKUP(Q243,'Target Margin'!A:F,5,FALSE()))</f>
        <v/>
      </c>
    </row>
    <row r="244" customFormat="false" ht="13" hidden="false" customHeight="false" outlineLevel="0" collapsed="false">
      <c r="A244" s="38"/>
      <c r="B244" s="39"/>
      <c r="C244" s="40"/>
      <c r="D244" s="40"/>
      <c r="E244" s="41"/>
      <c r="F244" s="42"/>
      <c r="G244" s="43"/>
      <c r="H244" s="43"/>
      <c r="I244" s="44"/>
      <c r="J244" s="45"/>
      <c r="K244" s="46"/>
      <c r="L244" s="47" t="e">
        <f aca="false">IF(K244="",(I244/J244),(I244/K244))</f>
        <v>#DIV/0!</v>
      </c>
      <c r="M244" s="48" t="e">
        <f aca="false">(N244-L244)/N244</f>
        <v>#DIV/0!</v>
      </c>
      <c r="N244" s="49"/>
      <c r="O244" s="38"/>
      <c r="P244" s="38"/>
      <c r="Q244" s="50" t="str">
        <f aca="false">IF(W244="","",VLOOKUP(W244,Categories!$M$148:$N$823,2,FALSE()))</f>
        <v/>
      </c>
      <c r="R244" s="51" t="str">
        <f aca="false">AA244</f>
        <v/>
      </c>
      <c r="S244" s="52"/>
      <c r="T244" s="52"/>
      <c r="U244" s="53"/>
      <c r="V244" s="54"/>
      <c r="W244" s="55"/>
      <c r="X244" s="50" t="str">
        <f aca="false">IF(S244="","",VLOOKUP(Deposits!O524,Deposits!$D$2:$J$102,2,FALSE()))</f>
        <v/>
      </c>
      <c r="Y244" s="56" t="str">
        <f aca="false">IF(S244="","",VLOOKUP(Deposits!O524,Deposits!$D$2:$J$102,5,FALSE()))</f>
        <v/>
      </c>
      <c r="Z244" s="57" t="s">
        <v>33</v>
      </c>
      <c r="AA244" s="51" t="str">
        <f aca="false">IF(ISERROR(VLOOKUP(Q244,'Target Margin'!A:F,5,FALSE())),"",VLOOKUP(Q244,'Target Margin'!A:F,5,FALSE()))</f>
        <v/>
      </c>
    </row>
    <row r="245" customFormat="false" ht="13" hidden="false" customHeight="false" outlineLevel="0" collapsed="false">
      <c r="A245" s="38"/>
      <c r="B245" s="39"/>
      <c r="C245" s="40"/>
      <c r="D245" s="40"/>
      <c r="E245" s="41"/>
      <c r="F245" s="42"/>
      <c r="G245" s="43"/>
      <c r="H245" s="43"/>
      <c r="I245" s="44"/>
      <c r="J245" s="45"/>
      <c r="K245" s="46"/>
      <c r="L245" s="47" t="e">
        <f aca="false">IF(K245="",(I245/J245),(I245/K245))</f>
        <v>#DIV/0!</v>
      </c>
      <c r="M245" s="48" t="e">
        <f aca="false">(N245-L245)/N245</f>
        <v>#DIV/0!</v>
      </c>
      <c r="N245" s="49"/>
      <c r="O245" s="38"/>
      <c r="P245" s="38"/>
      <c r="Q245" s="50" t="str">
        <f aca="false">IF(W245="","",VLOOKUP(W245,Categories!$M$148:$N$823,2,FALSE()))</f>
        <v/>
      </c>
      <c r="R245" s="51" t="str">
        <f aca="false">AA245</f>
        <v/>
      </c>
      <c r="S245" s="52"/>
      <c r="T245" s="52"/>
      <c r="U245" s="53"/>
      <c r="V245" s="54"/>
      <c r="W245" s="55"/>
      <c r="X245" s="50" t="str">
        <f aca="false">IF(S245="","",VLOOKUP(Deposits!O525,Deposits!$D$2:$J$102,2,FALSE()))</f>
        <v/>
      </c>
      <c r="Y245" s="56" t="str">
        <f aca="false">IF(S245="","",VLOOKUP(Deposits!O525,Deposits!$D$2:$J$102,5,FALSE()))</f>
        <v/>
      </c>
      <c r="Z245" s="57" t="s">
        <v>33</v>
      </c>
      <c r="AA245" s="51" t="str">
        <f aca="false">IF(ISERROR(VLOOKUP(Q245,'Target Margin'!A:F,5,FALSE())),"",VLOOKUP(Q245,'Target Margin'!A:F,5,FALSE()))</f>
        <v/>
      </c>
    </row>
    <row r="246" customFormat="false" ht="13" hidden="false" customHeight="false" outlineLevel="0" collapsed="false">
      <c r="A246" s="38"/>
      <c r="B246" s="39"/>
      <c r="C246" s="40"/>
      <c r="D246" s="40"/>
      <c r="E246" s="41"/>
      <c r="F246" s="42"/>
      <c r="G246" s="43"/>
      <c r="H246" s="43"/>
      <c r="I246" s="44"/>
      <c r="J246" s="45"/>
      <c r="K246" s="46"/>
      <c r="L246" s="47" t="e">
        <f aca="false">IF(K246="",(I246/J246),(I246/K246))</f>
        <v>#DIV/0!</v>
      </c>
      <c r="M246" s="48" t="e">
        <f aca="false">(N246-L246)/N246</f>
        <v>#DIV/0!</v>
      </c>
      <c r="N246" s="49"/>
      <c r="O246" s="38"/>
      <c r="P246" s="38"/>
      <c r="Q246" s="50" t="str">
        <f aca="false">IF(W246="","",VLOOKUP(W246,Categories!$M$148:$N$823,2,FALSE()))</f>
        <v/>
      </c>
      <c r="R246" s="51" t="str">
        <f aca="false">AA246</f>
        <v/>
      </c>
      <c r="S246" s="52"/>
      <c r="T246" s="52"/>
      <c r="U246" s="53"/>
      <c r="V246" s="54"/>
      <c r="W246" s="55"/>
      <c r="X246" s="50" t="str">
        <f aca="false">IF(S246="","",VLOOKUP(Deposits!O526,Deposits!$D$2:$J$102,2,FALSE()))</f>
        <v/>
      </c>
      <c r="Y246" s="56" t="str">
        <f aca="false">IF(S246="","",VLOOKUP(Deposits!O526,Deposits!$D$2:$J$102,5,FALSE()))</f>
        <v/>
      </c>
      <c r="Z246" s="57" t="s">
        <v>33</v>
      </c>
      <c r="AA246" s="51" t="str">
        <f aca="false">IF(ISERROR(VLOOKUP(Q246,'Target Margin'!A:F,5,FALSE())),"",VLOOKUP(Q246,'Target Margin'!A:F,5,FALSE()))</f>
        <v/>
      </c>
    </row>
    <row r="247" customFormat="false" ht="13" hidden="false" customHeight="false" outlineLevel="0" collapsed="false">
      <c r="A247" s="38"/>
      <c r="B247" s="39"/>
      <c r="C247" s="40"/>
      <c r="D247" s="40"/>
      <c r="E247" s="41"/>
      <c r="F247" s="42"/>
      <c r="G247" s="43"/>
      <c r="H247" s="43"/>
      <c r="I247" s="44"/>
      <c r="J247" s="45"/>
      <c r="K247" s="46"/>
      <c r="L247" s="47" t="e">
        <f aca="false">IF(K247="",(I247/J247),(I247/K247))</f>
        <v>#DIV/0!</v>
      </c>
      <c r="M247" s="48" t="e">
        <f aca="false">(N247-L247)/N247</f>
        <v>#DIV/0!</v>
      </c>
      <c r="N247" s="49"/>
      <c r="O247" s="38"/>
      <c r="P247" s="38"/>
      <c r="Q247" s="50" t="str">
        <f aca="false">IF(W247="","",VLOOKUP(W247,Categories!$M$148:$N$823,2,FALSE()))</f>
        <v/>
      </c>
      <c r="R247" s="51" t="str">
        <f aca="false">AA247</f>
        <v/>
      </c>
      <c r="S247" s="52"/>
      <c r="T247" s="52"/>
      <c r="U247" s="53"/>
      <c r="V247" s="54"/>
      <c r="W247" s="55"/>
      <c r="X247" s="50" t="str">
        <f aca="false">IF(S247="","",VLOOKUP(Deposits!O527,Deposits!$D$2:$J$102,2,FALSE()))</f>
        <v/>
      </c>
      <c r="Y247" s="56" t="str">
        <f aca="false">IF(S247="","",VLOOKUP(Deposits!O527,Deposits!$D$2:$J$102,5,FALSE()))</f>
        <v/>
      </c>
      <c r="Z247" s="57" t="s">
        <v>33</v>
      </c>
      <c r="AA247" s="51" t="str">
        <f aca="false">IF(ISERROR(VLOOKUP(Q247,'Target Margin'!A:F,5,FALSE())),"",VLOOKUP(Q247,'Target Margin'!A:F,5,FALSE()))</f>
        <v/>
      </c>
    </row>
    <row r="248" customFormat="false" ht="13" hidden="false" customHeight="false" outlineLevel="0" collapsed="false">
      <c r="A248" s="38"/>
      <c r="B248" s="39"/>
      <c r="C248" s="40"/>
      <c r="D248" s="40"/>
      <c r="E248" s="41"/>
      <c r="F248" s="42"/>
      <c r="G248" s="43"/>
      <c r="H248" s="43"/>
      <c r="I248" s="44"/>
      <c r="J248" s="45"/>
      <c r="K248" s="46"/>
      <c r="L248" s="47" t="e">
        <f aca="false">IF(K248="",(I248/J248),(I248/K248))</f>
        <v>#DIV/0!</v>
      </c>
      <c r="M248" s="48" t="e">
        <f aca="false">(N248-L248)/N248</f>
        <v>#DIV/0!</v>
      </c>
      <c r="N248" s="49"/>
      <c r="O248" s="38"/>
      <c r="P248" s="38"/>
      <c r="Q248" s="50" t="str">
        <f aca="false">IF(W248="","",VLOOKUP(W248,Categories!$M$148:$N$823,2,FALSE()))</f>
        <v/>
      </c>
      <c r="R248" s="51" t="str">
        <f aca="false">AA248</f>
        <v/>
      </c>
      <c r="S248" s="52"/>
      <c r="T248" s="52"/>
      <c r="U248" s="53"/>
      <c r="V248" s="54"/>
      <c r="W248" s="55"/>
      <c r="X248" s="50" t="str">
        <f aca="false">IF(S248="","",VLOOKUP(Deposits!O528,Deposits!$D$2:$J$102,2,FALSE()))</f>
        <v/>
      </c>
      <c r="Y248" s="56" t="str">
        <f aca="false">IF(S248="","",VLOOKUP(Deposits!O528,Deposits!$D$2:$J$102,5,FALSE()))</f>
        <v/>
      </c>
      <c r="Z248" s="57" t="s">
        <v>33</v>
      </c>
      <c r="AA248" s="51" t="str">
        <f aca="false">IF(ISERROR(VLOOKUP(Q248,'Target Margin'!A:F,5,FALSE())),"",VLOOKUP(Q248,'Target Margin'!A:F,5,FALSE()))</f>
        <v/>
      </c>
    </row>
    <row r="249" customFormat="false" ht="13" hidden="false" customHeight="false" outlineLevel="0" collapsed="false">
      <c r="A249" s="38"/>
      <c r="B249" s="39"/>
      <c r="C249" s="40"/>
      <c r="D249" s="40"/>
      <c r="E249" s="41"/>
      <c r="F249" s="42"/>
      <c r="G249" s="43"/>
      <c r="H249" s="43"/>
      <c r="I249" s="44"/>
      <c r="J249" s="45"/>
      <c r="K249" s="46"/>
      <c r="L249" s="47" t="e">
        <f aca="false">IF(K249="",(I249/J249),(I249/K249))</f>
        <v>#DIV/0!</v>
      </c>
      <c r="M249" s="48" t="e">
        <f aca="false">(N249-L249)/N249</f>
        <v>#DIV/0!</v>
      </c>
      <c r="N249" s="49"/>
      <c r="O249" s="38"/>
      <c r="P249" s="38"/>
      <c r="Q249" s="50" t="str">
        <f aca="false">IF(W249="","",VLOOKUP(W249,Categories!$M$148:$N$823,2,FALSE()))</f>
        <v/>
      </c>
      <c r="R249" s="51" t="str">
        <f aca="false">AA249</f>
        <v/>
      </c>
      <c r="S249" s="52"/>
      <c r="T249" s="52"/>
      <c r="U249" s="53"/>
      <c r="V249" s="54"/>
      <c r="W249" s="55"/>
      <c r="X249" s="50" t="str">
        <f aca="false">IF(S249="","",VLOOKUP(Deposits!O529,Deposits!$D$2:$J$102,2,FALSE()))</f>
        <v/>
      </c>
      <c r="Y249" s="56" t="str">
        <f aca="false">IF(S249="","",VLOOKUP(Deposits!O529,Deposits!$D$2:$J$102,5,FALSE()))</f>
        <v/>
      </c>
      <c r="Z249" s="57" t="s">
        <v>33</v>
      </c>
      <c r="AA249" s="51" t="str">
        <f aca="false">IF(ISERROR(VLOOKUP(Q249,'Target Margin'!A:F,5,FALSE())),"",VLOOKUP(Q249,'Target Margin'!A:F,5,FALSE()))</f>
        <v/>
      </c>
    </row>
    <row r="250" customFormat="false" ht="13" hidden="false" customHeight="false" outlineLevel="0" collapsed="false">
      <c r="A250" s="38"/>
      <c r="B250" s="39"/>
      <c r="C250" s="40"/>
      <c r="D250" s="40"/>
      <c r="E250" s="41"/>
      <c r="F250" s="42"/>
      <c r="G250" s="43"/>
      <c r="H250" s="43"/>
      <c r="I250" s="44"/>
      <c r="J250" s="45"/>
      <c r="K250" s="46"/>
      <c r="L250" s="47" t="e">
        <f aca="false">IF(K250="",(I250/J250),(I250/K250))</f>
        <v>#DIV/0!</v>
      </c>
      <c r="M250" s="48" t="e">
        <f aca="false">(N250-L250)/N250</f>
        <v>#DIV/0!</v>
      </c>
      <c r="N250" s="49"/>
      <c r="O250" s="38"/>
      <c r="P250" s="38"/>
      <c r="Q250" s="50" t="str">
        <f aca="false">IF(W250="","",VLOOKUP(W250,Categories!$M$148:$N$823,2,FALSE()))</f>
        <v/>
      </c>
      <c r="R250" s="51" t="str">
        <f aca="false">AA250</f>
        <v/>
      </c>
      <c r="S250" s="52"/>
      <c r="T250" s="52"/>
      <c r="U250" s="53"/>
      <c r="V250" s="54"/>
      <c r="W250" s="55"/>
      <c r="X250" s="50" t="str">
        <f aca="false">IF(S250="","",VLOOKUP(Deposits!O530,Deposits!$D$2:$J$102,2,FALSE()))</f>
        <v/>
      </c>
      <c r="Y250" s="56" t="str">
        <f aca="false">IF(S250="","",VLOOKUP(Deposits!O530,Deposits!$D$2:$J$102,5,FALSE()))</f>
        <v/>
      </c>
      <c r="Z250" s="57" t="s">
        <v>33</v>
      </c>
      <c r="AA250" s="51" t="str">
        <f aca="false">IF(ISERROR(VLOOKUP(Q250,'Target Margin'!A:F,5,FALSE())),"",VLOOKUP(Q250,'Target Margin'!A:F,5,FALSE()))</f>
        <v/>
      </c>
    </row>
    <row r="251" customFormat="false" ht="13" hidden="false" customHeight="false" outlineLevel="0" collapsed="false">
      <c r="A251" s="38"/>
      <c r="B251" s="39"/>
      <c r="C251" s="40"/>
      <c r="D251" s="40"/>
      <c r="E251" s="41"/>
      <c r="F251" s="42"/>
      <c r="G251" s="43"/>
      <c r="H251" s="43"/>
      <c r="I251" s="44"/>
      <c r="J251" s="45"/>
      <c r="K251" s="46"/>
      <c r="L251" s="47" t="e">
        <f aca="false">IF(K251="",(I251/J251),(I251/K251))</f>
        <v>#DIV/0!</v>
      </c>
      <c r="M251" s="48" t="e">
        <f aca="false">(N251-L251)/N251</f>
        <v>#DIV/0!</v>
      </c>
      <c r="N251" s="49"/>
      <c r="O251" s="38"/>
      <c r="P251" s="38"/>
      <c r="Q251" s="50" t="str">
        <f aca="false">IF(W251="","",VLOOKUP(W251,Categories!$M$148:$N$823,2,FALSE()))</f>
        <v/>
      </c>
      <c r="R251" s="51" t="str">
        <f aca="false">AA251</f>
        <v/>
      </c>
      <c r="S251" s="52"/>
      <c r="T251" s="52"/>
      <c r="U251" s="53"/>
      <c r="V251" s="54"/>
      <c r="W251" s="55"/>
      <c r="X251" s="50" t="str">
        <f aca="false">IF(S251="","",VLOOKUP(Deposits!O531,Deposits!$D$2:$J$102,2,FALSE()))</f>
        <v/>
      </c>
      <c r="Y251" s="56" t="str">
        <f aca="false">IF(S251="","",VLOOKUP(Deposits!O531,Deposits!$D$2:$J$102,5,FALSE()))</f>
        <v/>
      </c>
      <c r="Z251" s="57" t="s">
        <v>33</v>
      </c>
      <c r="AA251" s="51" t="str">
        <f aca="false">IF(ISERROR(VLOOKUP(Q251,'Target Margin'!A:F,5,FALSE())),"",VLOOKUP(Q251,'Target Margin'!A:F,5,FALSE()))</f>
        <v/>
      </c>
    </row>
    <row r="252" customFormat="false" ht="13" hidden="false" customHeight="false" outlineLevel="0" collapsed="false">
      <c r="A252" s="38"/>
      <c r="B252" s="39"/>
      <c r="C252" s="40"/>
      <c r="D252" s="40"/>
      <c r="E252" s="41"/>
      <c r="F252" s="42"/>
      <c r="G252" s="43"/>
      <c r="H252" s="43"/>
      <c r="I252" s="44"/>
      <c r="J252" s="45"/>
      <c r="K252" s="46"/>
      <c r="L252" s="47" t="e">
        <f aca="false">IF(K252="",(I252/J252),(I252/K252))</f>
        <v>#DIV/0!</v>
      </c>
      <c r="M252" s="48" t="e">
        <f aca="false">(N252-L252)/N252</f>
        <v>#DIV/0!</v>
      </c>
      <c r="N252" s="49"/>
      <c r="O252" s="38"/>
      <c r="P252" s="38"/>
      <c r="Q252" s="50" t="str">
        <f aca="false">IF(W252="","",VLOOKUP(W252,Categories!$M$148:$N$823,2,FALSE()))</f>
        <v/>
      </c>
      <c r="R252" s="51" t="str">
        <f aca="false">AA252</f>
        <v/>
      </c>
      <c r="S252" s="52"/>
      <c r="T252" s="52"/>
      <c r="U252" s="53"/>
      <c r="V252" s="54"/>
      <c r="W252" s="55"/>
      <c r="X252" s="50" t="str">
        <f aca="false">IF(S252="","",VLOOKUP(Deposits!O532,Deposits!$D$2:$J$102,2,FALSE()))</f>
        <v/>
      </c>
      <c r="Y252" s="56" t="str">
        <f aca="false">IF(S252="","",VLOOKUP(Deposits!O532,Deposits!$D$2:$J$102,5,FALSE()))</f>
        <v/>
      </c>
      <c r="Z252" s="57" t="s">
        <v>33</v>
      </c>
      <c r="AA252" s="51" t="str">
        <f aca="false">IF(ISERROR(VLOOKUP(Q252,'Target Margin'!A:F,5,FALSE())),"",VLOOKUP(Q252,'Target Margin'!A:F,5,FALSE()))</f>
        <v/>
      </c>
    </row>
    <row r="253" customFormat="false" ht="13" hidden="false" customHeight="false" outlineLevel="0" collapsed="false">
      <c r="A253" s="38"/>
      <c r="B253" s="39"/>
      <c r="C253" s="40"/>
      <c r="D253" s="40"/>
      <c r="E253" s="41"/>
      <c r="F253" s="42"/>
      <c r="G253" s="43"/>
      <c r="H253" s="43"/>
      <c r="I253" s="44"/>
      <c r="J253" s="45"/>
      <c r="K253" s="46"/>
      <c r="L253" s="47" t="e">
        <f aca="false">IF(K253="",(I253/J253),(I253/K253))</f>
        <v>#DIV/0!</v>
      </c>
      <c r="M253" s="48" t="e">
        <f aca="false">(N253-L253)/N253</f>
        <v>#DIV/0!</v>
      </c>
      <c r="N253" s="49"/>
      <c r="O253" s="38"/>
      <c r="P253" s="38"/>
      <c r="Q253" s="50" t="str">
        <f aca="false">IF(W253="","",VLOOKUP(W253,Categories!$M$148:$N$823,2,FALSE()))</f>
        <v/>
      </c>
      <c r="R253" s="51" t="str">
        <f aca="false">AA253</f>
        <v/>
      </c>
      <c r="S253" s="52"/>
      <c r="T253" s="52"/>
      <c r="U253" s="53"/>
      <c r="V253" s="54"/>
      <c r="W253" s="55"/>
      <c r="X253" s="50" t="str">
        <f aca="false">IF(S253="","",VLOOKUP(Deposits!O533,Deposits!$D$2:$J$102,2,FALSE()))</f>
        <v/>
      </c>
      <c r="Y253" s="56" t="str">
        <f aca="false">IF(S253="","",VLOOKUP(Deposits!O533,Deposits!$D$2:$J$102,5,FALSE()))</f>
        <v/>
      </c>
      <c r="Z253" s="57" t="s">
        <v>33</v>
      </c>
      <c r="AA253" s="51" t="str">
        <f aca="false">IF(ISERROR(VLOOKUP(Q253,'Target Margin'!A:F,5,FALSE())),"",VLOOKUP(Q253,'Target Margin'!A:F,5,FALSE()))</f>
        <v/>
      </c>
    </row>
    <row r="254" customFormat="false" ht="13" hidden="false" customHeight="false" outlineLevel="0" collapsed="false">
      <c r="A254" s="38"/>
      <c r="B254" s="39"/>
      <c r="C254" s="40"/>
      <c r="D254" s="40"/>
      <c r="E254" s="41"/>
      <c r="F254" s="42"/>
      <c r="G254" s="43"/>
      <c r="H254" s="43"/>
      <c r="I254" s="44"/>
      <c r="J254" s="45"/>
      <c r="K254" s="46"/>
      <c r="L254" s="47" t="e">
        <f aca="false">IF(K254="",(I254/J254),(I254/K254))</f>
        <v>#DIV/0!</v>
      </c>
      <c r="M254" s="48" t="e">
        <f aca="false">(N254-L254)/N254</f>
        <v>#DIV/0!</v>
      </c>
      <c r="N254" s="49"/>
      <c r="O254" s="38"/>
      <c r="P254" s="38"/>
      <c r="Q254" s="50" t="str">
        <f aca="false">IF(W254="","",VLOOKUP(W254,Categories!$M$148:$N$823,2,FALSE()))</f>
        <v/>
      </c>
      <c r="R254" s="51" t="str">
        <f aca="false">AA254</f>
        <v/>
      </c>
      <c r="S254" s="52"/>
      <c r="T254" s="52"/>
      <c r="U254" s="53"/>
      <c r="V254" s="54"/>
      <c r="W254" s="55"/>
      <c r="X254" s="50" t="str">
        <f aca="false">IF(S254="","",VLOOKUP(Deposits!O534,Deposits!$D$2:$J$102,2,FALSE()))</f>
        <v/>
      </c>
      <c r="Y254" s="56" t="str">
        <f aca="false">IF(S254="","",VLOOKUP(Deposits!O534,Deposits!$D$2:$J$102,5,FALSE()))</f>
        <v/>
      </c>
      <c r="Z254" s="57" t="s">
        <v>33</v>
      </c>
      <c r="AA254" s="51" t="str">
        <f aca="false">IF(ISERROR(VLOOKUP(Q254,'Target Margin'!A:F,5,FALSE())),"",VLOOKUP(Q254,'Target Margin'!A:F,5,FALSE()))</f>
        <v/>
      </c>
    </row>
    <row r="255" customFormat="false" ht="13" hidden="false" customHeight="false" outlineLevel="0" collapsed="false">
      <c r="A255" s="38"/>
      <c r="B255" s="39"/>
      <c r="C255" s="40"/>
      <c r="D255" s="40"/>
      <c r="E255" s="41"/>
      <c r="F255" s="42"/>
      <c r="G255" s="43"/>
      <c r="H255" s="43"/>
      <c r="I255" s="44"/>
      <c r="J255" s="45"/>
      <c r="K255" s="46"/>
      <c r="L255" s="47" t="e">
        <f aca="false">IF(K255="",(I255/J255),(I255/K255))</f>
        <v>#DIV/0!</v>
      </c>
      <c r="M255" s="48" t="e">
        <f aca="false">(N255-L255)/N255</f>
        <v>#DIV/0!</v>
      </c>
      <c r="N255" s="49"/>
      <c r="O255" s="38"/>
      <c r="P255" s="38"/>
      <c r="Q255" s="50" t="str">
        <f aca="false">IF(W255="","",VLOOKUP(W255,Categories!$M$148:$N$823,2,FALSE()))</f>
        <v/>
      </c>
      <c r="R255" s="51" t="str">
        <f aca="false">AA255</f>
        <v/>
      </c>
      <c r="S255" s="52"/>
      <c r="T255" s="52"/>
      <c r="U255" s="53"/>
      <c r="V255" s="54"/>
      <c r="W255" s="55"/>
      <c r="X255" s="50" t="str">
        <f aca="false">IF(S255="","",VLOOKUP(Deposits!O535,Deposits!$D$2:$J$102,2,FALSE()))</f>
        <v/>
      </c>
      <c r="Y255" s="56" t="str">
        <f aca="false">IF(S255="","",VLOOKUP(Deposits!O535,Deposits!$D$2:$J$102,5,FALSE()))</f>
        <v/>
      </c>
      <c r="Z255" s="57" t="s">
        <v>33</v>
      </c>
      <c r="AA255" s="51" t="str">
        <f aca="false">IF(ISERROR(VLOOKUP(Q255,'Target Margin'!A:F,5,FALSE())),"",VLOOKUP(Q255,'Target Margin'!A:F,5,FALSE()))</f>
        <v/>
      </c>
    </row>
    <row r="256" customFormat="false" ht="13" hidden="false" customHeight="false" outlineLevel="0" collapsed="false">
      <c r="A256" s="38"/>
      <c r="B256" s="39"/>
      <c r="C256" s="40"/>
      <c r="D256" s="40"/>
      <c r="E256" s="41"/>
      <c r="F256" s="42"/>
      <c r="G256" s="43"/>
      <c r="H256" s="43"/>
      <c r="I256" s="44"/>
      <c r="J256" s="45"/>
      <c r="K256" s="46"/>
      <c r="L256" s="47" t="e">
        <f aca="false">IF(K256="",(I256/J256),(I256/K256))</f>
        <v>#DIV/0!</v>
      </c>
      <c r="M256" s="48" t="e">
        <f aca="false">(N256-L256)/N256</f>
        <v>#DIV/0!</v>
      </c>
      <c r="N256" s="49"/>
      <c r="O256" s="38"/>
      <c r="P256" s="38"/>
      <c r="Q256" s="50" t="str">
        <f aca="false">IF(W256="","",VLOOKUP(W256,Categories!$M$148:$N$823,2,FALSE()))</f>
        <v/>
      </c>
      <c r="R256" s="51" t="str">
        <f aca="false">AA256</f>
        <v/>
      </c>
      <c r="S256" s="52"/>
      <c r="T256" s="52"/>
      <c r="U256" s="53"/>
      <c r="V256" s="54"/>
      <c r="W256" s="55"/>
      <c r="X256" s="50" t="str">
        <f aca="false">IF(S256="","",VLOOKUP(Deposits!O536,Deposits!$D$2:$J$102,2,FALSE()))</f>
        <v/>
      </c>
      <c r="Y256" s="56" t="str">
        <f aca="false">IF(S256="","",VLOOKUP(Deposits!O536,Deposits!$D$2:$J$102,5,FALSE()))</f>
        <v/>
      </c>
      <c r="Z256" s="57" t="s">
        <v>33</v>
      </c>
      <c r="AA256" s="51" t="str">
        <f aca="false">IF(ISERROR(VLOOKUP(Q256,'Target Margin'!A:F,5,FALSE())),"",VLOOKUP(Q256,'Target Margin'!A:F,5,FALSE()))</f>
        <v/>
      </c>
    </row>
    <row r="257" customFormat="false" ht="13" hidden="false" customHeight="false" outlineLevel="0" collapsed="false">
      <c r="A257" s="38"/>
      <c r="B257" s="39"/>
      <c r="C257" s="40"/>
      <c r="D257" s="40"/>
      <c r="E257" s="41"/>
      <c r="F257" s="42"/>
      <c r="G257" s="43"/>
      <c r="H257" s="43"/>
      <c r="I257" s="44"/>
      <c r="J257" s="45"/>
      <c r="K257" s="46"/>
      <c r="L257" s="47" t="e">
        <f aca="false">IF(K257="",(I257/J257),(I257/K257))</f>
        <v>#DIV/0!</v>
      </c>
      <c r="M257" s="48" t="e">
        <f aca="false">(N257-L257)/N257</f>
        <v>#DIV/0!</v>
      </c>
      <c r="N257" s="49"/>
      <c r="O257" s="38"/>
      <c r="P257" s="38"/>
      <c r="Q257" s="50" t="str">
        <f aca="false">IF(W257="","",VLOOKUP(W257,Categories!$M$148:$N$823,2,FALSE()))</f>
        <v/>
      </c>
      <c r="R257" s="51" t="str">
        <f aca="false">AA257</f>
        <v/>
      </c>
      <c r="S257" s="52"/>
      <c r="T257" s="52"/>
      <c r="U257" s="53"/>
      <c r="V257" s="54"/>
      <c r="W257" s="55"/>
      <c r="X257" s="50" t="str">
        <f aca="false">IF(S257="","",VLOOKUP(Deposits!O537,Deposits!$D$2:$J$102,2,FALSE()))</f>
        <v/>
      </c>
      <c r="Y257" s="56" t="str">
        <f aca="false">IF(S257="","",VLOOKUP(Deposits!O537,Deposits!$D$2:$J$102,5,FALSE()))</f>
        <v/>
      </c>
      <c r="Z257" s="57" t="s">
        <v>33</v>
      </c>
      <c r="AA257" s="51" t="str">
        <f aca="false">IF(ISERROR(VLOOKUP(Q257,'Target Margin'!A:F,5,FALSE())),"",VLOOKUP(Q257,'Target Margin'!A:F,5,FALSE()))</f>
        <v/>
      </c>
    </row>
    <row r="258" customFormat="false" ht="13" hidden="false" customHeight="false" outlineLevel="0" collapsed="false">
      <c r="A258" s="38"/>
      <c r="B258" s="39"/>
      <c r="C258" s="40"/>
      <c r="D258" s="40"/>
      <c r="E258" s="41"/>
      <c r="F258" s="42"/>
      <c r="G258" s="43"/>
      <c r="H258" s="43"/>
      <c r="I258" s="44"/>
      <c r="J258" s="45"/>
      <c r="K258" s="46"/>
      <c r="L258" s="47" t="e">
        <f aca="false">IF(K258="",(I258/J258),(I258/K258))</f>
        <v>#DIV/0!</v>
      </c>
      <c r="M258" s="48" t="e">
        <f aca="false">(N258-L258)/N258</f>
        <v>#DIV/0!</v>
      </c>
      <c r="N258" s="49"/>
      <c r="O258" s="38"/>
      <c r="P258" s="38"/>
      <c r="Q258" s="50" t="str">
        <f aca="false">IF(W258="","",VLOOKUP(W258,Categories!$M$148:$N$823,2,FALSE()))</f>
        <v/>
      </c>
      <c r="R258" s="51" t="str">
        <f aca="false">AA258</f>
        <v/>
      </c>
      <c r="S258" s="52"/>
      <c r="T258" s="52"/>
      <c r="U258" s="53"/>
      <c r="V258" s="54"/>
      <c r="W258" s="55"/>
      <c r="X258" s="50" t="str">
        <f aca="false">IF(S258="","",VLOOKUP(Deposits!O538,Deposits!$D$2:$J$102,2,FALSE()))</f>
        <v/>
      </c>
      <c r="Y258" s="56" t="str">
        <f aca="false">IF(S258="","",VLOOKUP(Deposits!O538,Deposits!$D$2:$J$102,5,FALSE()))</f>
        <v/>
      </c>
      <c r="Z258" s="57" t="s">
        <v>33</v>
      </c>
      <c r="AA258" s="51" t="str">
        <f aca="false">IF(ISERROR(VLOOKUP(Q258,'Target Margin'!A:F,5,FALSE())),"",VLOOKUP(Q258,'Target Margin'!A:F,5,FALSE()))</f>
        <v/>
      </c>
    </row>
    <row r="259" customFormat="false" ht="13" hidden="false" customHeight="false" outlineLevel="0" collapsed="false">
      <c r="A259" s="38"/>
      <c r="B259" s="39"/>
      <c r="C259" s="40"/>
      <c r="D259" s="40"/>
      <c r="E259" s="41"/>
      <c r="F259" s="42"/>
      <c r="G259" s="43"/>
      <c r="H259" s="43"/>
      <c r="I259" s="44"/>
      <c r="J259" s="45"/>
      <c r="K259" s="46"/>
      <c r="L259" s="47" t="e">
        <f aca="false">IF(K259="",(I259/J259),(I259/K259))</f>
        <v>#DIV/0!</v>
      </c>
      <c r="M259" s="48" t="e">
        <f aca="false">(N259-L259)/N259</f>
        <v>#DIV/0!</v>
      </c>
      <c r="N259" s="49"/>
      <c r="O259" s="38"/>
      <c r="P259" s="38"/>
      <c r="Q259" s="50" t="str">
        <f aca="false">IF(W259="","",VLOOKUP(W259,Categories!$M$148:$N$823,2,FALSE()))</f>
        <v/>
      </c>
      <c r="R259" s="51" t="str">
        <f aca="false">AA259</f>
        <v/>
      </c>
      <c r="S259" s="52"/>
      <c r="T259" s="52"/>
      <c r="U259" s="53"/>
      <c r="V259" s="54"/>
      <c r="W259" s="55"/>
      <c r="X259" s="50" t="str">
        <f aca="false">IF(S259="","",VLOOKUP(Deposits!O539,Deposits!$D$2:$J$102,2,FALSE()))</f>
        <v/>
      </c>
      <c r="Y259" s="56" t="str">
        <f aca="false">IF(S259="","",VLOOKUP(Deposits!O539,Deposits!$D$2:$J$102,5,FALSE()))</f>
        <v/>
      </c>
      <c r="Z259" s="57" t="s">
        <v>33</v>
      </c>
      <c r="AA259" s="51" t="str">
        <f aca="false">IF(ISERROR(VLOOKUP(Q259,'Target Margin'!A:F,5,FALSE())),"",VLOOKUP(Q259,'Target Margin'!A:F,5,FALSE()))</f>
        <v/>
      </c>
    </row>
    <row r="260" customFormat="false" ht="13" hidden="false" customHeight="false" outlineLevel="0" collapsed="false">
      <c r="A260" s="38"/>
      <c r="B260" s="39"/>
      <c r="C260" s="40"/>
      <c r="D260" s="40"/>
      <c r="E260" s="41"/>
      <c r="F260" s="42"/>
      <c r="G260" s="43"/>
      <c r="H260" s="43"/>
      <c r="I260" s="44"/>
      <c r="J260" s="45"/>
      <c r="K260" s="46"/>
      <c r="L260" s="47" t="e">
        <f aca="false">IF(K260="",(I260/J260),(I260/K260))</f>
        <v>#DIV/0!</v>
      </c>
      <c r="M260" s="48" t="e">
        <f aca="false">(N260-L260)/N260</f>
        <v>#DIV/0!</v>
      </c>
      <c r="N260" s="49"/>
      <c r="O260" s="38"/>
      <c r="P260" s="38"/>
      <c r="Q260" s="50" t="str">
        <f aca="false">IF(W260="","",VLOOKUP(W260,Categories!$M$148:$N$823,2,FALSE()))</f>
        <v/>
      </c>
      <c r="R260" s="51" t="str">
        <f aca="false">AA260</f>
        <v/>
      </c>
      <c r="S260" s="52"/>
      <c r="T260" s="52"/>
      <c r="U260" s="53"/>
      <c r="V260" s="54"/>
      <c r="W260" s="55"/>
      <c r="X260" s="50" t="str">
        <f aca="false">IF(S260="","",VLOOKUP(Deposits!O540,Deposits!$D$2:$J$102,2,FALSE()))</f>
        <v/>
      </c>
      <c r="Y260" s="56" t="str">
        <f aca="false">IF(S260="","",VLOOKUP(Deposits!O540,Deposits!$D$2:$J$102,5,FALSE()))</f>
        <v/>
      </c>
      <c r="Z260" s="57" t="s">
        <v>33</v>
      </c>
      <c r="AA260" s="51" t="str">
        <f aca="false">IF(ISERROR(VLOOKUP(Q260,'Target Margin'!A:F,5,FALSE())),"",VLOOKUP(Q260,'Target Margin'!A:F,5,FALSE()))</f>
        <v/>
      </c>
    </row>
    <row r="261" customFormat="false" ht="13" hidden="false" customHeight="false" outlineLevel="0" collapsed="false">
      <c r="A261" s="38"/>
      <c r="B261" s="39"/>
      <c r="C261" s="40"/>
      <c r="D261" s="40"/>
      <c r="E261" s="41"/>
      <c r="F261" s="42"/>
      <c r="G261" s="43"/>
      <c r="H261" s="43"/>
      <c r="I261" s="44"/>
      <c r="J261" s="45"/>
      <c r="K261" s="46"/>
      <c r="L261" s="47" t="e">
        <f aca="false">IF(K261="",(I261/J261),(I261/K261))</f>
        <v>#DIV/0!</v>
      </c>
      <c r="M261" s="48" t="e">
        <f aca="false">(N261-L261)/N261</f>
        <v>#DIV/0!</v>
      </c>
      <c r="N261" s="49"/>
      <c r="O261" s="38"/>
      <c r="P261" s="38"/>
      <c r="Q261" s="50" t="str">
        <f aca="false">IF(W261="","",VLOOKUP(W261,Categories!$M$148:$N$823,2,FALSE()))</f>
        <v/>
      </c>
      <c r="R261" s="51" t="str">
        <f aca="false">AA261</f>
        <v/>
      </c>
      <c r="S261" s="52"/>
      <c r="T261" s="52"/>
      <c r="U261" s="53"/>
      <c r="V261" s="54"/>
      <c r="W261" s="55"/>
      <c r="X261" s="50" t="str">
        <f aca="false">IF(S261="","",VLOOKUP(Deposits!O541,Deposits!$D$2:$J$102,2,FALSE()))</f>
        <v/>
      </c>
      <c r="Y261" s="56" t="str">
        <f aca="false">IF(S261="","",VLOOKUP(Deposits!O541,Deposits!$D$2:$J$102,5,FALSE()))</f>
        <v/>
      </c>
      <c r="Z261" s="57" t="s">
        <v>33</v>
      </c>
      <c r="AA261" s="51" t="str">
        <f aca="false">IF(ISERROR(VLOOKUP(Q261,'Target Margin'!A:F,5,FALSE())),"",VLOOKUP(Q261,'Target Margin'!A:F,5,FALSE()))</f>
        <v/>
      </c>
    </row>
    <row r="262" customFormat="false" ht="13" hidden="false" customHeight="false" outlineLevel="0" collapsed="false">
      <c r="A262" s="38"/>
      <c r="B262" s="39"/>
      <c r="C262" s="40"/>
      <c r="D262" s="40"/>
      <c r="E262" s="41"/>
      <c r="F262" s="42"/>
      <c r="G262" s="43"/>
      <c r="H262" s="43"/>
      <c r="I262" s="44"/>
      <c r="J262" s="45"/>
      <c r="K262" s="46"/>
      <c r="L262" s="47" t="e">
        <f aca="false">IF(K262="",(I262/J262),(I262/K262))</f>
        <v>#DIV/0!</v>
      </c>
      <c r="M262" s="48" t="e">
        <f aca="false">(N262-L262)/N262</f>
        <v>#DIV/0!</v>
      </c>
      <c r="N262" s="49"/>
      <c r="O262" s="38"/>
      <c r="P262" s="38"/>
      <c r="Q262" s="50" t="str">
        <f aca="false">IF(W262="","",VLOOKUP(W262,Categories!$M$148:$N$823,2,FALSE()))</f>
        <v/>
      </c>
      <c r="R262" s="51" t="str">
        <f aca="false">AA262</f>
        <v/>
      </c>
      <c r="S262" s="52"/>
      <c r="T262" s="52"/>
      <c r="U262" s="53"/>
      <c r="V262" s="54"/>
      <c r="W262" s="55"/>
      <c r="X262" s="50" t="str">
        <f aca="false">IF(S262="","",VLOOKUP(Deposits!O542,Deposits!$D$2:$J$102,2,FALSE()))</f>
        <v/>
      </c>
      <c r="Y262" s="56" t="str">
        <f aca="false">IF(S262="","",VLOOKUP(Deposits!O542,Deposits!$D$2:$J$102,5,FALSE()))</f>
        <v/>
      </c>
      <c r="Z262" s="57" t="s">
        <v>33</v>
      </c>
      <c r="AA262" s="51" t="str">
        <f aca="false">IF(ISERROR(VLOOKUP(Q262,'Target Margin'!A:F,5,FALSE())),"",VLOOKUP(Q262,'Target Margin'!A:F,5,FALSE()))</f>
        <v/>
      </c>
    </row>
    <row r="263" customFormat="false" ht="13" hidden="false" customHeight="false" outlineLevel="0" collapsed="false">
      <c r="A263" s="38"/>
      <c r="B263" s="39"/>
      <c r="C263" s="40"/>
      <c r="D263" s="40"/>
      <c r="E263" s="41"/>
      <c r="F263" s="42"/>
      <c r="G263" s="43"/>
      <c r="H263" s="43"/>
      <c r="I263" s="44"/>
      <c r="J263" s="45"/>
      <c r="K263" s="46"/>
      <c r="L263" s="47" t="e">
        <f aca="false">IF(K263="",(I263/J263),(I263/K263))</f>
        <v>#DIV/0!</v>
      </c>
      <c r="M263" s="48" t="e">
        <f aca="false">(N263-L263)/N263</f>
        <v>#DIV/0!</v>
      </c>
      <c r="N263" s="49"/>
      <c r="O263" s="38"/>
      <c r="P263" s="38"/>
      <c r="Q263" s="50" t="str">
        <f aca="false">IF(W263="","",VLOOKUP(W263,Categories!$M$148:$N$823,2,FALSE()))</f>
        <v/>
      </c>
      <c r="R263" s="51" t="str">
        <f aca="false">AA263</f>
        <v/>
      </c>
      <c r="S263" s="52"/>
      <c r="T263" s="52"/>
      <c r="U263" s="53"/>
      <c r="V263" s="54"/>
      <c r="W263" s="55"/>
      <c r="X263" s="50" t="str">
        <f aca="false">IF(S263="","",VLOOKUP(Deposits!O543,Deposits!$D$2:$J$102,2,FALSE()))</f>
        <v/>
      </c>
      <c r="Y263" s="56" t="str">
        <f aca="false">IF(S263="","",VLOOKUP(Deposits!O543,Deposits!$D$2:$J$102,5,FALSE()))</f>
        <v/>
      </c>
      <c r="Z263" s="57" t="s">
        <v>33</v>
      </c>
      <c r="AA263" s="51" t="str">
        <f aca="false">IF(ISERROR(VLOOKUP(Q263,'Target Margin'!A:F,5,FALSE())),"",VLOOKUP(Q263,'Target Margin'!A:F,5,FALSE()))</f>
        <v/>
      </c>
    </row>
    <row r="264" customFormat="false" ht="13" hidden="false" customHeight="false" outlineLevel="0" collapsed="false">
      <c r="A264" s="38"/>
      <c r="B264" s="39"/>
      <c r="C264" s="40"/>
      <c r="D264" s="40"/>
      <c r="E264" s="41"/>
      <c r="F264" s="42"/>
      <c r="G264" s="43"/>
      <c r="H264" s="43"/>
      <c r="I264" s="44"/>
      <c r="J264" s="45"/>
      <c r="K264" s="46"/>
      <c r="L264" s="47" t="e">
        <f aca="false">IF(K264="",(I264/J264),(I264/K264))</f>
        <v>#DIV/0!</v>
      </c>
      <c r="M264" s="48" t="e">
        <f aca="false">(N264-L264)/N264</f>
        <v>#DIV/0!</v>
      </c>
      <c r="N264" s="49"/>
      <c r="O264" s="38"/>
      <c r="P264" s="38"/>
      <c r="Q264" s="50" t="str">
        <f aca="false">IF(W264="","",VLOOKUP(W264,Categories!$M$148:$N$823,2,FALSE()))</f>
        <v/>
      </c>
      <c r="R264" s="51" t="str">
        <f aca="false">AA264</f>
        <v/>
      </c>
      <c r="S264" s="52"/>
      <c r="T264" s="52"/>
      <c r="U264" s="53"/>
      <c r="V264" s="54"/>
      <c r="W264" s="55"/>
      <c r="X264" s="50" t="str">
        <f aca="false">IF(S264="","",VLOOKUP(Deposits!O544,Deposits!$D$2:$J$102,2,FALSE()))</f>
        <v/>
      </c>
      <c r="Y264" s="56" t="str">
        <f aca="false">IF(S264="","",VLOOKUP(Deposits!O544,Deposits!$D$2:$J$102,5,FALSE()))</f>
        <v/>
      </c>
      <c r="Z264" s="57" t="s">
        <v>33</v>
      </c>
      <c r="AA264" s="51" t="str">
        <f aca="false">IF(ISERROR(VLOOKUP(Q264,'Target Margin'!A:F,5,FALSE())),"",VLOOKUP(Q264,'Target Margin'!A:F,5,FALSE()))</f>
        <v/>
      </c>
    </row>
    <row r="265" customFormat="false" ht="13" hidden="false" customHeight="false" outlineLevel="0" collapsed="false">
      <c r="A265" s="38"/>
      <c r="B265" s="39"/>
      <c r="C265" s="40"/>
      <c r="D265" s="40"/>
      <c r="E265" s="41"/>
      <c r="F265" s="42"/>
      <c r="G265" s="43"/>
      <c r="H265" s="43"/>
      <c r="I265" s="44"/>
      <c r="J265" s="45"/>
      <c r="K265" s="46"/>
      <c r="L265" s="47" t="e">
        <f aca="false">IF(K265="",(I265/J265),(I265/K265))</f>
        <v>#DIV/0!</v>
      </c>
      <c r="M265" s="48" t="e">
        <f aca="false">(N265-L265)/N265</f>
        <v>#DIV/0!</v>
      </c>
      <c r="N265" s="49"/>
      <c r="O265" s="38"/>
      <c r="P265" s="38"/>
      <c r="Q265" s="50" t="str">
        <f aca="false">IF(W265="","",VLOOKUP(W265,Categories!$M$148:$N$823,2,FALSE()))</f>
        <v/>
      </c>
      <c r="R265" s="51" t="str">
        <f aca="false">AA265</f>
        <v/>
      </c>
      <c r="S265" s="52"/>
      <c r="T265" s="52"/>
      <c r="U265" s="53"/>
      <c r="V265" s="54"/>
      <c r="W265" s="55"/>
      <c r="X265" s="50" t="str">
        <f aca="false">IF(S265="","",VLOOKUP(Deposits!O545,Deposits!$D$2:$J$102,2,FALSE()))</f>
        <v/>
      </c>
      <c r="Y265" s="56" t="str">
        <f aca="false">IF(S265="","",VLOOKUP(Deposits!O545,Deposits!$D$2:$J$102,5,FALSE()))</f>
        <v/>
      </c>
      <c r="Z265" s="57" t="s">
        <v>33</v>
      </c>
      <c r="AA265" s="51" t="str">
        <f aca="false">IF(ISERROR(VLOOKUP(Q265,'Target Margin'!A:F,5,FALSE())),"",VLOOKUP(Q265,'Target Margin'!A:F,5,FALSE()))</f>
        <v/>
      </c>
    </row>
    <row r="266" customFormat="false" ht="13" hidden="false" customHeight="false" outlineLevel="0" collapsed="false">
      <c r="A266" s="38"/>
      <c r="B266" s="39"/>
      <c r="C266" s="40"/>
      <c r="D266" s="40"/>
      <c r="E266" s="41"/>
      <c r="F266" s="42"/>
      <c r="G266" s="43"/>
      <c r="H266" s="43"/>
      <c r="I266" s="44"/>
      <c r="J266" s="45"/>
      <c r="K266" s="46"/>
      <c r="L266" s="47" t="e">
        <f aca="false">IF(K266="",(I266/J266),(I266/K266))</f>
        <v>#DIV/0!</v>
      </c>
      <c r="M266" s="48" t="e">
        <f aca="false">(N266-L266)/N266</f>
        <v>#DIV/0!</v>
      </c>
      <c r="N266" s="49"/>
      <c r="O266" s="38"/>
      <c r="P266" s="38"/>
      <c r="Q266" s="50" t="str">
        <f aca="false">IF(W266="","",VLOOKUP(W266,Categories!$M$148:$N$823,2,FALSE()))</f>
        <v/>
      </c>
      <c r="R266" s="51" t="str">
        <f aca="false">AA266</f>
        <v/>
      </c>
      <c r="S266" s="52"/>
      <c r="T266" s="52"/>
      <c r="U266" s="53"/>
      <c r="V266" s="54"/>
      <c r="W266" s="55"/>
      <c r="X266" s="50" t="str">
        <f aca="false">IF(S266="","",VLOOKUP(Deposits!O546,Deposits!$D$2:$J$102,2,FALSE()))</f>
        <v/>
      </c>
      <c r="Y266" s="56" t="str">
        <f aca="false">IF(S266="","",VLOOKUP(Deposits!O546,Deposits!$D$2:$J$102,5,FALSE()))</f>
        <v/>
      </c>
      <c r="Z266" s="57" t="s">
        <v>33</v>
      </c>
      <c r="AA266" s="51" t="str">
        <f aca="false">IF(ISERROR(VLOOKUP(Q266,'Target Margin'!A:F,5,FALSE())),"",VLOOKUP(Q266,'Target Margin'!A:F,5,FALSE()))</f>
        <v/>
      </c>
    </row>
    <row r="267" customFormat="false" ht="13" hidden="false" customHeight="false" outlineLevel="0" collapsed="false">
      <c r="A267" s="38"/>
      <c r="B267" s="39"/>
      <c r="C267" s="40"/>
      <c r="D267" s="40"/>
      <c r="E267" s="41"/>
      <c r="F267" s="42"/>
      <c r="G267" s="43"/>
      <c r="H267" s="43"/>
      <c r="I267" s="44"/>
      <c r="J267" s="45"/>
      <c r="K267" s="46"/>
      <c r="L267" s="47" t="e">
        <f aca="false">IF(K267="",(I267/J267),(I267/K267))</f>
        <v>#DIV/0!</v>
      </c>
      <c r="M267" s="48" t="e">
        <f aca="false">(N267-L267)/N267</f>
        <v>#DIV/0!</v>
      </c>
      <c r="N267" s="49"/>
      <c r="O267" s="38"/>
      <c r="P267" s="38"/>
      <c r="Q267" s="50" t="str">
        <f aca="false">IF(W267="","",VLOOKUP(W267,Categories!$M$148:$N$823,2,FALSE()))</f>
        <v/>
      </c>
      <c r="R267" s="51" t="str">
        <f aca="false">AA267</f>
        <v/>
      </c>
      <c r="S267" s="52"/>
      <c r="T267" s="52"/>
      <c r="U267" s="53"/>
      <c r="V267" s="54"/>
      <c r="W267" s="55"/>
      <c r="X267" s="50" t="str">
        <f aca="false">IF(S267="","",VLOOKUP(Deposits!O547,Deposits!$D$2:$J$102,2,FALSE()))</f>
        <v/>
      </c>
      <c r="Y267" s="56" t="str">
        <f aca="false">IF(S267="","",VLOOKUP(Deposits!O547,Deposits!$D$2:$J$102,5,FALSE()))</f>
        <v/>
      </c>
      <c r="Z267" s="57" t="s">
        <v>33</v>
      </c>
      <c r="AA267" s="51" t="str">
        <f aca="false">IF(ISERROR(VLOOKUP(Q267,'Target Margin'!A:F,5,FALSE())),"",VLOOKUP(Q267,'Target Margin'!A:F,5,FALSE()))</f>
        <v/>
      </c>
    </row>
    <row r="268" customFormat="false" ht="13" hidden="false" customHeight="false" outlineLevel="0" collapsed="false">
      <c r="A268" s="38"/>
      <c r="B268" s="39"/>
      <c r="C268" s="40"/>
      <c r="D268" s="40"/>
      <c r="E268" s="41"/>
      <c r="F268" s="42"/>
      <c r="G268" s="43"/>
      <c r="H268" s="43"/>
      <c r="I268" s="44"/>
      <c r="J268" s="45"/>
      <c r="K268" s="46"/>
      <c r="L268" s="47" t="e">
        <f aca="false">IF(K268="",(I268/J268),(I268/K268))</f>
        <v>#DIV/0!</v>
      </c>
      <c r="M268" s="48" t="e">
        <f aca="false">(N268-L268)/N268</f>
        <v>#DIV/0!</v>
      </c>
      <c r="N268" s="49"/>
      <c r="O268" s="38"/>
      <c r="P268" s="38"/>
      <c r="Q268" s="50" t="str">
        <f aca="false">IF(W268="","",VLOOKUP(W268,Categories!$M$148:$N$823,2,FALSE()))</f>
        <v/>
      </c>
      <c r="R268" s="51" t="str">
        <f aca="false">AA268</f>
        <v/>
      </c>
      <c r="S268" s="52"/>
      <c r="T268" s="52"/>
      <c r="U268" s="53"/>
      <c r="V268" s="54"/>
      <c r="W268" s="55"/>
      <c r="X268" s="50" t="str">
        <f aca="false">IF(S268="","",VLOOKUP(Deposits!O548,Deposits!$D$2:$J$102,2,FALSE()))</f>
        <v/>
      </c>
      <c r="Y268" s="56" t="str">
        <f aca="false">IF(S268="","",VLOOKUP(Deposits!O548,Deposits!$D$2:$J$102,5,FALSE()))</f>
        <v/>
      </c>
      <c r="Z268" s="57" t="s">
        <v>33</v>
      </c>
      <c r="AA268" s="51" t="str">
        <f aca="false">IF(ISERROR(VLOOKUP(Q268,'Target Margin'!A:F,5,FALSE())),"",VLOOKUP(Q268,'Target Margin'!A:F,5,FALSE()))</f>
        <v/>
      </c>
    </row>
    <row r="269" customFormat="false" ht="13" hidden="false" customHeight="false" outlineLevel="0" collapsed="false">
      <c r="A269" s="38"/>
      <c r="B269" s="39"/>
      <c r="C269" s="40"/>
      <c r="D269" s="40"/>
      <c r="E269" s="41"/>
      <c r="F269" s="42"/>
      <c r="G269" s="43"/>
      <c r="H269" s="43"/>
      <c r="I269" s="44"/>
      <c r="J269" s="45"/>
      <c r="K269" s="46"/>
      <c r="L269" s="47" t="e">
        <f aca="false">IF(K269="",(I269/J269),(I269/K269))</f>
        <v>#DIV/0!</v>
      </c>
      <c r="M269" s="48" t="e">
        <f aca="false">(N269-L269)/N269</f>
        <v>#DIV/0!</v>
      </c>
      <c r="N269" s="49"/>
      <c r="O269" s="38"/>
      <c r="P269" s="38"/>
      <c r="Q269" s="50" t="str">
        <f aca="false">IF(W269="","",VLOOKUP(W269,Categories!$M$148:$N$823,2,FALSE()))</f>
        <v/>
      </c>
      <c r="R269" s="51" t="str">
        <f aca="false">AA269</f>
        <v/>
      </c>
      <c r="S269" s="52"/>
      <c r="T269" s="52"/>
      <c r="U269" s="53"/>
      <c r="V269" s="54"/>
      <c r="W269" s="55"/>
      <c r="X269" s="50" t="str">
        <f aca="false">IF(S269="","",VLOOKUP(Deposits!O549,Deposits!$D$2:$J$102,2,FALSE()))</f>
        <v/>
      </c>
      <c r="Y269" s="56" t="str">
        <f aca="false">IF(S269="","",VLOOKUP(Deposits!O549,Deposits!$D$2:$J$102,5,FALSE()))</f>
        <v/>
      </c>
      <c r="Z269" s="57" t="s">
        <v>33</v>
      </c>
      <c r="AA269" s="51" t="str">
        <f aca="false">IF(ISERROR(VLOOKUP(Q269,'Target Margin'!A:F,5,FALSE())),"",VLOOKUP(Q269,'Target Margin'!A:F,5,FALSE()))</f>
        <v/>
      </c>
    </row>
    <row r="270" customFormat="false" ht="13" hidden="false" customHeight="false" outlineLevel="0" collapsed="false">
      <c r="A270" s="38"/>
      <c r="B270" s="39"/>
      <c r="C270" s="40"/>
      <c r="D270" s="40"/>
      <c r="E270" s="41"/>
      <c r="F270" s="42"/>
      <c r="G270" s="43"/>
      <c r="H270" s="43"/>
      <c r="I270" s="44"/>
      <c r="J270" s="45"/>
      <c r="K270" s="46"/>
      <c r="L270" s="47" t="e">
        <f aca="false">IF(K270="",(I270/J270),(I270/K270))</f>
        <v>#DIV/0!</v>
      </c>
      <c r="M270" s="48" t="e">
        <f aca="false">(N270-L270)/N270</f>
        <v>#DIV/0!</v>
      </c>
      <c r="N270" s="49"/>
      <c r="O270" s="38"/>
      <c r="P270" s="38"/>
      <c r="Q270" s="50" t="str">
        <f aca="false">IF(W270="","",VLOOKUP(W270,Categories!$M$148:$N$823,2,FALSE()))</f>
        <v/>
      </c>
      <c r="R270" s="51" t="str">
        <f aca="false">AA270</f>
        <v/>
      </c>
      <c r="S270" s="52"/>
      <c r="T270" s="52"/>
      <c r="U270" s="53"/>
      <c r="V270" s="54"/>
      <c r="W270" s="55"/>
      <c r="X270" s="50" t="str">
        <f aca="false">IF(S270="","",VLOOKUP(Deposits!O550,Deposits!$D$2:$J$102,2,FALSE()))</f>
        <v/>
      </c>
      <c r="Y270" s="56" t="str">
        <f aca="false">IF(S270="","",VLOOKUP(Deposits!O550,Deposits!$D$2:$J$102,5,FALSE()))</f>
        <v/>
      </c>
      <c r="Z270" s="57" t="s">
        <v>33</v>
      </c>
      <c r="AA270" s="51" t="str">
        <f aca="false">IF(ISERROR(VLOOKUP(Q270,'Target Margin'!A:F,5,FALSE())),"",VLOOKUP(Q270,'Target Margin'!A:F,5,FALSE()))</f>
        <v/>
      </c>
    </row>
    <row r="271" customFormat="false" ht="13" hidden="false" customHeight="false" outlineLevel="0" collapsed="false">
      <c r="A271" s="38"/>
      <c r="B271" s="39"/>
      <c r="C271" s="40"/>
      <c r="D271" s="40"/>
      <c r="E271" s="41"/>
      <c r="F271" s="42"/>
      <c r="G271" s="43"/>
      <c r="H271" s="43"/>
      <c r="I271" s="44"/>
      <c r="J271" s="45"/>
      <c r="K271" s="46"/>
      <c r="L271" s="47" t="e">
        <f aca="false">IF(K271="",(I271/J271),(I271/K271))</f>
        <v>#DIV/0!</v>
      </c>
      <c r="M271" s="48" t="e">
        <f aca="false">(N271-L271)/N271</f>
        <v>#DIV/0!</v>
      </c>
      <c r="N271" s="49"/>
      <c r="O271" s="38"/>
      <c r="P271" s="38"/>
      <c r="Q271" s="50" t="str">
        <f aca="false">IF(W271="","",VLOOKUP(W271,Categories!$M$148:$N$823,2,FALSE()))</f>
        <v/>
      </c>
      <c r="R271" s="51" t="str">
        <f aca="false">AA271</f>
        <v/>
      </c>
      <c r="S271" s="52"/>
      <c r="T271" s="52"/>
      <c r="U271" s="53"/>
      <c r="V271" s="54"/>
      <c r="W271" s="55"/>
      <c r="X271" s="50" t="str">
        <f aca="false">IF(S271="","",VLOOKUP(Deposits!O551,Deposits!$D$2:$J$102,2,FALSE()))</f>
        <v/>
      </c>
      <c r="Y271" s="56" t="str">
        <f aca="false">IF(S271="","",VLOOKUP(Deposits!O551,Deposits!$D$2:$J$102,5,FALSE()))</f>
        <v/>
      </c>
      <c r="Z271" s="57" t="s">
        <v>33</v>
      </c>
      <c r="AA271" s="51" t="str">
        <f aca="false">IF(ISERROR(VLOOKUP(Q271,'Target Margin'!A:F,5,FALSE())),"",VLOOKUP(Q271,'Target Margin'!A:F,5,FALSE()))</f>
        <v/>
      </c>
    </row>
    <row r="272" customFormat="false" ht="13" hidden="false" customHeight="false" outlineLevel="0" collapsed="false">
      <c r="A272" s="38"/>
      <c r="B272" s="39"/>
      <c r="C272" s="40"/>
      <c r="D272" s="40"/>
      <c r="E272" s="41"/>
      <c r="F272" s="42"/>
      <c r="G272" s="43"/>
      <c r="H272" s="43"/>
      <c r="I272" s="44"/>
      <c r="J272" s="45"/>
      <c r="K272" s="46"/>
      <c r="L272" s="47" t="e">
        <f aca="false">IF(K272="",(I272/J272),(I272/K272))</f>
        <v>#DIV/0!</v>
      </c>
      <c r="M272" s="48" t="e">
        <f aca="false">(N272-L272)/N272</f>
        <v>#DIV/0!</v>
      </c>
      <c r="N272" s="49"/>
      <c r="O272" s="38"/>
      <c r="P272" s="38"/>
      <c r="Q272" s="50" t="str">
        <f aca="false">IF(W272="","",VLOOKUP(W272,Categories!$M$148:$N$823,2,FALSE()))</f>
        <v/>
      </c>
      <c r="R272" s="51" t="str">
        <f aca="false">AA272</f>
        <v/>
      </c>
      <c r="S272" s="52"/>
      <c r="T272" s="52"/>
      <c r="U272" s="53"/>
      <c r="V272" s="54"/>
      <c r="W272" s="55"/>
      <c r="X272" s="50" t="str">
        <f aca="false">IF(S272="","",VLOOKUP(Deposits!O552,Deposits!$D$2:$J$102,2,FALSE()))</f>
        <v/>
      </c>
      <c r="Y272" s="56" t="str">
        <f aca="false">IF(S272="","",VLOOKUP(Deposits!O552,Deposits!$D$2:$J$102,5,FALSE()))</f>
        <v/>
      </c>
      <c r="Z272" s="57" t="s">
        <v>33</v>
      </c>
      <c r="AA272" s="51" t="str">
        <f aca="false">IF(ISERROR(VLOOKUP(Q272,'Target Margin'!A:F,5,FALSE())),"",VLOOKUP(Q272,'Target Margin'!A:F,5,FALSE()))</f>
        <v/>
      </c>
    </row>
    <row r="273" customFormat="false" ht="13" hidden="false" customHeight="false" outlineLevel="0" collapsed="false">
      <c r="A273" s="38"/>
      <c r="B273" s="39"/>
      <c r="C273" s="40"/>
      <c r="D273" s="40"/>
      <c r="E273" s="41"/>
      <c r="F273" s="42"/>
      <c r="G273" s="43"/>
      <c r="H273" s="43"/>
      <c r="I273" s="44"/>
      <c r="J273" s="45"/>
      <c r="K273" s="46"/>
      <c r="L273" s="47" t="e">
        <f aca="false">IF(K273="",(I273/J273),(I273/K273))</f>
        <v>#DIV/0!</v>
      </c>
      <c r="M273" s="48" t="e">
        <f aca="false">(N273-L273)/N273</f>
        <v>#DIV/0!</v>
      </c>
      <c r="N273" s="49"/>
      <c r="O273" s="38"/>
      <c r="P273" s="38"/>
      <c r="Q273" s="50" t="str">
        <f aca="false">IF(W273="","",VLOOKUP(W273,Categories!$M$148:$N$823,2,FALSE()))</f>
        <v/>
      </c>
      <c r="R273" s="51" t="str">
        <f aca="false">AA273</f>
        <v/>
      </c>
      <c r="S273" s="52"/>
      <c r="T273" s="52"/>
      <c r="U273" s="53"/>
      <c r="V273" s="54"/>
      <c r="W273" s="55"/>
      <c r="X273" s="50" t="str">
        <f aca="false">IF(S273="","",VLOOKUP(Deposits!O553,Deposits!$D$2:$J$102,2,FALSE()))</f>
        <v/>
      </c>
      <c r="Y273" s="56" t="str">
        <f aca="false">IF(S273="","",VLOOKUP(Deposits!O553,Deposits!$D$2:$J$102,5,FALSE()))</f>
        <v/>
      </c>
      <c r="Z273" s="57" t="s">
        <v>33</v>
      </c>
      <c r="AA273" s="51" t="str">
        <f aca="false">IF(ISERROR(VLOOKUP(Q273,'Target Margin'!A:F,5,FALSE())),"",VLOOKUP(Q273,'Target Margin'!A:F,5,FALSE()))</f>
        <v/>
      </c>
    </row>
    <row r="274" customFormat="false" ht="13" hidden="false" customHeight="false" outlineLevel="0" collapsed="false">
      <c r="A274" s="38"/>
      <c r="B274" s="39"/>
      <c r="C274" s="40"/>
      <c r="D274" s="40"/>
      <c r="E274" s="41"/>
      <c r="F274" s="42"/>
      <c r="G274" s="43"/>
      <c r="H274" s="43"/>
      <c r="I274" s="44"/>
      <c r="J274" s="45"/>
      <c r="K274" s="46"/>
      <c r="L274" s="47" t="e">
        <f aca="false">IF(K274="",(I274/J274),(I274/K274))</f>
        <v>#DIV/0!</v>
      </c>
      <c r="M274" s="48" t="e">
        <f aca="false">(N274-L274)/N274</f>
        <v>#DIV/0!</v>
      </c>
      <c r="N274" s="49"/>
      <c r="O274" s="38"/>
      <c r="P274" s="38"/>
      <c r="Q274" s="50" t="str">
        <f aca="false">IF(W274="","",VLOOKUP(W274,Categories!$M$148:$N$823,2,FALSE()))</f>
        <v/>
      </c>
      <c r="R274" s="51" t="str">
        <f aca="false">AA274</f>
        <v/>
      </c>
      <c r="S274" s="52"/>
      <c r="T274" s="52"/>
      <c r="U274" s="53"/>
      <c r="V274" s="54"/>
      <c r="W274" s="55"/>
      <c r="X274" s="50" t="str">
        <f aca="false">IF(S274="","",VLOOKUP(Deposits!O554,Deposits!$D$2:$J$102,2,FALSE()))</f>
        <v/>
      </c>
      <c r="Y274" s="56" t="str">
        <f aca="false">IF(S274="","",VLOOKUP(Deposits!O554,Deposits!$D$2:$J$102,5,FALSE()))</f>
        <v/>
      </c>
      <c r="Z274" s="57" t="s">
        <v>33</v>
      </c>
      <c r="AA274" s="51" t="str">
        <f aca="false">IF(ISERROR(VLOOKUP(Q274,'Target Margin'!A:F,5,FALSE())),"",VLOOKUP(Q274,'Target Margin'!A:F,5,FALSE()))</f>
        <v/>
      </c>
    </row>
    <row r="275" customFormat="false" ht="13" hidden="false" customHeight="false" outlineLevel="0" collapsed="false">
      <c r="A275" s="38"/>
      <c r="B275" s="39"/>
      <c r="C275" s="40"/>
      <c r="D275" s="40"/>
      <c r="E275" s="41"/>
      <c r="F275" s="42"/>
      <c r="G275" s="43"/>
      <c r="H275" s="43"/>
      <c r="I275" s="44"/>
      <c r="J275" s="45"/>
      <c r="K275" s="46"/>
      <c r="L275" s="47" t="e">
        <f aca="false">IF(K275="",(I275/J275),(I275/K275))</f>
        <v>#DIV/0!</v>
      </c>
      <c r="M275" s="48" t="e">
        <f aca="false">(N275-L275)/N275</f>
        <v>#DIV/0!</v>
      </c>
      <c r="N275" s="49"/>
      <c r="O275" s="38"/>
      <c r="P275" s="38"/>
      <c r="Q275" s="50" t="str">
        <f aca="false">IF(W275="","",VLOOKUP(W275,Categories!$M$148:$N$823,2,FALSE()))</f>
        <v/>
      </c>
      <c r="R275" s="51" t="str">
        <f aca="false">AA275</f>
        <v/>
      </c>
      <c r="S275" s="52"/>
      <c r="T275" s="52"/>
      <c r="U275" s="53"/>
      <c r="V275" s="54"/>
      <c r="W275" s="55"/>
      <c r="X275" s="50" t="str">
        <f aca="false">IF(S275="","",VLOOKUP(Deposits!O555,Deposits!$D$2:$J$102,2,FALSE()))</f>
        <v/>
      </c>
      <c r="Y275" s="56" t="str">
        <f aca="false">IF(S275="","",VLOOKUP(Deposits!O555,Deposits!$D$2:$J$102,5,FALSE()))</f>
        <v/>
      </c>
      <c r="Z275" s="57" t="s">
        <v>33</v>
      </c>
      <c r="AA275" s="51" t="str">
        <f aca="false">IF(ISERROR(VLOOKUP(Q275,'Target Margin'!A:F,5,FALSE())),"",VLOOKUP(Q275,'Target Margin'!A:F,5,FALSE()))</f>
        <v/>
      </c>
    </row>
    <row r="276" customFormat="false" ht="13" hidden="false" customHeight="false" outlineLevel="0" collapsed="false">
      <c r="A276" s="38"/>
      <c r="B276" s="39"/>
      <c r="C276" s="40"/>
      <c r="D276" s="40"/>
      <c r="E276" s="41"/>
      <c r="F276" s="42"/>
      <c r="G276" s="43"/>
      <c r="H276" s="43"/>
      <c r="I276" s="44"/>
      <c r="J276" s="45"/>
      <c r="K276" s="46"/>
      <c r="L276" s="47" t="e">
        <f aca="false">IF(K276="",(I276/J276),(I276/K276))</f>
        <v>#DIV/0!</v>
      </c>
      <c r="M276" s="48" t="e">
        <f aca="false">(N276-L276)/N276</f>
        <v>#DIV/0!</v>
      </c>
      <c r="N276" s="49"/>
      <c r="O276" s="38"/>
      <c r="P276" s="38"/>
      <c r="Q276" s="50" t="str">
        <f aca="false">IF(W276="","",VLOOKUP(W276,Categories!$M$148:$N$823,2,FALSE()))</f>
        <v/>
      </c>
      <c r="R276" s="51" t="str">
        <f aca="false">AA276</f>
        <v/>
      </c>
      <c r="S276" s="52"/>
      <c r="T276" s="52"/>
      <c r="U276" s="53"/>
      <c r="V276" s="54"/>
      <c r="W276" s="55"/>
      <c r="X276" s="50" t="str">
        <f aca="false">IF(S276="","",VLOOKUP(Deposits!O556,Deposits!$D$2:$J$102,2,FALSE()))</f>
        <v/>
      </c>
      <c r="Y276" s="56" t="str">
        <f aca="false">IF(S276="","",VLOOKUP(Deposits!O556,Deposits!$D$2:$J$102,5,FALSE()))</f>
        <v/>
      </c>
      <c r="Z276" s="57" t="s">
        <v>33</v>
      </c>
      <c r="AA276" s="51" t="str">
        <f aca="false">IF(ISERROR(VLOOKUP(Q276,'Target Margin'!A:F,5,FALSE())),"",VLOOKUP(Q276,'Target Margin'!A:F,5,FALSE()))</f>
        <v/>
      </c>
    </row>
    <row r="277" customFormat="false" ht="13" hidden="false" customHeight="false" outlineLevel="0" collapsed="false">
      <c r="A277" s="38"/>
      <c r="B277" s="39"/>
      <c r="C277" s="40"/>
      <c r="D277" s="40"/>
      <c r="E277" s="41"/>
      <c r="F277" s="42"/>
      <c r="G277" s="43"/>
      <c r="H277" s="43"/>
      <c r="I277" s="44"/>
      <c r="J277" s="45"/>
      <c r="K277" s="46"/>
      <c r="L277" s="47" t="e">
        <f aca="false">IF(K277="",(I277/J277),(I277/K277))</f>
        <v>#DIV/0!</v>
      </c>
      <c r="M277" s="48" t="e">
        <f aca="false">(N277-L277)/N277</f>
        <v>#DIV/0!</v>
      </c>
      <c r="N277" s="49"/>
      <c r="O277" s="38"/>
      <c r="P277" s="38"/>
      <c r="Q277" s="50" t="str">
        <f aca="false">IF(W277="","",VLOOKUP(W277,Categories!$M$148:$N$823,2,FALSE()))</f>
        <v/>
      </c>
      <c r="R277" s="51" t="str">
        <f aca="false">AA277</f>
        <v/>
      </c>
      <c r="S277" s="52"/>
      <c r="T277" s="52"/>
      <c r="U277" s="53"/>
      <c r="V277" s="54"/>
      <c r="W277" s="55"/>
      <c r="X277" s="50" t="str">
        <f aca="false">IF(S277="","",VLOOKUP(Deposits!O557,Deposits!$D$2:$J$102,2,FALSE()))</f>
        <v/>
      </c>
      <c r="Y277" s="56" t="str">
        <f aca="false">IF(S277="","",VLOOKUP(Deposits!O557,Deposits!$D$2:$J$102,5,FALSE()))</f>
        <v/>
      </c>
      <c r="Z277" s="57" t="s">
        <v>33</v>
      </c>
      <c r="AA277" s="51" t="str">
        <f aca="false">IF(ISERROR(VLOOKUP(Q277,'Target Margin'!A:F,5,FALSE())),"",VLOOKUP(Q277,'Target Margin'!A:F,5,FALSE()))</f>
        <v/>
      </c>
    </row>
    <row r="278" customFormat="false" ht="13" hidden="false" customHeight="false" outlineLevel="0" collapsed="false">
      <c r="A278" s="38"/>
      <c r="B278" s="39"/>
      <c r="C278" s="40"/>
      <c r="D278" s="40"/>
      <c r="E278" s="41"/>
      <c r="F278" s="42"/>
      <c r="G278" s="43"/>
      <c r="H278" s="43"/>
      <c r="I278" s="44"/>
      <c r="J278" s="45"/>
      <c r="K278" s="46"/>
      <c r="L278" s="47" t="e">
        <f aca="false">IF(K278="",(I278/J278),(I278/K278))</f>
        <v>#DIV/0!</v>
      </c>
      <c r="M278" s="48" t="e">
        <f aca="false">(N278-L278)/N278</f>
        <v>#DIV/0!</v>
      </c>
      <c r="N278" s="49"/>
      <c r="O278" s="38"/>
      <c r="P278" s="38"/>
      <c r="Q278" s="50" t="str">
        <f aca="false">IF(W278="","",VLOOKUP(W278,Categories!$M$148:$N$823,2,FALSE()))</f>
        <v/>
      </c>
      <c r="R278" s="51" t="str">
        <f aca="false">AA278</f>
        <v/>
      </c>
      <c r="S278" s="52"/>
      <c r="T278" s="52"/>
      <c r="U278" s="53"/>
      <c r="V278" s="54"/>
      <c r="W278" s="55"/>
      <c r="X278" s="50" t="str">
        <f aca="false">IF(S278="","",VLOOKUP(Deposits!O558,Deposits!$D$2:$J$102,2,FALSE()))</f>
        <v/>
      </c>
      <c r="Y278" s="56" t="str">
        <f aca="false">IF(S278="","",VLOOKUP(Deposits!O558,Deposits!$D$2:$J$102,5,FALSE()))</f>
        <v/>
      </c>
      <c r="Z278" s="57" t="s">
        <v>33</v>
      </c>
      <c r="AA278" s="51" t="str">
        <f aca="false">IF(ISERROR(VLOOKUP(Q278,'Target Margin'!A:F,5,FALSE())),"",VLOOKUP(Q278,'Target Margin'!A:F,5,FALSE()))</f>
        <v/>
      </c>
    </row>
    <row r="279" customFormat="false" ht="13" hidden="false" customHeight="false" outlineLevel="0" collapsed="false">
      <c r="A279" s="38"/>
      <c r="B279" s="39"/>
      <c r="C279" s="40"/>
      <c r="D279" s="40"/>
      <c r="E279" s="41"/>
      <c r="F279" s="42"/>
      <c r="G279" s="43"/>
      <c r="H279" s="43"/>
      <c r="I279" s="44"/>
      <c r="J279" s="45"/>
      <c r="K279" s="46"/>
      <c r="L279" s="47" t="e">
        <f aca="false">IF(K279="",(I279/J279),(I279/K279))</f>
        <v>#DIV/0!</v>
      </c>
      <c r="M279" s="48" t="e">
        <f aca="false">(N279-L279)/N279</f>
        <v>#DIV/0!</v>
      </c>
      <c r="N279" s="49"/>
      <c r="O279" s="38"/>
      <c r="P279" s="38"/>
      <c r="Q279" s="50" t="str">
        <f aca="false">IF(W279="","",VLOOKUP(W279,Categories!$M$148:$N$823,2,FALSE()))</f>
        <v/>
      </c>
      <c r="R279" s="51" t="str">
        <f aca="false">AA279</f>
        <v/>
      </c>
      <c r="S279" s="52"/>
      <c r="T279" s="52"/>
      <c r="U279" s="53"/>
      <c r="V279" s="54"/>
      <c r="W279" s="55"/>
      <c r="X279" s="50" t="str">
        <f aca="false">IF(S279="","",VLOOKUP(Deposits!O559,Deposits!$D$2:$J$102,2,FALSE()))</f>
        <v/>
      </c>
      <c r="Y279" s="56" t="str">
        <f aca="false">IF(S279="","",VLOOKUP(Deposits!O559,Deposits!$D$2:$J$102,5,FALSE()))</f>
        <v/>
      </c>
      <c r="Z279" s="57" t="s">
        <v>33</v>
      </c>
      <c r="AA279" s="51" t="str">
        <f aca="false">IF(ISERROR(VLOOKUP(Q279,'Target Margin'!A:F,5,FALSE())),"",VLOOKUP(Q279,'Target Margin'!A:F,5,FALSE()))</f>
        <v/>
      </c>
    </row>
    <row r="280" customFormat="false" ht="13" hidden="false" customHeight="false" outlineLevel="0" collapsed="false">
      <c r="A280" s="38"/>
      <c r="B280" s="39"/>
      <c r="C280" s="40"/>
      <c r="D280" s="40"/>
      <c r="E280" s="41"/>
      <c r="F280" s="42"/>
      <c r="G280" s="43"/>
      <c r="H280" s="43"/>
      <c r="I280" s="44"/>
      <c r="J280" s="45"/>
      <c r="K280" s="46"/>
      <c r="L280" s="47" t="e">
        <f aca="false">IF(K280="",(I280/J280),(I280/K280))</f>
        <v>#DIV/0!</v>
      </c>
      <c r="M280" s="48" t="e">
        <f aca="false">(N280-L280)/N280</f>
        <v>#DIV/0!</v>
      </c>
      <c r="N280" s="49"/>
      <c r="O280" s="38"/>
      <c r="P280" s="38"/>
      <c r="Q280" s="50" t="str">
        <f aca="false">IF(W280="","",VLOOKUP(W280,Categories!$M$148:$N$823,2,FALSE()))</f>
        <v/>
      </c>
      <c r="R280" s="51" t="str">
        <f aca="false">AA280</f>
        <v/>
      </c>
      <c r="S280" s="52"/>
      <c r="T280" s="52"/>
      <c r="U280" s="53"/>
      <c r="V280" s="54"/>
      <c r="W280" s="55"/>
      <c r="X280" s="50" t="str">
        <f aca="false">IF(S280="","",VLOOKUP(Deposits!O560,Deposits!$D$2:$J$102,2,FALSE()))</f>
        <v/>
      </c>
      <c r="Y280" s="56" t="str">
        <f aca="false">IF(S280="","",VLOOKUP(Deposits!O560,Deposits!$D$2:$J$102,5,FALSE()))</f>
        <v/>
      </c>
      <c r="Z280" s="57" t="s">
        <v>33</v>
      </c>
      <c r="AA280" s="51" t="str">
        <f aca="false">IF(ISERROR(VLOOKUP(Q280,'Target Margin'!A:F,5,FALSE())),"",VLOOKUP(Q280,'Target Margin'!A:F,5,FALSE()))</f>
        <v/>
      </c>
    </row>
    <row r="281" customFormat="false" ht="13" hidden="false" customHeight="false" outlineLevel="0" collapsed="false">
      <c r="A281" s="38"/>
      <c r="B281" s="39"/>
      <c r="C281" s="40"/>
      <c r="D281" s="40"/>
      <c r="E281" s="41"/>
      <c r="F281" s="42"/>
      <c r="G281" s="43"/>
      <c r="H281" s="43"/>
      <c r="I281" s="44"/>
      <c r="J281" s="45"/>
      <c r="K281" s="46"/>
      <c r="L281" s="47" t="e">
        <f aca="false">IF(K281="",(I281/J281),(I281/K281))</f>
        <v>#DIV/0!</v>
      </c>
      <c r="M281" s="48" t="e">
        <f aca="false">(N281-L281)/N281</f>
        <v>#DIV/0!</v>
      </c>
      <c r="N281" s="49"/>
      <c r="O281" s="38"/>
      <c r="P281" s="38"/>
      <c r="Q281" s="50" t="str">
        <f aca="false">IF(W281="","",VLOOKUP(W281,Categories!$M$148:$N$823,2,FALSE()))</f>
        <v/>
      </c>
      <c r="R281" s="51" t="str">
        <f aca="false">AA281</f>
        <v/>
      </c>
      <c r="S281" s="52"/>
      <c r="T281" s="52"/>
      <c r="U281" s="53"/>
      <c r="V281" s="54"/>
      <c r="W281" s="55"/>
      <c r="X281" s="50" t="str">
        <f aca="false">IF(S281="","",VLOOKUP(Deposits!O561,Deposits!$D$2:$J$102,2,FALSE()))</f>
        <v/>
      </c>
      <c r="Y281" s="56" t="str">
        <f aca="false">IF(S281="","",VLOOKUP(Deposits!O561,Deposits!$D$2:$J$102,5,FALSE()))</f>
        <v/>
      </c>
      <c r="Z281" s="57" t="s">
        <v>33</v>
      </c>
      <c r="AA281" s="51" t="str">
        <f aca="false">IF(ISERROR(VLOOKUP(Q281,'Target Margin'!A:F,5,FALSE())),"",VLOOKUP(Q281,'Target Margin'!A:F,5,FALSE()))</f>
        <v/>
      </c>
    </row>
    <row r="282" customFormat="false" ht="13" hidden="false" customHeight="false" outlineLevel="0" collapsed="false">
      <c r="A282" s="38"/>
      <c r="B282" s="39"/>
      <c r="C282" s="40"/>
      <c r="D282" s="40"/>
      <c r="E282" s="41"/>
      <c r="F282" s="42"/>
      <c r="G282" s="43"/>
      <c r="H282" s="43"/>
      <c r="I282" s="44"/>
      <c r="J282" s="45"/>
      <c r="K282" s="46"/>
      <c r="L282" s="47" t="e">
        <f aca="false">IF(K282="",(I282/J282),(I282/K282))</f>
        <v>#DIV/0!</v>
      </c>
      <c r="M282" s="48" t="e">
        <f aca="false">(N282-L282)/N282</f>
        <v>#DIV/0!</v>
      </c>
      <c r="N282" s="49"/>
      <c r="O282" s="38"/>
      <c r="P282" s="38"/>
      <c r="Q282" s="50" t="str">
        <f aca="false">IF(W282="","",VLOOKUP(W282,Categories!$M$148:$N$823,2,FALSE()))</f>
        <v/>
      </c>
      <c r="R282" s="51" t="str">
        <f aca="false">AA282</f>
        <v/>
      </c>
      <c r="S282" s="52"/>
      <c r="T282" s="52"/>
      <c r="U282" s="53"/>
      <c r="V282" s="54"/>
      <c r="W282" s="55"/>
      <c r="X282" s="50" t="str">
        <f aca="false">IF(S282="","",VLOOKUP(Deposits!O562,Deposits!$D$2:$J$102,2,FALSE()))</f>
        <v/>
      </c>
      <c r="Y282" s="56" t="str">
        <f aca="false">IF(S282="","",VLOOKUP(Deposits!O562,Deposits!$D$2:$J$102,5,FALSE()))</f>
        <v/>
      </c>
      <c r="Z282" s="57" t="s">
        <v>33</v>
      </c>
      <c r="AA282" s="51" t="str">
        <f aca="false">IF(ISERROR(VLOOKUP(Q282,'Target Margin'!A:F,5,FALSE())),"",VLOOKUP(Q282,'Target Margin'!A:F,5,FALSE()))</f>
        <v/>
      </c>
    </row>
    <row r="283" customFormat="false" ht="13" hidden="false" customHeight="false" outlineLevel="0" collapsed="false">
      <c r="A283" s="38"/>
      <c r="B283" s="39"/>
      <c r="C283" s="40"/>
      <c r="D283" s="40"/>
      <c r="E283" s="41"/>
      <c r="F283" s="42"/>
      <c r="G283" s="43"/>
      <c r="H283" s="43"/>
      <c r="I283" s="44"/>
      <c r="J283" s="45"/>
      <c r="K283" s="46"/>
      <c r="L283" s="47" t="e">
        <f aca="false">IF(K283="",(I283/J283),(I283/K283))</f>
        <v>#DIV/0!</v>
      </c>
      <c r="M283" s="48" t="e">
        <f aca="false">(N283-L283)/N283</f>
        <v>#DIV/0!</v>
      </c>
      <c r="N283" s="49"/>
      <c r="O283" s="38"/>
      <c r="P283" s="38"/>
      <c r="Q283" s="50" t="str">
        <f aca="false">IF(W283="","",VLOOKUP(W283,Categories!$M$148:$N$823,2,FALSE()))</f>
        <v/>
      </c>
      <c r="R283" s="51" t="str">
        <f aca="false">AA283</f>
        <v/>
      </c>
      <c r="S283" s="52"/>
      <c r="T283" s="52"/>
      <c r="U283" s="53"/>
      <c r="V283" s="54"/>
      <c r="W283" s="55"/>
      <c r="X283" s="50" t="str">
        <f aca="false">IF(S283="","",VLOOKUP(Deposits!O563,Deposits!$D$2:$J$102,2,FALSE()))</f>
        <v/>
      </c>
      <c r="Y283" s="56" t="str">
        <f aca="false">IF(S283="","",VLOOKUP(Deposits!O563,Deposits!$D$2:$J$102,5,FALSE()))</f>
        <v/>
      </c>
      <c r="Z283" s="57" t="s">
        <v>33</v>
      </c>
      <c r="AA283" s="51" t="str">
        <f aca="false">IF(ISERROR(VLOOKUP(Q283,'Target Margin'!A:F,5,FALSE())),"",VLOOKUP(Q283,'Target Margin'!A:F,5,FALSE()))</f>
        <v/>
      </c>
    </row>
    <row r="284" customFormat="false" ht="13" hidden="false" customHeight="false" outlineLevel="0" collapsed="false">
      <c r="A284" s="38"/>
      <c r="B284" s="39"/>
      <c r="C284" s="40"/>
      <c r="D284" s="40"/>
      <c r="E284" s="41"/>
      <c r="F284" s="42"/>
      <c r="G284" s="43"/>
      <c r="H284" s="43"/>
      <c r="I284" s="44"/>
      <c r="J284" s="45"/>
      <c r="K284" s="46"/>
      <c r="L284" s="47" t="e">
        <f aca="false">IF(K284="",(I284/J284),(I284/K284))</f>
        <v>#DIV/0!</v>
      </c>
      <c r="M284" s="48" t="e">
        <f aca="false">(N284-L284)/N284</f>
        <v>#DIV/0!</v>
      </c>
      <c r="N284" s="49"/>
      <c r="O284" s="38"/>
      <c r="P284" s="38"/>
      <c r="Q284" s="50" t="str">
        <f aca="false">IF(W284="","",VLOOKUP(W284,Categories!$M$148:$N$823,2,FALSE()))</f>
        <v/>
      </c>
      <c r="R284" s="51" t="str">
        <f aca="false">AA284</f>
        <v/>
      </c>
      <c r="S284" s="52"/>
      <c r="T284" s="52"/>
      <c r="U284" s="53"/>
      <c r="V284" s="54"/>
      <c r="W284" s="55"/>
      <c r="X284" s="50" t="str">
        <f aca="false">IF(S284="","",VLOOKUP(Deposits!O564,Deposits!$D$2:$J$102,2,FALSE()))</f>
        <v/>
      </c>
      <c r="Y284" s="56" t="str">
        <f aca="false">IF(S284="","",VLOOKUP(Deposits!O564,Deposits!$D$2:$J$102,5,FALSE()))</f>
        <v/>
      </c>
      <c r="Z284" s="57" t="s">
        <v>33</v>
      </c>
      <c r="AA284" s="51" t="str">
        <f aca="false">IF(ISERROR(VLOOKUP(Q284,'Target Margin'!A:F,5,FALSE())),"",VLOOKUP(Q284,'Target Margin'!A:F,5,FALSE()))</f>
        <v/>
      </c>
    </row>
    <row r="285" customFormat="false" ht="13" hidden="false" customHeight="false" outlineLevel="0" collapsed="false">
      <c r="A285" s="38"/>
      <c r="B285" s="39"/>
      <c r="C285" s="40"/>
      <c r="D285" s="40"/>
      <c r="E285" s="41"/>
      <c r="F285" s="42"/>
      <c r="G285" s="43"/>
      <c r="H285" s="43"/>
      <c r="I285" s="44"/>
      <c r="J285" s="45"/>
      <c r="K285" s="46"/>
      <c r="L285" s="47" t="e">
        <f aca="false">IF(K285="",(I285/J285),(I285/K285))</f>
        <v>#DIV/0!</v>
      </c>
      <c r="M285" s="48" t="e">
        <f aca="false">(N285-L285)/N285</f>
        <v>#DIV/0!</v>
      </c>
      <c r="N285" s="49"/>
      <c r="O285" s="38"/>
      <c r="P285" s="38"/>
      <c r="Q285" s="50" t="str">
        <f aca="false">IF(W285="","",VLOOKUP(W285,Categories!$M$148:$N$823,2,FALSE()))</f>
        <v/>
      </c>
      <c r="R285" s="51" t="str">
        <f aca="false">AA285</f>
        <v/>
      </c>
      <c r="S285" s="52"/>
      <c r="T285" s="52"/>
      <c r="U285" s="53"/>
      <c r="V285" s="54"/>
      <c r="W285" s="55"/>
      <c r="X285" s="50" t="str">
        <f aca="false">IF(S285="","",VLOOKUP(Deposits!O565,Deposits!$D$2:$J$102,2,FALSE()))</f>
        <v/>
      </c>
      <c r="Y285" s="56" t="str">
        <f aca="false">IF(S285="","",VLOOKUP(Deposits!O565,Deposits!$D$2:$J$102,5,FALSE()))</f>
        <v/>
      </c>
      <c r="Z285" s="57" t="s">
        <v>33</v>
      </c>
      <c r="AA285" s="51" t="str">
        <f aca="false">IF(ISERROR(VLOOKUP(Q285,'Target Margin'!A:F,5,FALSE())),"",VLOOKUP(Q285,'Target Margin'!A:F,5,FALSE()))</f>
        <v/>
      </c>
    </row>
    <row r="286" customFormat="false" ht="13" hidden="false" customHeight="false" outlineLevel="0" collapsed="false">
      <c r="A286" s="38"/>
      <c r="B286" s="39"/>
      <c r="C286" s="40"/>
      <c r="D286" s="40"/>
      <c r="E286" s="41"/>
      <c r="F286" s="42"/>
      <c r="G286" s="43"/>
      <c r="H286" s="43"/>
      <c r="I286" s="44"/>
      <c r="J286" s="45"/>
      <c r="K286" s="46"/>
      <c r="L286" s="47" t="e">
        <f aca="false">IF(K286="",(I286/J286),(I286/K286))</f>
        <v>#DIV/0!</v>
      </c>
      <c r="M286" s="48" t="e">
        <f aca="false">(N286-L286)/N286</f>
        <v>#DIV/0!</v>
      </c>
      <c r="N286" s="49"/>
      <c r="O286" s="38"/>
      <c r="P286" s="38"/>
      <c r="Q286" s="50" t="str">
        <f aca="false">IF(W286="","",VLOOKUP(W286,Categories!$M$148:$N$823,2,FALSE()))</f>
        <v/>
      </c>
      <c r="R286" s="51" t="str">
        <f aca="false">AA286</f>
        <v/>
      </c>
      <c r="S286" s="52"/>
      <c r="T286" s="52"/>
      <c r="U286" s="53"/>
      <c r="V286" s="54"/>
      <c r="W286" s="55"/>
      <c r="X286" s="50" t="str">
        <f aca="false">IF(S286="","",VLOOKUP(Deposits!O566,Deposits!$D$2:$J$102,2,FALSE()))</f>
        <v/>
      </c>
      <c r="Y286" s="56" t="str">
        <f aca="false">IF(S286="","",VLOOKUP(Deposits!O566,Deposits!$D$2:$J$102,5,FALSE()))</f>
        <v/>
      </c>
      <c r="Z286" s="57" t="s">
        <v>33</v>
      </c>
      <c r="AA286" s="51" t="str">
        <f aca="false">IF(ISERROR(VLOOKUP(Q286,'Target Margin'!A:F,5,FALSE())),"",VLOOKUP(Q286,'Target Margin'!A:F,5,FALSE()))</f>
        <v/>
      </c>
    </row>
    <row r="287" customFormat="false" ht="13" hidden="false" customHeight="false" outlineLevel="0" collapsed="false">
      <c r="A287" s="38"/>
      <c r="B287" s="39"/>
      <c r="C287" s="40"/>
      <c r="D287" s="40"/>
      <c r="E287" s="41"/>
      <c r="F287" s="42"/>
      <c r="G287" s="43"/>
      <c r="H287" s="43"/>
      <c r="I287" s="44"/>
      <c r="J287" s="45"/>
      <c r="K287" s="46"/>
      <c r="L287" s="47" t="e">
        <f aca="false">IF(K287="",(I287/J287),(I287/K287))</f>
        <v>#DIV/0!</v>
      </c>
      <c r="M287" s="48" t="e">
        <f aca="false">(N287-L287)/N287</f>
        <v>#DIV/0!</v>
      </c>
      <c r="N287" s="49"/>
      <c r="O287" s="38"/>
      <c r="P287" s="38"/>
      <c r="Q287" s="50" t="str">
        <f aca="false">IF(W287="","",VLOOKUP(W287,Categories!$M$148:$N$823,2,FALSE()))</f>
        <v/>
      </c>
      <c r="R287" s="51" t="str">
        <f aca="false">AA287</f>
        <v/>
      </c>
      <c r="S287" s="52"/>
      <c r="T287" s="52"/>
      <c r="U287" s="53"/>
      <c r="V287" s="54"/>
      <c r="W287" s="55"/>
      <c r="X287" s="50" t="str">
        <f aca="false">IF(S287="","",VLOOKUP(Deposits!O567,Deposits!$D$2:$J$102,2,FALSE()))</f>
        <v/>
      </c>
      <c r="Y287" s="56" t="str">
        <f aca="false">IF(S287="","",VLOOKUP(Deposits!O567,Deposits!$D$2:$J$102,5,FALSE()))</f>
        <v/>
      </c>
      <c r="Z287" s="57" t="s">
        <v>33</v>
      </c>
      <c r="AA287" s="51" t="str">
        <f aca="false">IF(ISERROR(VLOOKUP(Q287,'Target Margin'!A:F,5,FALSE())),"",VLOOKUP(Q287,'Target Margin'!A:F,5,FALSE()))</f>
        <v/>
      </c>
    </row>
    <row r="288" customFormat="false" ht="13" hidden="false" customHeight="false" outlineLevel="0" collapsed="false">
      <c r="A288" s="38"/>
      <c r="B288" s="39"/>
      <c r="C288" s="40"/>
      <c r="D288" s="40"/>
      <c r="E288" s="41"/>
      <c r="F288" s="42"/>
      <c r="G288" s="43"/>
      <c r="H288" s="43"/>
      <c r="I288" s="44"/>
      <c r="J288" s="45"/>
      <c r="K288" s="46"/>
      <c r="L288" s="47" t="e">
        <f aca="false">IF(K288="",(I288/J288),(I288/K288))</f>
        <v>#DIV/0!</v>
      </c>
      <c r="M288" s="48" t="e">
        <f aca="false">(N288-L288)/N288</f>
        <v>#DIV/0!</v>
      </c>
      <c r="N288" s="49"/>
      <c r="O288" s="38"/>
      <c r="P288" s="38"/>
      <c r="Q288" s="50" t="str">
        <f aca="false">IF(W288="","",VLOOKUP(W288,Categories!$M$148:$N$823,2,FALSE()))</f>
        <v/>
      </c>
      <c r="R288" s="51" t="str">
        <f aca="false">AA288</f>
        <v/>
      </c>
      <c r="S288" s="52"/>
      <c r="T288" s="52"/>
      <c r="U288" s="53"/>
      <c r="V288" s="54"/>
      <c r="W288" s="55"/>
      <c r="X288" s="50" t="str">
        <f aca="false">IF(S288="","",VLOOKUP(Deposits!O568,Deposits!$D$2:$J$102,2,FALSE()))</f>
        <v/>
      </c>
      <c r="Y288" s="56" t="str">
        <f aca="false">IF(S288="","",VLOOKUP(Deposits!O568,Deposits!$D$2:$J$102,5,FALSE()))</f>
        <v/>
      </c>
      <c r="Z288" s="57" t="s">
        <v>33</v>
      </c>
      <c r="AA288" s="51" t="str">
        <f aca="false">IF(ISERROR(VLOOKUP(Q288,'Target Margin'!A:F,5,FALSE())),"",VLOOKUP(Q288,'Target Margin'!A:F,5,FALSE()))</f>
        <v/>
      </c>
    </row>
    <row r="289" customFormat="false" ht="13" hidden="false" customHeight="false" outlineLevel="0" collapsed="false">
      <c r="A289" s="38"/>
      <c r="B289" s="39"/>
      <c r="C289" s="40"/>
      <c r="D289" s="40"/>
      <c r="E289" s="41"/>
      <c r="F289" s="42"/>
      <c r="G289" s="43"/>
      <c r="H289" s="43"/>
      <c r="I289" s="44"/>
      <c r="J289" s="45"/>
      <c r="K289" s="46"/>
      <c r="L289" s="47" t="e">
        <f aca="false">IF(K289="",(I289/J289),(I289/K289))</f>
        <v>#DIV/0!</v>
      </c>
      <c r="M289" s="48" t="e">
        <f aca="false">(N289-L289)/N289</f>
        <v>#DIV/0!</v>
      </c>
      <c r="N289" s="49"/>
      <c r="O289" s="38"/>
      <c r="P289" s="38"/>
      <c r="Q289" s="50" t="str">
        <f aca="false">IF(W289="","",VLOOKUP(W289,Categories!$M$148:$N$823,2,FALSE()))</f>
        <v/>
      </c>
      <c r="R289" s="51" t="str">
        <f aca="false">AA289</f>
        <v/>
      </c>
      <c r="S289" s="52"/>
      <c r="T289" s="52"/>
      <c r="U289" s="53"/>
      <c r="V289" s="54"/>
      <c r="W289" s="55"/>
      <c r="X289" s="50" t="str">
        <f aca="false">IF(S289="","",VLOOKUP(Deposits!O569,Deposits!$D$2:$J$102,2,FALSE()))</f>
        <v/>
      </c>
      <c r="Y289" s="56" t="str">
        <f aca="false">IF(S289="","",VLOOKUP(Deposits!O569,Deposits!$D$2:$J$102,5,FALSE()))</f>
        <v/>
      </c>
      <c r="Z289" s="57" t="s">
        <v>33</v>
      </c>
      <c r="AA289" s="51" t="str">
        <f aca="false">IF(ISERROR(VLOOKUP(Q289,'Target Margin'!A:F,5,FALSE())),"",VLOOKUP(Q289,'Target Margin'!A:F,5,FALSE()))</f>
        <v/>
      </c>
    </row>
    <row r="290" customFormat="false" ht="13" hidden="false" customHeight="false" outlineLevel="0" collapsed="false">
      <c r="A290" s="38"/>
      <c r="B290" s="39"/>
      <c r="C290" s="40"/>
      <c r="D290" s="40"/>
      <c r="E290" s="41"/>
      <c r="F290" s="42"/>
      <c r="G290" s="43"/>
      <c r="H290" s="43"/>
      <c r="I290" s="44"/>
      <c r="J290" s="45"/>
      <c r="K290" s="46"/>
      <c r="L290" s="47" t="e">
        <f aca="false">IF(K290="",(I290/J290),(I290/K290))</f>
        <v>#DIV/0!</v>
      </c>
      <c r="M290" s="48" t="e">
        <f aca="false">(N290-L290)/N290</f>
        <v>#DIV/0!</v>
      </c>
      <c r="N290" s="49"/>
      <c r="O290" s="38"/>
      <c r="P290" s="38"/>
      <c r="Q290" s="50" t="str">
        <f aca="false">IF(W290="","",VLOOKUP(W290,Categories!$M$148:$N$823,2,FALSE()))</f>
        <v/>
      </c>
      <c r="R290" s="51" t="str">
        <f aca="false">AA290</f>
        <v/>
      </c>
      <c r="S290" s="52"/>
      <c r="T290" s="52"/>
      <c r="U290" s="53"/>
      <c r="V290" s="54"/>
      <c r="W290" s="55"/>
      <c r="X290" s="50" t="str">
        <f aca="false">IF(S290="","",VLOOKUP(Deposits!O570,Deposits!$D$2:$J$102,2,FALSE()))</f>
        <v/>
      </c>
      <c r="Y290" s="56" t="str">
        <f aca="false">IF(S290="","",VLOOKUP(Deposits!O570,Deposits!$D$2:$J$102,5,FALSE()))</f>
        <v/>
      </c>
      <c r="Z290" s="57" t="s">
        <v>33</v>
      </c>
      <c r="AA290" s="51" t="str">
        <f aca="false">IF(ISERROR(VLOOKUP(Q290,'Target Margin'!A:F,5,FALSE())),"",VLOOKUP(Q290,'Target Margin'!A:F,5,FALSE()))</f>
        <v/>
      </c>
    </row>
    <row r="291" customFormat="false" ht="13" hidden="false" customHeight="false" outlineLevel="0" collapsed="false">
      <c r="A291" s="38"/>
      <c r="B291" s="39"/>
      <c r="C291" s="40"/>
      <c r="D291" s="40"/>
      <c r="E291" s="41"/>
      <c r="F291" s="42"/>
      <c r="G291" s="43"/>
      <c r="H291" s="43"/>
      <c r="I291" s="44"/>
      <c r="J291" s="45"/>
      <c r="K291" s="46"/>
      <c r="L291" s="47" t="e">
        <f aca="false">IF(K291="",(I291/J291),(I291/K291))</f>
        <v>#DIV/0!</v>
      </c>
      <c r="M291" s="48" t="e">
        <f aca="false">(N291-L291)/N291</f>
        <v>#DIV/0!</v>
      </c>
      <c r="N291" s="49"/>
      <c r="O291" s="38"/>
      <c r="P291" s="38"/>
      <c r="Q291" s="50" t="str">
        <f aca="false">IF(W291="","",VLOOKUP(W291,Categories!$M$148:$N$823,2,FALSE()))</f>
        <v/>
      </c>
      <c r="R291" s="51" t="str">
        <f aca="false">AA291</f>
        <v/>
      </c>
      <c r="S291" s="52"/>
      <c r="T291" s="52"/>
      <c r="U291" s="53"/>
      <c r="V291" s="54"/>
      <c r="W291" s="55"/>
      <c r="X291" s="50" t="str">
        <f aca="false">IF(S291="","",VLOOKUP(Deposits!O571,Deposits!$D$2:$J$102,2,FALSE()))</f>
        <v/>
      </c>
      <c r="Y291" s="56" t="str">
        <f aca="false">IF(S291="","",VLOOKUP(Deposits!O571,Deposits!$D$2:$J$102,5,FALSE()))</f>
        <v/>
      </c>
      <c r="Z291" s="57" t="s">
        <v>33</v>
      </c>
      <c r="AA291" s="51" t="str">
        <f aca="false">IF(ISERROR(VLOOKUP(Q291,'Target Margin'!A:F,5,FALSE())),"",VLOOKUP(Q291,'Target Margin'!A:F,5,FALSE()))</f>
        <v/>
      </c>
    </row>
    <row r="292" customFormat="false" ht="13" hidden="false" customHeight="false" outlineLevel="0" collapsed="false">
      <c r="A292" s="38"/>
      <c r="B292" s="39"/>
      <c r="C292" s="40"/>
      <c r="D292" s="40"/>
      <c r="E292" s="41"/>
      <c r="F292" s="42"/>
      <c r="G292" s="43"/>
      <c r="H292" s="43"/>
      <c r="I292" s="44"/>
      <c r="J292" s="45"/>
      <c r="K292" s="46"/>
      <c r="L292" s="47" t="e">
        <f aca="false">IF(K292="",(I292/J292),(I292/K292))</f>
        <v>#DIV/0!</v>
      </c>
      <c r="M292" s="48" t="e">
        <f aca="false">(N292-L292)/N292</f>
        <v>#DIV/0!</v>
      </c>
      <c r="N292" s="49"/>
      <c r="O292" s="38"/>
      <c r="P292" s="38"/>
      <c r="Q292" s="50" t="str">
        <f aca="false">IF(W292="","",VLOOKUP(W292,Categories!$M$148:$N$823,2,FALSE()))</f>
        <v/>
      </c>
      <c r="R292" s="51" t="str">
        <f aca="false">AA292</f>
        <v/>
      </c>
      <c r="S292" s="52"/>
      <c r="T292" s="52"/>
      <c r="U292" s="53"/>
      <c r="V292" s="54"/>
      <c r="W292" s="55"/>
      <c r="X292" s="50" t="str">
        <f aca="false">IF(S292="","",VLOOKUP(Deposits!O572,Deposits!$D$2:$J$102,2,FALSE()))</f>
        <v/>
      </c>
      <c r="Y292" s="56" t="str">
        <f aca="false">IF(S292="","",VLOOKUP(Deposits!O572,Deposits!$D$2:$J$102,5,FALSE()))</f>
        <v/>
      </c>
      <c r="Z292" s="57" t="s">
        <v>33</v>
      </c>
      <c r="AA292" s="51" t="str">
        <f aca="false">IF(ISERROR(VLOOKUP(Q292,'Target Margin'!A:F,5,FALSE())),"",VLOOKUP(Q292,'Target Margin'!A:F,5,FALSE()))</f>
        <v/>
      </c>
    </row>
    <row r="293" customFormat="false" ht="13" hidden="false" customHeight="false" outlineLevel="0" collapsed="false">
      <c r="A293" s="38"/>
      <c r="B293" s="39"/>
      <c r="C293" s="40"/>
      <c r="D293" s="40"/>
      <c r="E293" s="41"/>
      <c r="F293" s="42"/>
      <c r="G293" s="43"/>
      <c r="H293" s="43"/>
      <c r="I293" s="44"/>
      <c r="J293" s="45"/>
      <c r="K293" s="46"/>
      <c r="L293" s="47" t="e">
        <f aca="false">IF(K293="",(I293/J293),(I293/K293))</f>
        <v>#DIV/0!</v>
      </c>
      <c r="M293" s="48" t="e">
        <f aca="false">(N293-L293)/N293</f>
        <v>#DIV/0!</v>
      </c>
      <c r="N293" s="49"/>
      <c r="O293" s="38"/>
      <c r="P293" s="38"/>
      <c r="Q293" s="50" t="str">
        <f aca="false">IF(W293="","",VLOOKUP(W293,Categories!$M$148:$N$823,2,FALSE()))</f>
        <v/>
      </c>
      <c r="R293" s="51" t="str">
        <f aca="false">AA293</f>
        <v/>
      </c>
      <c r="S293" s="52"/>
      <c r="T293" s="52"/>
      <c r="U293" s="53"/>
      <c r="V293" s="54"/>
      <c r="W293" s="55"/>
      <c r="X293" s="50" t="str">
        <f aca="false">IF(S293="","",VLOOKUP(Deposits!O573,Deposits!$D$2:$J$102,2,FALSE()))</f>
        <v/>
      </c>
      <c r="Y293" s="56" t="str">
        <f aca="false">IF(S293="","",VLOOKUP(Deposits!O573,Deposits!$D$2:$J$102,5,FALSE()))</f>
        <v/>
      </c>
      <c r="Z293" s="57" t="s">
        <v>33</v>
      </c>
      <c r="AA293" s="51" t="str">
        <f aca="false">IF(ISERROR(VLOOKUP(Q293,'Target Margin'!A:F,5,FALSE())),"",VLOOKUP(Q293,'Target Margin'!A:F,5,FALSE()))</f>
        <v/>
      </c>
    </row>
    <row r="294" customFormat="false" ht="13" hidden="false" customHeight="false" outlineLevel="0" collapsed="false">
      <c r="A294" s="38"/>
      <c r="B294" s="39"/>
      <c r="C294" s="40"/>
      <c r="D294" s="40"/>
      <c r="E294" s="41"/>
      <c r="F294" s="42"/>
      <c r="G294" s="43"/>
      <c r="H294" s="43"/>
      <c r="I294" s="44"/>
      <c r="J294" s="45"/>
      <c r="K294" s="46"/>
      <c r="L294" s="47" t="e">
        <f aca="false">IF(K294="",(I294/J294),(I294/K294))</f>
        <v>#DIV/0!</v>
      </c>
      <c r="M294" s="48" t="e">
        <f aca="false">(N294-L294)/N294</f>
        <v>#DIV/0!</v>
      </c>
      <c r="N294" s="49"/>
      <c r="O294" s="38"/>
      <c r="P294" s="38"/>
      <c r="Q294" s="50" t="str">
        <f aca="false">IF(W294="","",VLOOKUP(W294,Categories!$M$148:$N$823,2,FALSE()))</f>
        <v/>
      </c>
      <c r="R294" s="51" t="str">
        <f aca="false">AA294</f>
        <v/>
      </c>
      <c r="S294" s="52"/>
      <c r="T294" s="52"/>
      <c r="U294" s="53"/>
      <c r="V294" s="54"/>
      <c r="W294" s="55"/>
      <c r="X294" s="50" t="str">
        <f aca="false">IF(S294="","",VLOOKUP(Deposits!O574,Deposits!$D$2:$J$102,2,FALSE()))</f>
        <v/>
      </c>
      <c r="Y294" s="56" t="str">
        <f aca="false">IF(S294="","",VLOOKUP(Deposits!O574,Deposits!$D$2:$J$102,5,FALSE()))</f>
        <v/>
      </c>
      <c r="Z294" s="57" t="s">
        <v>33</v>
      </c>
      <c r="AA294" s="51" t="str">
        <f aca="false">IF(ISERROR(VLOOKUP(Q294,'Target Margin'!A:F,5,FALSE())),"",VLOOKUP(Q294,'Target Margin'!A:F,5,FALSE()))</f>
        <v/>
      </c>
    </row>
    <row r="295" customFormat="false" ht="13" hidden="false" customHeight="false" outlineLevel="0" collapsed="false">
      <c r="A295" s="38"/>
      <c r="B295" s="39"/>
      <c r="C295" s="40"/>
      <c r="D295" s="40"/>
      <c r="E295" s="41"/>
      <c r="F295" s="42"/>
      <c r="G295" s="43"/>
      <c r="H295" s="43"/>
      <c r="I295" s="44"/>
      <c r="J295" s="45"/>
      <c r="K295" s="46"/>
      <c r="L295" s="47" t="e">
        <f aca="false">IF(K295="",(I295/J295),(I295/K295))</f>
        <v>#DIV/0!</v>
      </c>
      <c r="M295" s="48" t="e">
        <f aca="false">(N295-L295)/N295</f>
        <v>#DIV/0!</v>
      </c>
      <c r="N295" s="49"/>
      <c r="O295" s="38"/>
      <c r="P295" s="38"/>
      <c r="Q295" s="50" t="str">
        <f aca="false">IF(W295="","",VLOOKUP(W295,Categories!$M$148:$N$823,2,FALSE()))</f>
        <v/>
      </c>
      <c r="R295" s="51" t="str">
        <f aca="false">AA295</f>
        <v/>
      </c>
      <c r="S295" s="52"/>
      <c r="T295" s="52"/>
      <c r="U295" s="53"/>
      <c r="V295" s="54"/>
      <c r="W295" s="55"/>
      <c r="X295" s="50" t="str">
        <f aca="false">IF(S295="","",VLOOKUP(Deposits!O575,Deposits!$D$2:$J$102,2,FALSE()))</f>
        <v/>
      </c>
      <c r="Y295" s="56" t="str">
        <f aca="false">IF(S295="","",VLOOKUP(Deposits!O575,Deposits!$D$2:$J$102,5,FALSE()))</f>
        <v/>
      </c>
      <c r="Z295" s="57" t="s">
        <v>33</v>
      </c>
      <c r="AA295" s="51" t="str">
        <f aca="false">IF(ISERROR(VLOOKUP(Q295,'Target Margin'!A:F,5,FALSE())),"",VLOOKUP(Q295,'Target Margin'!A:F,5,FALSE()))</f>
        <v/>
      </c>
    </row>
    <row r="296" customFormat="false" ht="13" hidden="false" customHeight="false" outlineLevel="0" collapsed="false">
      <c r="A296" s="38"/>
      <c r="B296" s="39"/>
      <c r="C296" s="40"/>
      <c r="D296" s="40"/>
      <c r="E296" s="41"/>
      <c r="F296" s="42"/>
      <c r="G296" s="43"/>
      <c r="H296" s="43"/>
      <c r="I296" s="44"/>
      <c r="J296" s="45"/>
      <c r="K296" s="46"/>
      <c r="L296" s="47" t="e">
        <f aca="false">IF(K296="",(I296/J296),(I296/K296))</f>
        <v>#DIV/0!</v>
      </c>
      <c r="M296" s="48" t="e">
        <f aca="false">(N296-L296)/N296</f>
        <v>#DIV/0!</v>
      </c>
      <c r="N296" s="49"/>
      <c r="O296" s="38"/>
      <c r="P296" s="38"/>
      <c r="Q296" s="50" t="str">
        <f aca="false">IF(W296="","",VLOOKUP(W296,Categories!$M$148:$N$823,2,FALSE()))</f>
        <v/>
      </c>
      <c r="R296" s="51" t="str">
        <f aca="false">AA296</f>
        <v/>
      </c>
      <c r="S296" s="52"/>
      <c r="T296" s="52"/>
      <c r="U296" s="53"/>
      <c r="V296" s="54"/>
      <c r="W296" s="55"/>
      <c r="X296" s="50" t="str">
        <f aca="false">IF(S296="","",VLOOKUP(Deposits!O576,Deposits!$D$2:$J$102,2,FALSE()))</f>
        <v/>
      </c>
      <c r="Y296" s="56" t="str">
        <f aca="false">IF(S296="","",VLOOKUP(Deposits!O576,Deposits!$D$2:$J$102,5,FALSE()))</f>
        <v/>
      </c>
      <c r="Z296" s="57" t="s">
        <v>33</v>
      </c>
      <c r="AA296" s="51" t="str">
        <f aca="false">IF(ISERROR(VLOOKUP(Q296,'Target Margin'!A:F,5,FALSE())),"",VLOOKUP(Q296,'Target Margin'!A:F,5,FALSE()))</f>
        <v/>
      </c>
    </row>
    <row r="297" customFormat="false" ht="13" hidden="false" customHeight="false" outlineLevel="0" collapsed="false">
      <c r="A297" s="38"/>
      <c r="B297" s="39"/>
      <c r="C297" s="40"/>
      <c r="D297" s="40"/>
      <c r="E297" s="41"/>
      <c r="F297" s="42"/>
      <c r="G297" s="43"/>
      <c r="H297" s="43"/>
      <c r="I297" s="44"/>
      <c r="J297" s="45"/>
      <c r="K297" s="46"/>
      <c r="L297" s="47" t="e">
        <f aca="false">IF(K297="",(I297/J297),(I297/K297))</f>
        <v>#DIV/0!</v>
      </c>
      <c r="M297" s="48" t="e">
        <f aca="false">(N297-L297)/N297</f>
        <v>#DIV/0!</v>
      </c>
      <c r="N297" s="49"/>
      <c r="O297" s="38"/>
      <c r="P297" s="38"/>
      <c r="Q297" s="50" t="str">
        <f aca="false">IF(W297="","",VLOOKUP(W297,Categories!$M$148:$N$823,2,FALSE()))</f>
        <v/>
      </c>
      <c r="R297" s="51" t="str">
        <f aca="false">AA297</f>
        <v/>
      </c>
      <c r="S297" s="52"/>
      <c r="T297" s="52"/>
      <c r="U297" s="53"/>
      <c r="V297" s="54"/>
      <c r="W297" s="55"/>
      <c r="X297" s="50" t="str">
        <f aca="false">IF(S297="","",VLOOKUP(Deposits!O577,Deposits!$D$2:$J$102,2,FALSE()))</f>
        <v/>
      </c>
      <c r="Y297" s="56" t="str">
        <f aca="false">IF(S297="","",VLOOKUP(Deposits!O577,Deposits!$D$2:$J$102,5,FALSE()))</f>
        <v/>
      </c>
      <c r="Z297" s="57" t="s">
        <v>33</v>
      </c>
      <c r="AA297" s="51" t="str">
        <f aca="false">IF(ISERROR(VLOOKUP(Q297,'Target Margin'!A:F,5,FALSE())),"",VLOOKUP(Q297,'Target Margin'!A:F,5,FALSE()))</f>
        <v/>
      </c>
    </row>
    <row r="298" customFormat="false" ht="13" hidden="false" customHeight="false" outlineLevel="0" collapsed="false">
      <c r="A298" s="38"/>
      <c r="B298" s="39"/>
      <c r="C298" s="40"/>
      <c r="D298" s="40"/>
      <c r="E298" s="41"/>
      <c r="F298" s="42"/>
      <c r="G298" s="43"/>
      <c r="H298" s="43"/>
      <c r="I298" s="44"/>
      <c r="J298" s="45"/>
      <c r="K298" s="46"/>
      <c r="L298" s="47" t="e">
        <f aca="false">IF(K298="",(I298/J298),(I298/K298))</f>
        <v>#DIV/0!</v>
      </c>
      <c r="M298" s="48" t="e">
        <f aca="false">(N298-L298)/N298</f>
        <v>#DIV/0!</v>
      </c>
      <c r="N298" s="49"/>
      <c r="O298" s="38"/>
      <c r="P298" s="38"/>
      <c r="Q298" s="50" t="str">
        <f aca="false">IF(W298="","",VLOOKUP(W298,Categories!$M$148:$N$823,2,FALSE()))</f>
        <v/>
      </c>
      <c r="R298" s="51" t="str">
        <f aca="false">AA298</f>
        <v/>
      </c>
      <c r="S298" s="52"/>
      <c r="T298" s="52"/>
      <c r="U298" s="53"/>
      <c r="V298" s="54"/>
      <c r="W298" s="55"/>
      <c r="X298" s="50" t="str">
        <f aca="false">IF(S298="","",VLOOKUP(Deposits!O578,Deposits!$D$2:$J$102,2,FALSE()))</f>
        <v/>
      </c>
      <c r="Y298" s="56" t="str">
        <f aca="false">IF(S298="","",VLOOKUP(Deposits!O578,Deposits!$D$2:$J$102,5,FALSE()))</f>
        <v/>
      </c>
      <c r="Z298" s="57" t="s">
        <v>33</v>
      </c>
      <c r="AA298" s="51" t="str">
        <f aca="false">IF(ISERROR(VLOOKUP(Q298,'Target Margin'!A:F,5,FALSE())),"",VLOOKUP(Q298,'Target Margin'!A:F,5,FALSE()))</f>
        <v/>
      </c>
    </row>
    <row r="299" customFormat="false" ht="13" hidden="false" customHeight="false" outlineLevel="0" collapsed="false">
      <c r="A299" s="38"/>
      <c r="B299" s="39"/>
      <c r="C299" s="40"/>
      <c r="D299" s="40"/>
      <c r="E299" s="41"/>
      <c r="F299" s="42"/>
      <c r="G299" s="43"/>
      <c r="H299" s="43"/>
      <c r="I299" s="44"/>
      <c r="J299" s="45"/>
      <c r="K299" s="46"/>
      <c r="L299" s="47" t="e">
        <f aca="false">IF(K299="",(I299/J299),(I299/K299))</f>
        <v>#DIV/0!</v>
      </c>
      <c r="M299" s="48" t="e">
        <f aca="false">(N299-L299)/N299</f>
        <v>#DIV/0!</v>
      </c>
      <c r="N299" s="49"/>
      <c r="O299" s="38"/>
      <c r="P299" s="38"/>
      <c r="Q299" s="50" t="str">
        <f aca="false">IF(W299="","",VLOOKUP(W299,Categories!$M$148:$N$823,2,FALSE()))</f>
        <v/>
      </c>
      <c r="R299" s="51" t="str">
        <f aca="false">AA299</f>
        <v/>
      </c>
      <c r="S299" s="52"/>
      <c r="T299" s="52"/>
      <c r="U299" s="53"/>
      <c r="V299" s="54"/>
      <c r="W299" s="55"/>
      <c r="X299" s="50" t="str">
        <f aca="false">IF(S299="","",VLOOKUP(Deposits!O579,Deposits!$D$2:$J$102,2,FALSE()))</f>
        <v/>
      </c>
      <c r="Y299" s="56" t="str">
        <f aca="false">IF(S299="","",VLOOKUP(Deposits!O579,Deposits!$D$2:$J$102,5,FALSE()))</f>
        <v/>
      </c>
      <c r="Z299" s="57" t="s">
        <v>33</v>
      </c>
      <c r="AA299" s="51" t="str">
        <f aca="false">IF(ISERROR(VLOOKUP(Q299,'Target Margin'!A:F,5,FALSE())),"",VLOOKUP(Q299,'Target Margin'!A:F,5,FALSE()))</f>
        <v/>
      </c>
    </row>
    <row r="300" customFormat="false" ht="13" hidden="false" customHeight="false" outlineLevel="0" collapsed="false">
      <c r="A300" s="38"/>
      <c r="B300" s="39"/>
      <c r="C300" s="40"/>
      <c r="D300" s="40"/>
      <c r="E300" s="41"/>
      <c r="F300" s="42"/>
      <c r="G300" s="43"/>
      <c r="H300" s="43"/>
      <c r="I300" s="44"/>
      <c r="J300" s="45"/>
      <c r="K300" s="46"/>
      <c r="L300" s="47" t="e">
        <f aca="false">IF(K300="",(I300/J300),(I300/K300))</f>
        <v>#DIV/0!</v>
      </c>
      <c r="M300" s="48" t="e">
        <f aca="false">(N300-L300)/N300</f>
        <v>#DIV/0!</v>
      </c>
      <c r="N300" s="49"/>
      <c r="O300" s="38"/>
      <c r="P300" s="38"/>
      <c r="Q300" s="50" t="str">
        <f aca="false">IF(W300="","",VLOOKUP(W300,Categories!$M$148:$N$823,2,FALSE()))</f>
        <v/>
      </c>
      <c r="R300" s="51" t="str">
        <f aca="false">AA300</f>
        <v/>
      </c>
      <c r="S300" s="52"/>
      <c r="T300" s="52"/>
      <c r="U300" s="53"/>
      <c r="V300" s="54"/>
      <c r="W300" s="55"/>
      <c r="X300" s="50" t="str">
        <f aca="false">IF(S300="","",VLOOKUP(Deposits!O580,Deposits!$D$2:$J$102,2,FALSE()))</f>
        <v/>
      </c>
      <c r="Y300" s="56" t="str">
        <f aca="false">IF(S300="","",VLOOKUP(Deposits!O580,Deposits!$D$2:$J$102,5,FALSE()))</f>
        <v/>
      </c>
      <c r="Z300" s="57" t="s">
        <v>33</v>
      </c>
      <c r="AA300" s="51" t="str">
        <f aca="false">IF(ISERROR(VLOOKUP(Q300,'Target Margin'!A:F,5,FALSE())),"",VLOOKUP(Q300,'Target Margin'!A:F,5,FALSE()))</f>
        <v/>
      </c>
    </row>
    <row r="301" customFormat="false" ht="13" hidden="false" customHeight="false" outlineLevel="0" collapsed="false">
      <c r="A301" s="38"/>
      <c r="B301" s="39"/>
      <c r="C301" s="40"/>
      <c r="D301" s="40"/>
      <c r="E301" s="41"/>
      <c r="F301" s="42"/>
      <c r="G301" s="43"/>
      <c r="H301" s="43"/>
      <c r="I301" s="44"/>
      <c r="J301" s="45"/>
      <c r="K301" s="46"/>
      <c r="L301" s="47" t="e">
        <f aca="false">IF(K301="",(I301/J301),(I301/K301))</f>
        <v>#DIV/0!</v>
      </c>
      <c r="M301" s="48" t="e">
        <f aca="false">(N301-L301)/N301</f>
        <v>#DIV/0!</v>
      </c>
      <c r="N301" s="49"/>
      <c r="O301" s="38"/>
      <c r="P301" s="38"/>
      <c r="Q301" s="50" t="str">
        <f aca="false">IF(W301="","",VLOOKUP(W301,Categories!$M$148:$N$823,2,FALSE()))</f>
        <v/>
      </c>
      <c r="R301" s="51" t="str">
        <f aca="false">AA301</f>
        <v/>
      </c>
      <c r="S301" s="52"/>
      <c r="T301" s="52"/>
      <c r="U301" s="53"/>
      <c r="V301" s="54"/>
      <c r="W301" s="55"/>
      <c r="X301" s="50" t="str">
        <f aca="false">IF(S301="","",VLOOKUP(Deposits!O581,Deposits!$D$2:$J$102,2,FALSE()))</f>
        <v/>
      </c>
      <c r="Y301" s="56" t="str">
        <f aca="false">IF(S301="","",VLOOKUP(Deposits!O581,Deposits!$D$2:$J$102,5,FALSE()))</f>
        <v/>
      </c>
      <c r="Z301" s="57" t="s">
        <v>33</v>
      </c>
      <c r="AA301" s="51" t="str">
        <f aca="false">IF(ISERROR(VLOOKUP(Q301,'Target Margin'!A:F,5,FALSE())),"",VLOOKUP(Q301,'Target Margin'!A:F,5,FALSE()))</f>
        <v/>
      </c>
    </row>
    <row r="302" customFormat="false" ht="13" hidden="false" customHeight="false" outlineLevel="0" collapsed="false">
      <c r="A302" s="38"/>
      <c r="B302" s="39"/>
      <c r="C302" s="40"/>
      <c r="D302" s="40"/>
      <c r="E302" s="41"/>
      <c r="F302" s="42"/>
      <c r="G302" s="43"/>
      <c r="H302" s="43"/>
      <c r="I302" s="44"/>
      <c r="J302" s="45"/>
      <c r="K302" s="46"/>
      <c r="L302" s="47" t="e">
        <f aca="false">IF(K302="",(I302/J302),(I302/K302))</f>
        <v>#DIV/0!</v>
      </c>
      <c r="M302" s="48" t="e">
        <f aca="false">(N302-L302)/N302</f>
        <v>#DIV/0!</v>
      </c>
      <c r="N302" s="49"/>
      <c r="O302" s="38"/>
      <c r="P302" s="38"/>
      <c r="Q302" s="50" t="str">
        <f aca="false">IF(W302="","",VLOOKUP(W302,Categories!$M$148:$N$823,2,FALSE()))</f>
        <v/>
      </c>
      <c r="R302" s="51" t="str">
        <f aca="false">AA302</f>
        <v/>
      </c>
      <c r="S302" s="52"/>
      <c r="T302" s="52"/>
      <c r="U302" s="53"/>
      <c r="V302" s="54"/>
      <c r="W302" s="55"/>
      <c r="X302" s="50" t="str">
        <f aca="false">IF(S302="","",VLOOKUP(Deposits!O582,Deposits!$D$2:$J$102,2,FALSE()))</f>
        <v/>
      </c>
      <c r="Y302" s="56" t="str">
        <f aca="false">IF(S302="","",VLOOKUP(Deposits!O582,Deposits!$D$2:$J$102,5,FALSE()))</f>
        <v/>
      </c>
      <c r="Z302" s="57" t="s">
        <v>33</v>
      </c>
      <c r="AA302" s="51" t="str">
        <f aca="false">IF(ISERROR(VLOOKUP(Q302,'Target Margin'!A:F,5,FALSE())),"",VLOOKUP(Q302,'Target Margin'!A:F,5,FALSE()))</f>
        <v/>
      </c>
    </row>
    <row r="303" customFormat="false" ht="13" hidden="false" customHeight="false" outlineLevel="0" collapsed="false">
      <c r="A303" s="38"/>
      <c r="B303" s="39"/>
      <c r="C303" s="40"/>
      <c r="D303" s="40"/>
      <c r="E303" s="41"/>
      <c r="F303" s="42"/>
      <c r="G303" s="43"/>
      <c r="H303" s="43"/>
      <c r="I303" s="44"/>
      <c r="J303" s="45"/>
      <c r="K303" s="46"/>
      <c r="L303" s="47" t="e">
        <f aca="false">IF(K303="",(I303/J303),(I303/K303))</f>
        <v>#DIV/0!</v>
      </c>
      <c r="M303" s="48" t="e">
        <f aca="false">(N303-L303)/N303</f>
        <v>#DIV/0!</v>
      </c>
      <c r="N303" s="49"/>
      <c r="O303" s="38"/>
      <c r="P303" s="38"/>
      <c r="Q303" s="50" t="str">
        <f aca="false">IF(W303="","",VLOOKUP(W303,Categories!$M$148:$N$823,2,FALSE()))</f>
        <v/>
      </c>
      <c r="R303" s="51" t="str">
        <f aca="false">AA303</f>
        <v/>
      </c>
      <c r="S303" s="52"/>
      <c r="T303" s="52"/>
      <c r="U303" s="53"/>
      <c r="V303" s="54"/>
      <c r="W303" s="55"/>
      <c r="X303" s="50" t="str">
        <f aca="false">IF(S303="","",VLOOKUP(Deposits!O583,Deposits!$D$2:$J$102,2,FALSE()))</f>
        <v/>
      </c>
      <c r="Y303" s="56" t="str">
        <f aca="false">IF(S303="","",VLOOKUP(Deposits!O583,Deposits!$D$2:$J$102,5,FALSE()))</f>
        <v/>
      </c>
      <c r="Z303" s="57" t="s">
        <v>33</v>
      </c>
      <c r="AA303" s="51" t="str">
        <f aca="false">IF(ISERROR(VLOOKUP(Q303,'Target Margin'!A:F,5,FALSE())),"",VLOOKUP(Q303,'Target Margin'!A:F,5,FALSE()))</f>
        <v/>
      </c>
    </row>
    <row r="304" customFormat="false" ht="13" hidden="false" customHeight="false" outlineLevel="0" collapsed="false">
      <c r="A304" s="38"/>
      <c r="B304" s="39"/>
      <c r="C304" s="40"/>
      <c r="D304" s="40"/>
      <c r="E304" s="41"/>
      <c r="F304" s="42"/>
      <c r="G304" s="43"/>
      <c r="H304" s="43"/>
      <c r="I304" s="44"/>
      <c r="J304" s="45"/>
      <c r="K304" s="46"/>
      <c r="L304" s="47" t="e">
        <f aca="false">IF(K304="",(I304/J304),(I304/K304))</f>
        <v>#DIV/0!</v>
      </c>
      <c r="M304" s="48" t="e">
        <f aca="false">(N304-L304)/N304</f>
        <v>#DIV/0!</v>
      </c>
      <c r="N304" s="49"/>
      <c r="O304" s="38"/>
      <c r="P304" s="38"/>
      <c r="Q304" s="50" t="str">
        <f aca="false">IF(W304="","",VLOOKUP(W304,Categories!$M$148:$N$823,2,FALSE()))</f>
        <v/>
      </c>
      <c r="R304" s="51" t="str">
        <f aca="false">AA304</f>
        <v/>
      </c>
      <c r="S304" s="52"/>
      <c r="T304" s="52"/>
      <c r="U304" s="53"/>
      <c r="V304" s="54"/>
      <c r="W304" s="55"/>
      <c r="X304" s="50" t="str">
        <f aca="false">IF(S304="","",VLOOKUP(Deposits!O584,Deposits!$D$2:$J$102,2,FALSE()))</f>
        <v/>
      </c>
      <c r="Y304" s="56" t="str">
        <f aca="false">IF(S304="","",VLOOKUP(Deposits!O584,Deposits!$D$2:$J$102,5,FALSE()))</f>
        <v/>
      </c>
      <c r="Z304" s="57" t="s">
        <v>33</v>
      </c>
      <c r="AA304" s="51" t="str">
        <f aca="false">IF(ISERROR(VLOOKUP(Q304,'Target Margin'!A:F,5,FALSE())),"",VLOOKUP(Q304,'Target Margin'!A:F,5,FALSE()))</f>
        <v/>
      </c>
    </row>
    <row r="305" customFormat="false" ht="13" hidden="false" customHeight="false" outlineLevel="0" collapsed="false">
      <c r="A305" s="38"/>
      <c r="B305" s="39"/>
      <c r="C305" s="40"/>
      <c r="D305" s="40"/>
      <c r="E305" s="41"/>
      <c r="F305" s="42"/>
      <c r="G305" s="43"/>
      <c r="H305" s="43"/>
      <c r="I305" s="44"/>
      <c r="J305" s="45"/>
      <c r="K305" s="46"/>
      <c r="L305" s="47" t="e">
        <f aca="false">IF(K305="",(I305/J305),(I305/K305))</f>
        <v>#DIV/0!</v>
      </c>
      <c r="M305" s="48" t="e">
        <f aca="false">(N305-L305)/N305</f>
        <v>#DIV/0!</v>
      </c>
      <c r="N305" s="49"/>
      <c r="O305" s="38"/>
      <c r="P305" s="38"/>
      <c r="Q305" s="50" t="str">
        <f aca="false">IF(W305="","",VLOOKUP(W305,Categories!$M$148:$N$823,2,FALSE()))</f>
        <v/>
      </c>
      <c r="R305" s="51" t="str">
        <f aca="false">AA305</f>
        <v/>
      </c>
      <c r="S305" s="52"/>
      <c r="T305" s="52"/>
      <c r="U305" s="53"/>
      <c r="V305" s="54"/>
      <c r="W305" s="55"/>
      <c r="X305" s="50" t="str">
        <f aca="false">IF(S305="","",VLOOKUP(Deposits!O585,Deposits!$D$2:$J$102,2,FALSE()))</f>
        <v/>
      </c>
      <c r="Y305" s="56" t="str">
        <f aca="false">IF(S305="","",VLOOKUP(Deposits!O585,Deposits!$D$2:$J$102,5,FALSE()))</f>
        <v/>
      </c>
      <c r="Z305" s="57" t="s">
        <v>33</v>
      </c>
      <c r="AA305" s="51" t="str">
        <f aca="false">IF(ISERROR(VLOOKUP(Q305,'Target Margin'!A:F,5,FALSE())),"",VLOOKUP(Q305,'Target Margin'!A:F,5,FALSE()))</f>
        <v/>
      </c>
    </row>
    <row r="306" customFormat="false" ht="13" hidden="false" customHeight="false" outlineLevel="0" collapsed="false">
      <c r="A306" s="38"/>
      <c r="B306" s="39"/>
      <c r="C306" s="40"/>
      <c r="D306" s="40"/>
      <c r="E306" s="41"/>
      <c r="F306" s="42"/>
      <c r="G306" s="43"/>
      <c r="H306" s="43"/>
      <c r="I306" s="44"/>
      <c r="J306" s="45"/>
      <c r="K306" s="46"/>
      <c r="L306" s="47" t="e">
        <f aca="false">IF(K306="",(I306/J306),(I306/K306))</f>
        <v>#DIV/0!</v>
      </c>
      <c r="M306" s="48" t="e">
        <f aca="false">(N306-L306)/N306</f>
        <v>#DIV/0!</v>
      </c>
      <c r="N306" s="49"/>
      <c r="O306" s="38"/>
      <c r="P306" s="38"/>
      <c r="Q306" s="50" t="str">
        <f aca="false">IF(W306="","",VLOOKUP(W306,Categories!$M$148:$N$823,2,FALSE()))</f>
        <v/>
      </c>
      <c r="R306" s="51" t="str">
        <f aca="false">AA306</f>
        <v/>
      </c>
      <c r="S306" s="52"/>
      <c r="T306" s="52"/>
      <c r="U306" s="53"/>
      <c r="V306" s="54"/>
      <c r="W306" s="55"/>
      <c r="X306" s="50" t="str">
        <f aca="false">IF(S306="","",VLOOKUP(Deposits!O586,Deposits!$D$2:$J$102,2,FALSE()))</f>
        <v/>
      </c>
      <c r="Y306" s="56" t="str">
        <f aca="false">IF(S306="","",VLOOKUP(Deposits!O586,Deposits!$D$2:$J$102,5,FALSE()))</f>
        <v/>
      </c>
      <c r="Z306" s="57" t="s">
        <v>33</v>
      </c>
      <c r="AA306" s="51" t="str">
        <f aca="false">IF(ISERROR(VLOOKUP(Q306,'Target Margin'!A:F,5,FALSE())),"",VLOOKUP(Q306,'Target Margin'!A:F,5,FALSE()))</f>
        <v/>
      </c>
    </row>
    <row r="307" customFormat="false" ht="13" hidden="false" customHeight="false" outlineLevel="0" collapsed="false">
      <c r="A307" s="38"/>
      <c r="B307" s="39"/>
      <c r="C307" s="40"/>
      <c r="D307" s="40"/>
      <c r="E307" s="41"/>
      <c r="F307" s="42"/>
      <c r="G307" s="43"/>
      <c r="H307" s="43"/>
      <c r="I307" s="44"/>
      <c r="J307" s="45"/>
      <c r="K307" s="46"/>
      <c r="L307" s="47" t="e">
        <f aca="false">IF(K307="",(I307/J307),(I307/K307))</f>
        <v>#DIV/0!</v>
      </c>
      <c r="M307" s="48" t="e">
        <f aca="false">(N307-L307)/N307</f>
        <v>#DIV/0!</v>
      </c>
      <c r="N307" s="49"/>
      <c r="O307" s="38"/>
      <c r="P307" s="38"/>
      <c r="Q307" s="50" t="str">
        <f aca="false">IF(W307="","",VLOOKUP(W307,Categories!$M$148:$N$823,2,FALSE()))</f>
        <v/>
      </c>
      <c r="R307" s="51" t="str">
        <f aca="false">AA307</f>
        <v/>
      </c>
      <c r="S307" s="52"/>
      <c r="T307" s="52"/>
      <c r="U307" s="53"/>
      <c r="V307" s="54"/>
      <c r="W307" s="55"/>
      <c r="X307" s="50" t="str">
        <f aca="false">IF(S307="","",VLOOKUP(Deposits!O587,Deposits!$D$2:$J$102,2,FALSE()))</f>
        <v/>
      </c>
      <c r="Y307" s="56" t="str">
        <f aca="false">IF(S307="","",VLOOKUP(Deposits!O587,Deposits!$D$2:$J$102,5,FALSE()))</f>
        <v/>
      </c>
      <c r="Z307" s="57" t="s">
        <v>33</v>
      </c>
      <c r="AA307" s="51" t="str">
        <f aca="false">IF(ISERROR(VLOOKUP(Q307,'Target Margin'!A:F,5,FALSE())),"",VLOOKUP(Q307,'Target Margin'!A:F,5,FALSE()))</f>
        <v/>
      </c>
    </row>
    <row r="308" customFormat="false" ht="13" hidden="false" customHeight="false" outlineLevel="0" collapsed="false">
      <c r="A308" s="38"/>
      <c r="B308" s="39"/>
      <c r="C308" s="40"/>
      <c r="D308" s="40"/>
      <c r="E308" s="41"/>
      <c r="F308" s="42"/>
      <c r="G308" s="43"/>
      <c r="H308" s="43"/>
      <c r="I308" s="44"/>
      <c r="J308" s="45"/>
      <c r="K308" s="46"/>
      <c r="L308" s="47" t="e">
        <f aca="false">IF(K308="",(I308/J308),(I308/K308))</f>
        <v>#DIV/0!</v>
      </c>
      <c r="M308" s="48" t="e">
        <f aca="false">(N308-L308)/N308</f>
        <v>#DIV/0!</v>
      </c>
      <c r="N308" s="49"/>
      <c r="O308" s="38"/>
      <c r="P308" s="38"/>
      <c r="Q308" s="50" t="str">
        <f aca="false">IF(W308="","",VLOOKUP(W308,Categories!$M$148:$N$823,2,FALSE()))</f>
        <v/>
      </c>
      <c r="R308" s="51" t="str">
        <f aca="false">AA308</f>
        <v/>
      </c>
      <c r="S308" s="52"/>
      <c r="T308" s="52"/>
      <c r="U308" s="53"/>
      <c r="V308" s="54"/>
      <c r="W308" s="55"/>
      <c r="X308" s="50" t="str">
        <f aca="false">IF(S308="","",VLOOKUP(Deposits!O588,Deposits!$D$2:$J$102,2,FALSE()))</f>
        <v/>
      </c>
      <c r="Y308" s="56" t="str">
        <f aca="false">IF(S308="","",VLOOKUP(Deposits!O588,Deposits!$D$2:$J$102,5,FALSE()))</f>
        <v/>
      </c>
      <c r="Z308" s="57" t="s">
        <v>33</v>
      </c>
      <c r="AA308" s="51" t="str">
        <f aca="false">IF(ISERROR(VLOOKUP(Q308,'Target Margin'!A:F,5,FALSE())),"",VLOOKUP(Q308,'Target Margin'!A:F,5,FALSE()))</f>
        <v/>
      </c>
    </row>
    <row r="309" customFormat="false" ht="13" hidden="false" customHeight="false" outlineLevel="0" collapsed="false">
      <c r="A309" s="38"/>
      <c r="B309" s="39"/>
      <c r="C309" s="40"/>
      <c r="D309" s="40"/>
      <c r="E309" s="41"/>
      <c r="F309" s="42"/>
      <c r="G309" s="43"/>
      <c r="H309" s="43"/>
      <c r="I309" s="44"/>
      <c r="J309" s="45"/>
      <c r="K309" s="46"/>
      <c r="L309" s="47" t="e">
        <f aca="false">IF(K309="",(I309/J309),(I309/K309))</f>
        <v>#DIV/0!</v>
      </c>
      <c r="M309" s="48" t="e">
        <f aca="false">(N309-L309)/N309</f>
        <v>#DIV/0!</v>
      </c>
      <c r="N309" s="49"/>
      <c r="O309" s="38"/>
      <c r="P309" s="38"/>
      <c r="Q309" s="50" t="str">
        <f aca="false">IF(W309="","",VLOOKUP(W309,Categories!$M$148:$N$823,2,FALSE()))</f>
        <v/>
      </c>
      <c r="R309" s="51" t="str">
        <f aca="false">AA309</f>
        <v/>
      </c>
      <c r="S309" s="52"/>
      <c r="T309" s="52"/>
      <c r="U309" s="53"/>
      <c r="V309" s="54"/>
      <c r="W309" s="55"/>
      <c r="X309" s="50" t="str">
        <f aca="false">IF(S309="","",VLOOKUP(Deposits!O589,Deposits!$D$2:$J$102,2,FALSE()))</f>
        <v/>
      </c>
      <c r="Y309" s="56" t="str">
        <f aca="false">IF(S309="","",VLOOKUP(Deposits!O589,Deposits!$D$2:$J$102,5,FALSE()))</f>
        <v/>
      </c>
      <c r="Z309" s="57" t="s">
        <v>33</v>
      </c>
      <c r="AA309" s="51" t="str">
        <f aca="false">IF(ISERROR(VLOOKUP(Q309,'Target Margin'!A:F,5,FALSE())),"",VLOOKUP(Q309,'Target Margin'!A:F,5,FALSE()))</f>
        <v/>
      </c>
    </row>
    <row r="310" customFormat="false" ht="13" hidden="false" customHeight="false" outlineLevel="0" collapsed="false">
      <c r="A310" s="38"/>
      <c r="B310" s="39"/>
      <c r="C310" s="40"/>
      <c r="D310" s="40"/>
      <c r="E310" s="41"/>
      <c r="F310" s="42"/>
      <c r="G310" s="43"/>
      <c r="H310" s="43"/>
      <c r="I310" s="44"/>
      <c r="J310" s="45"/>
      <c r="K310" s="46"/>
      <c r="L310" s="47" t="e">
        <f aca="false">IF(K310="",(I310/J310),(I310/K310))</f>
        <v>#DIV/0!</v>
      </c>
      <c r="M310" s="48" t="e">
        <f aca="false">(N310-L310)/N310</f>
        <v>#DIV/0!</v>
      </c>
      <c r="N310" s="49"/>
      <c r="O310" s="38"/>
      <c r="P310" s="38"/>
      <c r="Q310" s="50" t="str">
        <f aca="false">IF(W310="","",VLOOKUP(W310,Categories!$M$148:$N$823,2,FALSE()))</f>
        <v/>
      </c>
      <c r="R310" s="51" t="str">
        <f aca="false">AA310</f>
        <v/>
      </c>
      <c r="S310" s="52"/>
      <c r="T310" s="52"/>
      <c r="U310" s="53"/>
      <c r="V310" s="54"/>
      <c r="W310" s="55"/>
      <c r="X310" s="50" t="str">
        <f aca="false">IF(S310="","",VLOOKUP(Deposits!O590,Deposits!$D$2:$J$102,2,FALSE()))</f>
        <v/>
      </c>
      <c r="Y310" s="56" t="str">
        <f aca="false">IF(S310="","",VLOOKUP(Deposits!O590,Deposits!$D$2:$J$102,5,FALSE()))</f>
        <v/>
      </c>
      <c r="Z310" s="57" t="s">
        <v>33</v>
      </c>
      <c r="AA310" s="51" t="str">
        <f aca="false">IF(ISERROR(VLOOKUP(Q310,'Target Margin'!A:F,5,FALSE())),"",VLOOKUP(Q310,'Target Margin'!A:F,5,FALSE()))</f>
        <v/>
      </c>
    </row>
    <row r="311" customFormat="false" ht="13" hidden="false" customHeight="false" outlineLevel="0" collapsed="false">
      <c r="A311" s="38"/>
      <c r="B311" s="39"/>
      <c r="C311" s="40"/>
      <c r="D311" s="40"/>
      <c r="E311" s="41"/>
      <c r="F311" s="42"/>
      <c r="G311" s="43"/>
      <c r="H311" s="43"/>
      <c r="I311" s="44"/>
      <c r="J311" s="45"/>
      <c r="K311" s="46"/>
      <c r="L311" s="47" t="e">
        <f aca="false">IF(K311="",(I311/J311),(I311/K311))</f>
        <v>#DIV/0!</v>
      </c>
      <c r="M311" s="48" t="e">
        <f aca="false">(N311-L311)/N311</f>
        <v>#DIV/0!</v>
      </c>
      <c r="N311" s="49"/>
      <c r="O311" s="38"/>
      <c r="P311" s="38"/>
      <c r="Q311" s="50" t="str">
        <f aca="false">IF(W311="","",VLOOKUP(W311,Categories!$M$148:$N$823,2,FALSE()))</f>
        <v/>
      </c>
      <c r="R311" s="51" t="str">
        <f aca="false">AA311</f>
        <v/>
      </c>
      <c r="S311" s="52"/>
      <c r="T311" s="52"/>
      <c r="U311" s="53"/>
      <c r="V311" s="54"/>
      <c r="W311" s="55"/>
      <c r="X311" s="50" t="str">
        <f aca="false">IF(S311="","",VLOOKUP(Deposits!O591,Deposits!$D$2:$J$102,2,FALSE()))</f>
        <v/>
      </c>
      <c r="Y311" s="56" t="str">
        <f aca="false">IF(S311="","",VLOOKUP(Deposits!O591,Deposits!$D$2:$J$102,5,FALSE()))</f>
        <v/>
      </c>
      <c r="Z311" s="57" t="s">
        <v>33</v>
      </c>
      <c r="AA311" s="51" t="str">
        <f aca="false">IF(ISERROR(VLOOKUP(Q311,'Target Margin'!A:F,5,FALSE())),"",VLOOKUP(Q311,'Target Margin'!A:F,5,FALSE()))</f>
        <v/>
      </c>
    </row>
    <row r="312" customFormat="false" ht="13" hidden="false" customHeight="false" outlineLevel="0" collapsed="false">
      <c r="A312" s="38"/>
      <c r="B312" s="39"/>
      <c r="C312" s="40"/>
      <c r="D312" s="40"/>
      <c r="E312" s="41"/>
      <c r="F312" s="42"/>
      <c r="G312" s="43"/>
      <c r="H312" s="43"/>
      <c r="I312" s="44"/>
      <c r="J312" s="45"/>
      <c r="K312" s="46"/>
      <c r="L312" s="47" t="e">
        <f aca="false">IF(K312="",(I312/J312),(I312/K312))</f>
        <v>#DIV/0!</v>
      </c>
      <c r="M312" s="48" t="e">
        <f aca="false">(N312-L312)/N312</f>
        <v>#DIV/0!</v>
      </c>
      <c r="N312" s="49"/>
      <c r="O312" s="38"/>
      <c r="P312" s="38"/>
      <c r="Q312" s="50" t="str">
        <f aca="false">IF(W312="","",VLOOKUP(W312,Categories!$M$148:$N$823,2,FALSE()))</f>
        <v/>
      </c>
      <c r="R312" s="51" t="str">
        <f aca="false">AA312</f>
        <v/>
      </c>
      <c r="S312" s="52"/>
      <c r="T312" s="52"/>
      <c r="U312" s="53"/>
      <c r="V312" s="54"/>
      <c r="W312" s="55"/>
      <c r="X312" s="50" t="str">
        <f aca="false">IF(S312="","",VLOOKUP(Deposits!O592,Deposits!$D$2:$J$102,2,FALSE()))</f>
        <v/>
      </c>
      <c r="Y312" s="56" t="str">
        <f aca="false">IF(S312="","",VLOOKUP(Deposits!O592,Deposits!$D$2:$J$102,5,FALSE()))</f>
        <v/>
      </c>
      <c r="Z312" s="57" t="s">
        <v>33</v>
      </c>
      <c r="AA312" s="51" t="str">
        <f aca="false">IF(ISERROR(VLOOKUP(Q312,'Target Margin'!A:F,5,FALSE())),"",VLOOKUP(Q312,'Target Margin'!A:F,5,FALSE()))</f>
        <v/>
      </c>
    </row>
    <row r="313" customFormat="false" ht="13" hidden="false" customHeight="false" outlineLevel="0" collapsed="false">
      <c r="A313" s="38"/>
      <c r="B313" s="39"/>
      <c r="C313" s="40"/>
      <c r="D313" s="40"/>
      <c r="E313" s="41"/>
      <c r="F313" s="42"/>
      <c r="G313" s="43"/>
      <c r="H313" s="43"/>
      <c r="I313" s="44"/>
      <c r="J313" s="45"/>
      <c r="K313" s="46"/>
      <c r="L313" s="47" t="e">
        <f aca="false">IF(K313="",(I313/J313),(I313/K313))</f>
        <v>#DIV/0!</v>
      </c>
      <c r="M313" s="48" t="e">
        <f aca="false">(N313-L313)/N313</f>
        <v>#DIV/0!</v>
      </c>
      <c r="N313" s="49"/>
      <c r="O313" s="38"/>
      <c r="P313" s="38"/>
      <c r="Q313" s="50" t="str">
        <f aca="false">IF(W313="","",VLOOKUP(W313,Categories!$M$148:$N$823,2,FALSE()))</f>
        <v/>
      </c>
      <c r="R313" s="51" t="str">
        <f aca="false">AA313</f>
        <v/>
      </c>
      <c r="S313" s="52"/>
      <c r="T313" s="52"/>
      <c r="U313" s="53"/>
      <c r="V313" s="54"/>
      <c r="W313" s="55"/>
      <c r="X313" s="50" t="str">
        <f aca="false">IF(S313="","",VLOOKUP(Deposits!O593,Deposits!$D$2:$J$102,2,FALSE()))</f>
        <v/>
      </c>
      <c r="Y313" s="56" t="str">
        <f aca="false">IF(S313="","",VLOOKUP(Deposits!O593,Deposits!$D$2:$J$102,5,FALSE()))</f>
        <v/>
      </c>
      <c r="Z313" s="57" t="s">
        <v>33</v>
      </c>
      <c r="AA313" s="51" t="str">
        <f aca="false">IF(ISERROR(VLOOKUP(Q313,'Target Margin'!A:F,5,FALSE())),"",VLOOKUP(Q313,'Target Margin'!A:F,5,FALSE()))</f>
        <v/>
      </c>
    </row>
    <row r="314" customFormat="false" ht="13" hidden="false" customHeight="false" outlineLevel="0" collapsed="false">
      <c r="A314" s="38"/>
      <c r="B314" s="39"/>
      <c r="C314" s="40"/>
      <c r="D314" s="40"/>
      <c r="E314" s="41"/>
      <c r="F314" s="42"/>
      <c r="G314" s="43"/>
      <c r="H314" s="43"/>
      <c r="I314" s="44"/>
      <c r="J314" s="45"/>
      <c r="K314" s="46"/>
      <c r="L314" s="47" t="e">
        <f aca="false">IF(K314="",(I314/J314),(I314/K314))</f>
        <v>#DIV/0!</v>
      </c>
      <c r="M314" s="48" t="e">
        <f aca="false">(N314-L314)/N314</f>
        <v>#DIV/0!</v>
      </c>
      <c r="N314" s="49"/>
      <c r="O314" s="38"/>
      <c r="P314" s="38"/>
      <c r="Q314" s="50" t="str">
        <f aca="false">IF(W314="","",VLOOKUP(W314,Categories!$M$148:$N$823,2,FALSE()))</f>
        <v/>
      </c>
      <c r="R314" s="51" t="str">
        <f aca="false">AA314</f>
        <v/>
      </c>
      <c r="S314" s="52"/>
      <c r="T314" s="52"/>
      <c r="U314" s="53"/>
      <c r="V314" s="54"/>
      <c r="W314" s="55"/>
      <c r="X314" s="50" t="str">
        <f aca="false">IF(S314="","",VLOOKUP(Deposits!O594,Deposits!$D$2:$J$102,2,FALSE()))</f>
        <v/>
      </c>
      <c r="Y314" s="56" t="str">
        <f aca="false">IF(S314="","",VLOOKUP(Deposits!O594,Deposits!$D$2:$J$102,5,FALSE()))</f>
        <v/>
      </c>
      <c r="Z314" s="57" t="s">
        <v>33</v>
      </c>
      <c r="AA314" s="51" t="str">
        <f aca="false">IF(ISERROR(VLOOKUP(Q314,'Target Margin'!A:F,5,FALSE())),"",VLOOKUP(Q314,'Target Margin'!A:F,5,FALSE()))</f>
        <v/>
      </c>
    </row>
    <row r="315" customFormat="false" ht="13" hidden="false" customHeight="false" outlineLevel="0" collapsed="false">
      <c r="A315" s="38"/>
      <c r="B315" s="39"/>
      <c r="C315" s="40"/>
      <c r="D315" s="40"/>
      <c r="E315" s="41"/>
      <c r="F315" s="42"/>
      <c r="G315" s="43"/>
      <c r="H315" s="43"/>
      <c r="I315" s="44"/>
      <c r="J315" s="45"/>
      <c r="K315" s="46"/>
      <c r="L315" s="47" t="e">
        <f aca="false">IF(K315="",(I315/J315),(I315/K315))</f>
        <v>#DIV/0!</v>
      </c>
      <c r="M315" s="48" t="e">
        <f aca="false">(N315-L315)/N315</f>
        <v>#DIV/0!</v>
      </c>
      <c r="N315" s="49"/>
      <c r="O315" s="38"/>
      <c r="P315" s="38"/>
      <c r="Q315" s="50" t="str">
        <f aca="false">IF(W315="","",VLOOKUP(W315,Categories!$M$148:$N$823,2,FALSE()))</f>
        <v/>
      </c>
      <c r="R315" s="51" t="str">
        <f aca="false">AA315</f>
        <v/>
      </c>
      <c r="S315" s="52"/>
      <c r="T315" s="52"/>
      <c r="U315" s="53"/>
      <c r="V315" s="54"/>
      <c r="W315" s="55"/>
      <c r="X315" s="50" t="str">
        <f aca="false">IF(S315="","",VLOOKUP(Deposits!O595,Deposits!$D$2:$J$102,2,FALSE()))</f>
        <v/>
      </c>
      <c r="Y315" s="56" t="str">
        <f aca="false">IF(S315="","",VLOOKUP(Deposits!O595,Deposits!$D$2:$J$102,5,FALSE()))</f>
        <v/>
      </c>
      <c r="Z315" s="57" t="s">
        <v>33</v>
      </c>
      <c r="AA315" s="51" t="str">
        <f aca="false">IF(ISERROR(VLOOKUP(Q315,'Target Margin'!A:F,5,FALSE())),"",VLOOKUP(Q315,'Target Margin'!A:F,5,FALSE()))</f>
        <v/>
      </c>
    </row>
    <row r="316" customFormat="false" ht="13" hidden="false" customHeight="false" outlineLevel="0" collapsed="false">
      <c r="A316" s="38"/>
      <c r="B316" s="39"/>
      <c r="C316" s="40"/>
      <c r="D316" s="40"/>
      <c r="E316" s="41"/>
      <c r="F316" s="42"/>
      <c r="G316" s="43"/>
      <c r="H316" s="43"/>
      <c r="I316" s="44"/>
      <c r="J316" s="45"/>
      <c r="K316" s="46"/>
      <c r="L316" s="47" t="e">
        <f aca="false">IF(K316="",(I316/J316),(I316/K316))</f>
        <v>#DIV/0!</v>
      </c>
      <c r="M316" s="48" t="e">
        <f aca="false">(N316-L316)/N316</f>
        <v>#DIV/0!</v>
      </c>
      <c r="N316" s="49"/>
      <c r="O316" s="38"/>
      <c r="P316" s="38"/>
      <c r="Q316" s="50" t="str">
        <f aca="false">IF(W316="","",VLOOKUP(W316,Categories!$M$148:$N$823,2,FALSE()))</f>
        <v/>
      </c>
      <c r="R316" s="51" t="str">
        <f aca="false">AA316</f>
        <v/>
      </c>
      <c r="S316" s="52"/>
      <c r="T316" s="52"/>
      <c r="U316" s="53"/>
      <c r="V316" s="54"/>
      <c r="W316" s="55"/>
      <c r="X316" s="50" t="str">
        <f aca="false">IF(S316="","",VLOOKUP(Deposits!O596,Deposits!$D$2:$J$102,2,FALSE()))</f>
        <v/>
      </c>
      <c r="Y316" s="56" t="str">
        <f aca="false">IF(S316="","",VLOOKUP(Deposits!O596,Deposits!$D$2:$J$102,5,FALSE()))</f>
        <v/>
      </c>
      <c r="Z316" s="57" t="s">
        <v>33</v>
      </c>
      <c r="AA316" s="51" t="str">
        <f aca="false">IF(ISERROR(VLOOKUP(Q316,'Target Margin'!A:F,5,FALSE())),"",VLOOKUP(Q316,'Target Margin'!A:F,5,FALSE()))</f>
        <v/>
      </c>
    </row>
    <row r="317" customFormat="false" ht="13" hidden="false" customHeight="false" outlineLevel="0" collapsed="false">
      <c r="A317" s="38"/>
      <c r="B317" s="39"/>
      <c r="C317" s="40"/>
      <c r="D317" s="40"/>
      <c r="E317" s="41"/>
      <c r="F317" s="42"/>
      <c r="G317" s="43"/>
      <c r="H317" s="43"/>
      <c r="I317" s="44"/>
      <c r="J317" s="45"/>
      <c r="K317" s="46"/>
      <c r="L317" s="47" t="e">
        <f aca="false">IF(K317="",(I317/J317),(I317/K317))</f>
        <v>#DIV/0!</v>
      </c>
      <c r="M317" s="48" t="e">
        <f aca="false">(N317-L317)/N317</f>
        <v>#DIV/0!</v>
      </c>
      <c r="N317" s="49"/>
      <c r="O317" s="38"/>
      <c r="P317" s="38"/>
      <c r="Q317" s="50" t="str">
        <f aca="false">IF(W317="","",VLOOKUP(W317,Categories!$M$148:$N$823,2,FALSE()))</f>
        <v/>
      </c>
      <c r="R317" s="51" t="str">
        <f aca="false">AA317</f>
        <v/>
      </c>
      <c r="S317" s="52"/>
      <c r="T317" s="52"/>
      <c r="U317" s="53"/>
      <c r="V317" s="54"/>
      <c r="W317" s="55"/>
      <c r="X317" s="50" t="str">
        <f aca="false">IF(S317="","",VLOOKUP(Deposits!O597,Deposits!$D$2:$J$102,2,FALSE()))</f>
        <v/>
      </c>
      <c r="Y317" s="56" t="str">
        <f aca="false">IF(S317="","",VLOOKUP(Deposits!O597,Deposits!$D$2:$J$102,5,FALSE()))</f>
        <v/>
      </c>
      <c r="Z317" s="57" t="s">
        <v>33</v>
      </c>
      <c r="AA317" s="51" t="str">
        <f aca="false">IF(ISERROR(VLOOKUP(Q317,'Target Margin'!A:F,5,FALSE())),"",VLOOKUP(Q317,'Target Margin'!A:F,5,FALSE()))</f>
        <v/>
      </c>
    </row>
    <row r="318" customFormat="false" ht="13" hidden="false" customHeight="false" outlineLevel="0" collapsed="false">
      <c r="A318" s="38"/>
      <c r="B318" s="39"/>
      <c r="C318" s="40"/>
      <c r="D318" s="40"/>
      <c r="E318" s="41"/>
      <c r="F318" s="42"/>
      <c r="G318" s="43"/>
      <c r="H318" s="43"/>
      <c r="I318" s="44"/>
      <c r="J318" s="45"/>
      <c r="K318" s="46"/>
      <c r="L318" s="47" t="e">
        <f aca="false">IF(K318="",(I318/J318),(I318/K318))</f>
        <v>#DIV/0!</v>
      </c>
      <c r="M318" s="48" t="e">
        <f aca="false">(N318-L318)/N318</f>
        <v>#DIV/0!</v>
      </c>
      <c r="N318" s="49"/>
      <c r="O318" s="38"/>
      <c r="P318" s="38"/>
      <c r="Q318" s="50" t="str">
        <f aca="false">IF(W318="","",VLOOKUP(W318,Categories!$M$148:$N$823,2,FALSE()))</f>
        <v/>
      </c>
      <c r="R318" s="51" t="str">
        <f aca="false">AA318</f>
        <v/>
      </c>
      <c r="S318" s="52"/>
      <c r="T318" s="52"/>
      <c r="U318" s="53"/>
      <c r="V318" s="54"/>
      <c r="W318" s="55"/>
      <c r="X318" s="50" t="str">
        <f aca="false">IF(S318="","",VLOOKUP(Deposits!O598,Deposits!$D$2:$J$102,2,FALSE()))</f>
        <v/>
      </c>
      <c r="Y318" s="56" t="str">
        <f aca="false">IF(S318="","",VLOOKUP(Deposits!O598,Deposits!$D$2:$J$102,5,FALSE()))</f>
        <v/>
      </c>
      <c r="Z318" s="57" t="s">
        <v>33</v>
      </c>
      <c r="AA318" s="51" t="str">
        <f aca="false">IF(ISERROR(VLOOKUP(Q318,'Target Margin'!A:F,5,FALSE())),"",VLOOKUP(Q318,'Target Margin'!A:F,5,FALSE()))</f>
        <v/>
      </c>
    </row>
    <row r="319" customFormat="false" ht="13" hidden="false" customHeight="false" outlineLevel="0" collapsed="false">
      <c r="A319" s="38"/>
      <c r="B319" s="39"/>
      <c r="C319" s="40"/>
      <c r="D319" s="40"/>
      <c r="E319" s="41"/>
      <c r="F319" s="42"/>
      <c r="G319" s="43"/>
      <c r="H319" s="43"/>
      <c r="I319" s="44"/>
      <c r="J319" s="45"/>
      <c r="K319" s="46"/>
      <c r="L319" s="47" t="e">
        <f aca="false">IF(K319="",(I319/J319),(I319/K319))</f>
        <v>#DIV/0!</v>
      </c>
      <c r="M319" s="48" t="e">
        <f aca="false">(N319-L319)/N319</f>
        <v>#DIV/0!</v>
      </c>
      <c r="N319" s="49"/>
      <c r="O319" s="38"/>
      <c r="P319" s="38"/>
      <c r="Q319" s="50" t="str">
        <f aca="false">IF(W319="","",VLOOKUP(W319,Categories!$M$148:$N$823,2,FALSE()))</f>
        <v/>
      </c>
      <c r="R319" s="51" t="str">
        <f aca="false">AA319</f>
        <v/>
      </c>
      <c r="S319" s="52"/>
      <c r="T319" s="52"/>
      <c r="U319" s="53"/>
      <c r="V319" s="54"/>
      <c r="W319" s="55"/>
      <c r="X319" s="50" t="str">
        <f aca="false">IF(S319="","",VLOOKUP(Deposits!O599,Deposits!$D$2:$J$102,2,FALSE()))</f>
        <v/>
      </c>
      <c r="Y319" s="56" t="str">
        <f aca="false">IF(S319="","",VLOOKUP(Deposits!O599,Deposits!$D$2:$J$102,5,FALSE()))</f>
        <v/>
      </c>
      <c r="Z319" s="57" t="s">
        <v>33</v>
      </c>
      <c r="AA319" s="51" t="str">
        <f aca="false">IF(ISERROR(VLOOKUP(Q319,'Target Margin'!A:F,5,FALSE())),"",VLOOKUP(Q319,'Target Margin'!A:F,5,FALSE()))</f>
        <v/>
      </c>
    </row>
    <row r="320" customFormat="false" ht="13" hidden="false" customHeight="false" outlineLevel="0" collapsed="false">
      <c r="A320" s="38"/>
      <c r="B320" s="39"/>
      <c r="C320" s="40"/>
      <c r="D320" s="40"/>
      <c r="E320" s="41"/>
      <c r="F320" s="42"/>
      <c r="G320" s="43"/>
      <c r="H320" s="43"/>
      <c r="I320" s="44"/>
      <c r="J320" s="45"/>
      <c r="K320" s="46"/>
      <c r="L320" s="47" t="e">
        <f aca="false">IF(K320="",(I320/J320),(I320/K320))</f>
        <v>#DIV/0!</v>
      </c>
      <c r="M320" s="48" t="e">
        <f aca="false">(N320-L320)/N320</f>
        <v>#DIV/0!</v>
      </c>
      <c r="N320" s="49"/>
      <c r="O320" s="38"/>
      <c r="P320" s="38"/>
      <c r="Q320" s="50" t="str">
        <f aca="false">IF(W320="","",VLOOKUP(W320,Categories!$M$148:$N$823,2,FALSE()))</f>
        <v/>
      </c>
      <c r="R320" s="51" t="str">
        <f aca="false">AA320</f>
        <v/>
      </c>
      <c r="S320" s="52"/>
      <c r="T320" s="52"/>
      <c r="U320" s="53"/>
      <c r="V320" s="54"/>
      <c r="W320" s="55"/>
      <c r="X320" s="50" t="str">
        <f aca="false">IF(S320="","",VLOOKUP(Deposits!O600,Deposits!$D$2:$J$102,2,FALSE()))</f>
        <v/>
      </c>
      <c r="Y320" s="56" t="str">
        <f aca="false">IF(S320="","",VLOOKUP(Deposits!O600,Deposits!$D$2:$J$102,5,FALSE()))</f>
        <v/>
      </c>
      <c r="Z320" s="57" t="s">
        <v>33</v>
      </c>
      <c r="AA320" s="51" t="str">
        <f aca="false">IF(ISERROR(VLOOKUP(Q320,'Target Margin'!A:F,5,FALSE())),"",VLOOKUP(Q320,'Target Margin'!A:F,5,FALSE()))</f>
        <v/>
      </c>
    </row>
    <row r="321" customFormat="false" ht="13" hidden="false" customHeight="false" outlineLevel="0" collapsed="false">
      <c r="A321" s="38"/>
      <c r="B321" s="39"/>
      <c r="C321" s="40"/>
      <c r="D321" s="40"/>
      <c r="E321" s="41"/>
      <c r="F321" s="42"/>
      <c r="G321" s="43"/>
      <c r="H321" s="43"/>
      <c r="I321" s="44"/>
      <c r="J321" s="45"/>
      <c r="K321" s="46"/>
      <c r="L321" s="47" t="e">
        <f aca="false">IF(K321="",(I321/J321),(I321/K321))</f>
        <v>#DIV/0!</v>
      </c>
      <c r="M321" s="48" t="e">
        <f aca="false">(N321-L321)/N321</f>
        <v>#DIV/0!</v>
      </c>
      <c r="N321" s="49"/>
      <c r="O321" s="38"/>
      <c r="P321" s="38"/>
      <c r="Q321" s="50" t="str">
        <f aca="false">IF(W321="","",VLOOKUP(W321,Categories!$M$148:$N$823,2,FALSE()))</f>
        <v/>
      </c>
      <c r="R321" s="51" t="str">
        <f aca="false">AA321</f>
        <v/>
      </c>
      <c r="S321" s="52"/>
      <c r="T321" s="52"/>
      <c r="U321" s="53"/>
      <c r="V321" s="54"/>
      <c r="W321" s="55"/>
      <c r="X321" s="50" t="str">
        <f aca="false">IF(S321="","",VLOOKUP(Deposits!O601,Deposits!$D$2:$J$102,2,FALSE()))</f>
        <v/>
      </c>
      <c r="Y321" s="56" t="str">
        <f aca="false">IF(S321="","",VLOOKUP(Deposits!O601,Deposits!$D$2:$J$102,5,FALSE()))</f>
        <v/>
      </c>
      <c r="Z321" s="57" t="s">
        <v>33</v>
      </c>
      <c r="AA321" s="51" t="str">
        <f aca="false">IF(ISERROR(VLOOKUP(Q321,'Target Margin'!A:F,5,FALSE())),"",VLOOKUP(Q321,'Target Margin'!A:F,5,FALSE()))</f>
        <v/>
      </c>
    </row>
    <row r="322" customFormat="false" ht="13" hidden="false" customHeight="false" outlineLevel="0" collapsed="false">
      <c r="A322" s="38"/>
      <c r="B322" s="39"/>
      <c r="C322" s="40"/>
      <c r="D322" s="40"/>
      <c r="E322" s="41"/>
      <c r="F322" s="42"/>
      <c r="G322" s="43"/>
      <c r="H322" s="43"/>
      <c r="I322" s="44"/>
      <c r="J322" s="45"/>
      <c r="K322" s="46"/>
      <c r="L322" s="47" t="e">
        <f aca="false">IF(K322="",(I322/J322),(I322/K322))</f>
        <v>#DIV/0!</v>
      </c>
      <c r="M322" s="48" t="e">
        <f aca="false">(N322-L322)/N322</f>
        <v>#DIV/0!</v>
      </c>
      <c r="N322" s="49"/>
      <c r="O322" s="38"/>
      <c r="P322" s="38"/>
      <c r="Q322" s="50" t="str">
        <f aca="false">IF(W322="","",VLOOKUP(W322,Categories!$M$148:$N$823,2,FALSE()))</f>
        <v/>
      </c>
      <c r="R322" s="51" t="str">
        <f aca="false">AA322</f>
        <v/>
      </c>
      <c r="S322" s="52"/>
      <c r="T322" s="52"/>
      <c r="U322" s="53"/>
      <c r="V322" s="54"/>
      <c r="W322" s="55"/>
      <c r="X322" s="50" t="str">
        <f aca="false">IF(S322="","",VLOOKUP(Deposits!O602,Deposits!$D$2:$J$102,2,FALSE()))</f>
        <v/>
      </c>
      <c r="Y322" s="56" t="str">
        <f aca="false">IF(S322="","",VLOOKUP(Deposits!O602,Deposits!$D$2:$J$102,5,FALSE()))</f>
        <v/>
      </c>
      <c r="Z322" s="57" t="s">
        <v>33</v>
      </c>
      <c r="AA322" s="51" t="str">
        <f aca="false">IF(ISERROR(VLOOKUP(Q322,'Target Margin'!A:F,5,FALSE())),"",VLOOKUP(Q322,'Target Margin'!A:F,5,FALSE()))</f>
        <v/>
      </c>
    </row>
    <row r="323" customFormat="false" ht="13" hidden="false" customHeight="false" outlineLevel="0" collapsed="false">
      <c r="A323" s="38"/>
      <c r="B323" s="39"/>
      <c r="C323" s="40"/>
      <c r="D323" s="40"/>
      <c r="E323" s="41"/>
      <c r="F323" s="42"/>
      <c r="G323" s="43"/>
      <c r="H323" s="43"/>
      <c r="I323" s="44"/>
      <c r="J323" s="45"/>
      <c r="K323" s="46"/>
      <c r="L323" s="47" t="e">
        <f aca="false">IF(K323="",(I323/J323),(I323/K323))</f>
        <v>#DIV/0!</v>
      </c>
      <c r="M323" s="48" t="e">
        <f aca="false">(N323-L323)/N323</f>
        <v>#DIV/0!</v>
      </c>
      <c r="N323" s="49"/>
      <c r="O323" s="38"/>
      <c r="P323" s="38"/>
      <c r="Q323" s="50" t="str">
        <f aca="false">IF(W323="","",VLOOKUP(W323,Categories!$M$148:$N$823,2,FALSE()))</f>
        <v/>
      </c>
      <c r="R323" s="51" t="str">
        <f aca="false">AA323</f>
        <v/>
      </c>
      <c r="S323" s="52"/>
      <c r="T323" s="52"/>
      <c r="U323" s="53"/>
      <c r="V323" s="54"/>
      <c r="W323" s="55"/>
      <c r="X323" s="50" t="str">
        <f aca="false">IF(S323="","",VLOOKUP(Deposits!O603,Deposits!$D$2:$J$102,2,FALSE()))</f>
        <v/>
      </c>
      <c r="Y323" s="56" t="str">
        <f aca="false">IF(S323="","",VLOOKUP(Deposits!O603,Deposits!$D$2:$J$102,5,FALSE()))</f>
        <v/>
      </c>
      <c r="Z323" s="57" t="s">
        <v>33</v>
      </c>
      <c r="AA323" s="51" t="str">
        <f aca="false">IF(ISERROR(VLOOKUP(Q323,'Target Margin'!A:F,5,FALSE())),"",VLOOKUP(Q323,'Target Margin'!A:F,5,FALSE()))</f>
        <v/>
      </c>
    </row>
    <row r="324" customFormat="false" ht="13" hidden="false" customHeight="false" outlineLevel="0" collapsed="false">
      <c r="A324" s="38"/>
      <c r="B324" s="39"/>
      <c r="C324" s="40"/>
      <c r="D324" s="40"/>
      <c r="E324" s="41"/>
      <c r="F324" s="42"/>
      <c r="G324" s="43"/>
      <c r="H324" s="43"/>
      <c r="I324" s="44"/>
      <c r="J324" s="45"/>
      <c r="K324" s="46"/>
      <c r="L324" s="47" t="e">
        <f aca="false">IF(K324="",(I324/J324),(I324/K324))</f>
        <v>#DIV/0!</v>
      </c>
      <c r="M324" s="48" t="e">
        <f aca="false">(N324-L324)/N324</f>
        <v>#DIV/0!</v>
      </c>
      <c r="N324" s="49"/>
      <c r="O324" s="38"/>
      <c r="P324" s="38"/>
      <c r="Q324" s="50" t="str">
        <f aca="false">IF(W324="","",VLOOKUP(W324,Categories!$M$148:$N$823,2,FALSE()))</f>
        <v/>
      </c>
      <c r="R324" s="51" t="str">
        <f aca="false">AA324</f>
        <v/>
      </c>
      <c r="S324" s="52"/>
      <c r="T324" s="52"/>
      <c r="U324" s="53"/>
      <c r="V324" s="54"/>
      <c r="W324" s="55"/>
      <c r="X324" s="50" t="str">
        <f aca="false">IF(S324="","",VLOOKUP(Deposits!O604,Deposits!$D$2:$J$102,2,FALSE()))</f>
        <v/>
      </c>
      <c r="Y324" s="56" t="str">
        <f aca="false">IF(S324="","",VLOOKUP(Deposits!O604,Deposits!$D$2:$J$102,5,FALSE()))</f>
        <v/>
      </c>
      <c r="Z324" s="57" t="s">
        <v>33</v>
      </c>
      <c r="AA324" s="51" t="str">
        <f aca="false">IF(ISERROR(VLOOKUP(Q324,'Target Margin'!A:F,5,FALSE())),"",VLOOKUP(Q324,'Target Margin'!A:F,5,FALSE()))</f>
        <v/>
      </c>
    </row>
    <row r="325" customFormat="false" ht="13" hidden="false" customHeight="false" outlineLevel="0" collapsed="false">
      <c r="A325" s="38"/>
      <c r="B325" s="39"/>
      <c r="C325" s="40"/>
      <c r="D325" s="40"/>
      <c r="E325" s="41"/>
      <c r="F325" s="42"/>
      <c r="G325" s="43"/>
      <c r="H325" s="43"/>
      <c r="I325" s="44"/>
      <c r="J325" s="45"/>
      <c r="K325" s="46"/>
      <c r="L325" s="47" t="e">
        <f aca="false">IF(K325="",(I325/J325),(I325/K325))</f>
        <v>#DIV/0!</v>
      </c>
      <c r="M325" s="48" t="e">
        <f aca="false">(N325-L325)/N325</f>
        <v>#DIV/0!</v>
      </c>
      <c r="N325" s="49"/>
      <c r="O325" s="38"/>
      <c r="P325" s="38"/>
      <c r="Q325" s="50" t="str">
        <f aca="false">IF(W325="","",VLOOKUP(W325,Categories!$M$148:$N$823,2,FALSE()))</f>
        <v/>
      </c>
      <c r="R325" s="51" t="str">
        <f aca="false">AA325</f>
        <v/>
      </c>
      <c r="S325" s="52"/>
      <c r="T325" s="52"/>
      <c r="U325" s="53"/>
      <c r="V325" s="54"/>
      <c r="W325" s="55"/>
      <c r="X325" s="50" t="str">
        <f aca="false">IF(S325="","",VLOOKUP(Deposits!O605,Deposits!$D$2:$J$102,2,FALSE()))</f>
        <v/>
      </c>
      <c r="Y325" s="56" t="str">
        <f aca="false">IF(S325="","",VLOOKUP(Deposits!O605,Deposits!$D$2:$J$102,5,FALSE()))</f>
        <v/>
      </c>
      <c r="Z325" s="57" t="s">
        <v>33</v>
      </c>
      <c r="AA325" s="51" t="str">
        <f aca="false">IF(ISERROR(VLOOKUP(Q325,'Target Margin'!A:F,5,FALSE())),"",VLOOKUP(Q325,'Target Margin'!A:F,5,FALSE()))</f>
        <v/>
      </c>
    </row>
    <row r="326" customFormat="false" ht="13" hidden="false" customHeight="false" outlineLevel="0" collapsed="false">
      <c r="A326" s="38"/>
      <c r="B326" s="39"/>
      <c r="C326" s="40"/>
      <c r="D326" s="40"/>
      <c r="E326" s="41"/>
      <c r="F326" s="42"/>
      <c r="G326" s="43"/>
      <c r="H326" s="43"/>
      <c r="I326" s="44"/>
      <c r="J326" s="45"/>
      <c r="K326" s="46"/>
      <c r="L326" s="47" t="e">
        <f aca="false">IF(K326="",(I326/J326),(I326/K326))</f>
        <v>#DIV/0!</v>
      </c>
      <c r="M326" s="48" t="e">
        <f aca="false">(N326-L326)/N326</f>
        <v>#DIV/0!</v>
      </c>
      <c r="N326" s="49"/>
      <c r="O326" s="38"/>
      <c r="P326" s="38"/>
      <c r="Q326" s="50" t="str">
        <f aca="false">IF(W326="","",VLOOKUP(W326,Categories!$M$148:$N$823,2,FALSE()))</f>
        <v/>
      </c>
      <c r="R326" s="51" t="str">
        <f aca="false">AA326</f>
        <v/>
      </c>
      <c r="S326" s="52"/>
      <c r="T326" s="52"/>
      <c r="U326" s="53"/>
      <c r="V326" s="54"/>
      <c r="W326" s="55"/>
      <c r="X326" s="50" t="str">
        <f aca="false">IF(S326="","",VLOOKUP(Deposits!O606,Deposits!$D$2:$J$102,2,FALSE()))</f>
        <v/>
      </c>
      <c r="Y326" s="56" t="str">
        <f aca="false">IF(S326="","",VLOOKUP(Deposits!O606,Deposits!$D$2:$J$102,5,FALSE()))</f>
        <v/>
      </c>
      <c r="Z326" s="57" t="s">
        <v>33</v>
      </c>
      <c r="AA326" s="51" t="str">
        <f aca="false">IF(ISERROR(VLOOKUP(Q326,'Target Margin'!A:F,5,FALSE())),"",VLOOKUP(Q326,'Target Margin'!A:F,5,FALSE()))</f>
        <v/>
      </c>
    </row>
    <row r="327" customFormat="false" ht="13" hidden="false" customHeight="false" outlineLevel="0" collapsed="false">
      <c r="A327" s="38"/>
      <c r="B327" s="39"/>
      <c r="C327" s="40"/>
      <c r="D327" s="40"/>
      <c r="E327" s="41"/>
      <c r="F327" s="42"/>
      <c r="G327" s="43"/>
      <c r="H327" s="43"/>
      <c r="I327" s="44"/>
      <c r="J327" s="45"/>
      <c r="K327" s="46"/>
      <c r="L327" s="47" t="e">
        <f aca="false">IF(K327="",(I327/J327),(I327/K327))</f>
        <v>#DIV/0!</v>
      </c>
      <c r="M327" s="48" t="e">
        <f aca="false">(N327-L327)/N327</f>
        <v>#DIV/0!</v>
      </c>
      <c r="N327" s="49"/>
      <c r="O327" s="38"/>
      <c r="P327" s="38"/>
      <c r="Q327" s="50" t="str">
        <f aca="false">IF(W327="","",VLOOKUP(W327,Categories!$M$148:$N$823,2,FALSE()))</f>
        <v/>
      </c>
      <c r="R327" s="51" t="str">
        <f aca="false">AA327</f>
        <v/>
      </c>
      <c r="S327" s="52"/>
      <c r="T327" s="52"/>
      <c r="U327" s="53"/>
      <c r="V327" s="54"/>
      <c r="W327" s="55"/>
      <c r="X327" s="50" t="str">
        <f aca="false">IF(S327="","",VLOOKUP(Deposits!O607,Deposits!$D$2:$J$102,2,FALSE()))</f>
        <v/>
      </c>
      <c r="Y327" s="56" t="str">
        <f aca="false">IF(S327="","",VLOOKUP(Deposits!O607,Deposits!$D$2:$J$102,5,FALSE()))</f>
        <v/>
      </c>
      <c r="Z327" s="57" t="s">
        <v>33</v>
      </c>
      <c r="AA327" s="51" t="str">
        <f aca="false">IF(ISERROR(VLOOKUP(Q327,'Target Margin'!A:F,5,FALSE())),"",VLOOKUP(Q327,'Target Margin'!A:F,5,FALSE()))</f>
        <v/>
      </c>
    </row>
    <row r="328" customFormat="false" ht="13" hidden="false" customHeight="false" outlineLevel="0" collapsed="false">
      <c r="A328" s="38"/>
      <c r="B328" s="39"/>
      <c r="C328" s="40"/>
      <c r="D328" s="40"/>
      <c r="E328" s="41"/>
      <c r="F328" s="42"/>
      <c r="G328" s="43"/>
      <c r="H328" s="43"/>
      <c r="I328" s="44"/>
      <c r="J328" s="45"/>
      <c r="K328" s="46"/>
      <c r="L328" s="47" t="e">
        <f aca="false">IF(K328="",(I328/J328),(I328/K328))</f>
        <v>#DIV/0!</v>
      </c>
      <c r="M328" s="48" t="e">
        <f aca="false">(N328-L328)/N328</f>
        <v>#DIV/0!</v>
      </c>
      <c r="N328" s="49"/>
      <c r="O328" s="38"/>
      <c r="P328" s="38"/>
      <c r="Q328" s="50" t="str">
        <f aca="false">IF(W328="","",VLOOKUP(W328,Categories!$M$148:$N$823,2,FALSE()))</f>
        <v/>
      </c>
      <c r="R328" s="51" t="str">
        <f aca="false">AA328</f>
        <v/>
      </c>
      <c r="S328" s="52"/>
      <c r="T328" s="52"/>
      <c r="U328" s="53"/>
      <c r="V328" s="54"/>
      <c r="W328" s="55"/>
      <c r="X328" s="50" t="str">
        <f aca="false">IF(S328="","",VLOOKUP(Deposits!O608,Deposits!$D$2:$J$102,2,FALSE()))</f>
        <v/>
      </c>
      <c r="Y328" s="56" t="str">
        <f aca="false">IF(S328="","",VLOOKUP(Deposits!O608,Deposits!$D$2:$J$102,5,FALSE()))</f>
        <v/>
      </c>
      <c r="Z328" s="57" t="s">
        <v>33</v>
      </c>
      <c r="AA328" s="51" t="str">
        <f aca="false">IF(ISERROR(VLOOKUP(Q328,'Target Margin'!A:F,5,FALSE())),"",VLOOKUP(Q328,'Target Margin'!A:F,5,FALSE()))</f>
        <v/>
      </c>
    </row>
    <row r="329" customFormat="false" ht="13" hidden="false" customHeight="false" outlineLevel="0" collapsed="false">
      <c r="A329" s="38"/>
      <c r="B329" s="39"/>
      <c r="C329" s="40"/>
      <c r="D329" s="40"/>
      <c r="E329" s="41"/>
      <c r="F329" s="42"/>
      <c r="G329" s="43"/>
      <c r="H329" s="43"/>
      <c r="I329" s="44"/>
      <c r="J329" s="45"/>
      <c r="K329" s="46"/>
      <c r="L329" s="47" t="e">
        <f aca="false">IF(K329="",(I329/J329),(I329/K329))</f>
        <v>#DIV/0!</v>
      </c>
      <c r="M329" s="48" t="e">
        <f aca="false">(N329-L329)/N329</f>
        <v>#DIV/0!</v>
      </c>
      <c r="N329" s="49"/>
      <c r="O329" s="38"/>
      <c r="P329" s="38"/>
      <c r="Q329" s="50" t="str">
        <f aca="false">IF(W329="","",VLOOKUP(W329,Categories!$M$148:$N$823,2,FALSE()))</f>
        <v/>
      </c>
      <c r="R329" s="51" t="str">
        <f aca="false">AA329</f>
        <v/>
      </c>
      <c r="S329" s="52"/>
      <c r="T329" s="52"/>
      <c r="U329" s="53"/>
      <c r="V329" s="54"/>
      <c r="W329" s="55"/>
      <c r="X329" s="50" t="str">
        <f aca="false">IF(S329="","",VLOOKUP(Deposits!O609,Deposits!$D$2:$J$102,2,FALSE()))</f>
        <v/>
      </c>
      <c r="Y329" s="56" t="str">
        <f aca="false">IF(S329="","",VLOOKUP(Deposits!O609,Deposits!$D$2:$J$102,5,FALSE()))</f>
        <v/>
      </c>
      <c r="Z329" s="57" t="s">
        <v>33</v>
      </c>
      <c r="AA329" s="51" t="str">
        <f aca="false">IF(ISERROR(VLOOKUP(Q329,'Target Margin'!A:F,5,FALSE())),"",VLOOKUP(Q329,'Target Margin'!A:F,5,FALSE()))</f>
        <v/>
      </c>
    </row>
    <row r="330" customFormat="false" ht="13" hidden="false" customHeight="false" outlineLevel="0" collapsed="false">
      <c r="A330" s="38"/>
      <c r="B330" s="39"/>
      <c r="C330" s="40"/>
      <c r="D330" s="40"/>
      <c r="E330" s="41"/>
      <c r="F330" s="42"/>
      <c r="G330" s="43"/>
      <c r="H330" s="43"/>
      <c r="I330" s="44"/>
      <c r="J330" s="45"/>
      <c r="K330" s="46"/>
      <c r="L330" s="47" t="e">
        <f aca="false">IF(K330="",(I330/J330),(I330/K330))</f>
        <v>#DIV/0!</v>
      </c>
      <c r="M330" s="48" t="e">
        <f aca="false">(N330-L330)/N330</f>
        <v>#DIV/0!</v>
      </c>
      <c r="N330" s="49"/>
      <c r="O330" s="38"/>
      <c r="P330" s="38"/>
      <c r="Q330" s="50" t="str">
        <f aca="false">IF(W330="","",VLOOKUP(W330,Categories!$M$148:$N$823,2,FALSE()))</f>
        <v/>
      </c>
      <c r="R330" s="51" t="str">
        <f aca="false">AA330</f>
        <v/>
      </c>
      <c r="S330" s="52"/>
      <c r="T330" s="52"/>
      <c r="U330" s="53"/>
      <c r="V330" s="54"/>
      <c r="W330" s="55"/>
      <c r="X330" s="50" t="str">
        <f aca="false">IF(S330="","",VLOOKUP(Deposits!O610,Deposits!$D$2:$J$102,2,FALSE()))</f>
        <v/>
      </c>
      <c r="Y330" s="56" t="str">
        <f aca="false">IF(S330="","",VLOOKUP(Deposits!O610,Deposits!$D$2:$J$102,5,FALSE()))</f>
        <v/>
      </c>
      <c r="Z330" s="57" t="s">
        <v>33</v>
      </c>
      <c r="AA330" s="51" t="str">
        <f aca="false">IF(ISERROR(VLOOKUP(Q330,'Target Margin'!A:F,5,FALSE())),"",VLOOKUP(Q330,'Target Margin'!A:F,5,FALSE()))</f>
        <v/>
      </c>
    </row>
    <row r="331" customFormat="false" ht="13" hidden="false" customHeight="false" outlineLevel="0" collapsed="false">
      <c r="A331" s="38"/>
      <c r="B331" s="39"/>
      <c r="C331" s="40"/>
      <c r="D331" s="40"/>
      <c r="E331" s="41"/>
      <c r="F331" s="42"/>
      <c r="G331" s="43"/>
      <c r="H331" s="43"/>
      <c r="I331" s="44"/>
      <c r="J331" s="45"/>
      <c r="K331" s="46"/>
      <c r="L331" s="47" t="e">
        <f aca="false">IF(K331="",(I331/J331),(I331/K331))</f>
        <v>#DIV/0!</v>
      </c>
      <c r="M331" s="48" t="e">
        <f aca="false">(N331-L331)/N331</f>
        <v>#DIV/0!</v>
      </c>
      <c r="N331" s="49"/>
      <c r="O331" s="38"/>
      <c r="P331" s="38"/>
      <c r="Q331" s="50" t="str">
        <f aca="false">IF(W331="","",VLOOKUP(W331,Categories!$M$148:$N$823,2,FALSE()))</f>
        <v/>
      </c>
      <c r="R331" s="51" t="str">
        <f aca="false">AA331</f>
        <v/>
      </c>
      <c r="S331" s="52"/>
      <c r="T331" s="52"/>
      <c r="U331" s="53"/>
      <c r="V331" s="54"/>
      <c r="W331" s="55"/>
      <c r="X331" s="50" t="str">
        <f aca="false">IF(S331="","",VLOOKUP(Deposits!O611,Deposits!$D$2:$J$102,2,FALSE()))</f>
        <v/>
      </c>
      <c r="Y331" s="56" t="str">
        <f aca="false">IF(S331="","",VLOOKUP(Deposits!O611,Deposits!$D$2:$J$102,5,FALSE()))</f>
        <v/>
      </c>
      <c r="Z331" s="57" t="s">
        <v>33</v>
      </c>
      <c r="AA331" s="51" t="str">
        <f aca="false">IF(ISERROR(VLOOKUP(Q331,'Target Margin'!A:F,5,FALSE())),"",VLOOKUP(Q331,'Target Margin'!A:F,5,FALSE()))</f>
        <v/>
      </c>
    </row>
    <row r="332" customFormat="false" ht="13" hidden="false" customHeight="false" outlineLevel="0" collapsed="false">
      <c r="A332" s="38"/>
      <c r="B332" s="39"/>
      <c r="C332" s="40"/>
      <c r="D332" s="40"/>
      <c r="E332" s="41"/>
      <c r="F332" s="42"/>
      <c r="G332" s="43"/>
      <c r="H332" s="43"/>
      <c r="I332" s="44"/>
      <c r="J332" s="45"/>
      <c r="K332" s="46"/>
      <c r="L332" s="47" t="e">
        <f aca="false">IF(K332="",(I332/J332),(I332/K332))</f>
        <v>#DIV/0!</v>
      </c>
      <c r="M332" s="48" t="e">
        <f aca="false">(N332-L332)/N332</f>
        <v>#DIV/0!</v>
      </c>
      <c r="N332" s="49"/>
      <c r="O332" s="38"/>
      <c r="P332" s="38"/>
      <c r="Q332" s="50" t="str">
        <f aca="false">IF(W332="","",VLOOKUP(W332,Categories!$M$148:$N$823,2,FALSE()))</f>
        <v/>
      </c>
      <c r="R332" s="51" t="str">
        <f aca="false">AA332</f>
        <v/>
      </c>
      <c r="S332" s="52"/>
      <c r="T332" s="52"/>
      <c r="U332" s="53"/>
      <c r="V332" s="54"/>
      <c r="W332" s="55"/>
      <c r="X332" s="50" t="str">
        <f aca="false">IF(S332="","",VLOOKUP(Deposits!O612,Deposits!$D$2:$J$102,2,FALSE()))</f>
        <v/>
      </c>
      <c r="Y332" s="56" t="str">
        <f aca="false">IF(S332="","",VLOOKUP(Deposits!O612,Deposits!$D$2:$J$102,5,FALSE()))</f>
        <v/>
      </c>
      <c r="Z332" s="57" t="s">
        <v>33</v>
      </c>
      <c r="AA332" s="51" t="str">
        <f aca="false">IF(ISERROR(VLOOKUP(Q332,'Target Margin'!A:F,5,FALSE())),"",VLOOKUP(Q332,'Target Margin'!A:F,5,FALSE()))</f>
        <v/>
      </c>
    </row>
    <row r="333" customFormat="false" ht="13" hidden="false" customHeight="false" outlineLevel="0" collapsed="false">
      <c r="A333" s="38"/>
      <c r="B333" s="39"/>
      <c r="C333" s="40"/>
      <c r="D333" s="40"/>
      <c r="E333" s="41"/>
      <c r="F333" s="42"/>
      <c r="G333" s="43"/>
      <c r="H333" s="43"/>
      <c r="I333" s="44"/>
      <c r="J333" s="45"/>
      <c r="K333" s="46"/>
      <c r="L333" s="47" t="e">
        <f aca="false">IF(K333="",(I333/J333),(I333/K333))</f>
        <v>#DIV/0!</v>
      </c>
      <c r="M333" s="48" t="e">
        <f aca="false">(N333-L333)/N333</f>
        <v>#DIV/0!</v>
      </c>
      <c r="N333" s="49"/>
      <c r="O333" s="38"/>
      <c r="P333" s="38"/>
      <c r="Q333" s="50" t="str">
        <f aca="false">IF(W333="","",VLOOKUP(W333,Categories!$M$148:$N$823,2,FALSE()))</f>
        <v/>
      </c>
      <c r="R333" s="51" t="str">
        <f aca="false">AA333</f>
        <v/>
      </c>
      <c r="S333" s="52"/>
      <c r="T333" s="52"/>
      <c r="U333" s="53"/>
      <c r="V333" s="54"/>
      <c r="W333" s="55"/>
      <c r="X333" s="50" t="str">
        <f aca="false">IF(S333="","",VLOOKUP(Deposits!O613,Deposits!$D$2:$J$102,2,FALSE()))</f>
        <v/>
      </c>
      <c r="Y333" s="56" t="str">
        <f aca="false">IF(S333="","",VLOOKUP(Deposits!O613,Deposits!$D$2:$J$102,5,FALSE()))</f>
        <v/>
      </c>
      <c r="Z333" s="57" t="s">
        <v>33</v>
      </c>
      <c r="AA333" s="51" t="str">
        <f aca="false">IF(ISERROR(VLOOKUP(Q333,'Target Margin'!A:F,5,FALSE())),"",VLOOKUP(Q333,'Target Margin'!A:F,5,FALSE()))</f>
        <v/>
      </c>
    </row>
    <row r="334" customFormat="false" ht="13" hidden="false" customHeight="false" outlineLevel="0" collapsed="false">
      <c r="A334" s="38"/>
      <c r="B334" s="39"/>
      <c r="C334" s="40"/>
      <c r="D334" s="40"/>
      <c r="E334" s="41"/>
      <c r="F334" s="42"/>
      <c r="G334" s="43"/>
      <c r="H334" s="43"/>
      <c r="I334" s="44"/>
      <c r="J334" s="45"/>
      <c r="K334" s="46"/>
      <c r="L334" s="47" t="e">
        <f aca="false">IF(K334="",(I334/J334),(I334/K334))</f>
        <v>#DIV/0!</v>
      </c>
      <c r="M334" s="48" t="e">
        <f aca="false">(N334-L334)/N334</f>
        <v>#DIV/0!</v>
      </c>
      <c r="N334" s="49"/>
      <c r="O334" s="38"/>
      <c r="P334" s="38"/>
      <c r="Q334" s="50" t="str">
        <f aca="false">IF(W334="","",VLOOKUP(W334,Categories!$M$148:$N$823,2,FALSE()))</f>
        <v/>
      </c>
      <c r="R334" s="51" t="str">
        <f aca="false">AA334</f>
        <v/>
      </c>
      <c r="S334" s="52"/>
      <c r="T334" s="52"/>
      <c r="U334" s="53"/>
      <c r="V334" s="54"/>
      <c r="W334" s="55"/>
      <c r="X334" s="50" t="str">
        <f aca="false">IF(S334="","",VLOOKUP(Deposits!O614,Deposits!$D$2:$J$102,2,FALSE()))</f>
        <v/>
      </c>
      <c r="Y334" s="56" t="str">
        <f aca="false">IF(S334="","",VLOOKUP(Deposits!O614,Deposits!$D$2:$J$102,5,FALSE()))</f>
        <v/>
      </c>
      <c r="Z334" s="57" t="s">
        <v>33</v>
      </c>
      <c r="AA334" s="51" t="str">
        <f aca="false">IF(ISERROR(VLOOKUP(Q334,'Target Margin'!A:F,5,FALSE())),"",VLOOKUP(Q334,'Target Margin'!A:F,5,FALSE()))</f>
        <v/>
      </c>
    </row>
    <row r="335" customFormat="false" ht="13" hidden="false" customHeight="false" outlineLevel="0" collapsed="false">
      <c r="A335" s="38"/>
      <c r="B335" s="39"/>
      <c r="C335" s="40"/>
      <c r="D335" s="40"/>
      <c r="E335" s="41"/>
      <c r="F335" s="42"/>
      <c r="G335" s="43"/>
      <c r="H335" s="43"/>
      <c r="I335" s="44"/>
      <c r="J335" s="45"/>
      <c r="K335" s="46"/>
      <c r="L335" s="47" t="e">
        <f aca="false">IF(K335="",(I335/J335),(I335/K335))</f>
        <v>#DIV/0!</v>
      </c>
      <c r="M335" s="48" t="e">
        <f aca="false">(N335-L335)/N335</f>
        <v>#DIV/0!</v>
      </c>
      <c r="N335" s="49"/>
      <c r="O335" s="38"/>
      <c r="P335" s="38"/>
      <c r="Q335" s="50" t="str">
        <f aca="false">IF(W335="","",VLOOKUP(W335,Categories!$M$148:$N$823,2,FALSE()))</f>
        <v/>
      </c>
      <c r="R335" s="51" t="str">
        <f aca="false">AA335</f>
        <v/>
      </c>
      <c r="S335" s="52"/>
      <c r="T335" s="52"/>
      <c r="U335" s="53"/>
      <c r="V335" s="54"/>
      <c r="W335" s="55"/>
      <c r="X335" s="50" t="str">
        <f aca="false">IF(S335="","",VLOOKUP(Deposits!O615,Deposits!$D$2:$J$102,2,FALSE()))</f>
        <v/>
      </c>
      <c r="Y335" s="56" t="str">
        <f aca="false">IF(S335="","",VLOOKUP(Deposits!O615,Deposits!$D$2:$J$102,5,FALSE()))</f>
        <v/>
      </c>
      <c r="Z335" s="57" t="s">
        <v>33</v>
      </c>
      <c r="AA335" s="51" t="str">
        <f aca="false">IF(ISERROR(VLOOKUP(Q335,'Target Margin'!A:F,5,FALSE())),"",VLOOKUP(Q335,'Target Margin'!A:F,5,FALSE()))</f>
        <v/>
      </c>
    </row>
    <row r="336" customFormat="false" ht="13" hidden="false" customHeight="false" outlineLevel="0" collapsed="false">
      <c r="A336" s="38"/>
      <c r="B336" s="39"/>
      <c r="C336" s="40"/>
      <c r="D336" s="40"/>
      <c r="E336" s="41"/>
      <c r="F336" s="42"/>
      <c r="G336" s="43"/>
      <c r="H336" s="43"/>
      <c r="I336" s="44"/>
      <c r="J336" s="45"/>
      <c r="K336" s="46"/>
      <c r="L336" s="47" t="e">
        <f aca="false">IF(K336="",(I336/J336),(I336/K336))</f>
        <v>#DIV/0!</v>
      </c>
      <c r="M336" s="48" t="e">
        <f aca="false">(N336-L336)/N336</f>
        <v>#DIV/0!</v>
      </c>
      <c r="N336" s="49"/>
      <c r="O336" s="38"/>
      <c r="P336" s="38"/>
      <c r="Q336" s="50" t="str">
        <f aca="false">IF(W336="","",VLOOKUP(W336,Categories!$M$148:$N$823,2,FALSE()))</f>
        <v/>
      </c>
      <c r="R336" s="51" t="str">
        <f aca="false">AA336</f>
        <v/>
      </c>
      <c r="S336" s="52"/>
      <c r="T336" s="52"/>
      <c r="U336" s="53"/>
      <c r="V336" s="54"/>
      <c r="W336" s="55"/>
      <c r="X336" s="50" t="str">
        <f aca="false">IF(S336="","",VLOOKUP(Deposits!O616,Deposits!$D$2:$J$102,2,FALSE()))</f>
        <v/>
      </c>
      <c r="Y336" s="56" t="str">
        <f aca="false">IF(S336="","",VLOOKUP(Deposits!O616,Deposits!$D$2:$J$102,5,FALSE()))</f>
        <v/>
      </c>
      <c r="Z336" s="57" t="s">
        <v>33</v>
      </c>
      <c r="AA336" s="51" t="str">
        <f aca="false">IF(ISERROR(VLOOKUP(Q336,'Target Margin'!A:F,5,FALSE())),"",VLOOKUP(Q336,'Target Margin'!A:F,5,FALSE()))</f>
        <v/>
      </c>
    </row>
    <row r="337" customFormat="false" ht="13" hidden="false" customHeight="false" outlineLevel="0" collapsed="false">
      <c r="A337" s="38"/>
      <c r="B337" s="39"/>
      <c r="C337" s="40"/>
      <c r="D337" s="40"/>
      <c r="E337" s="41"/>
      <c r="F337" s="42"/>
      <c r="G337" s="43"/>
      <c r="H337" s="43"/>
      <c r="I337" s="44"/>
      <c r="J337" s="45"/>
      <c r="K337" s="46"/>
      <c r="L337" s="47" t="e">
        <f aca="false">IF(K337="",(I337/J337),(I337/K337))</f>
        <v>#DIV/0!</v>
      </c>
      <c r="M337" s="48" t="e">
        <f aca="false">(N337-L337)/N337</f>
        <v>#DIV/0!</v>
      </c>
      <c r="N337" s="49"/>
      <c r="O337" s="38"/>
      <c r="P337" s="38"/>
      <c r="Q337" s="50" t="str">
        <f aca="false">IF(W337="","",VLOOKUP(W337,Categories!$M$148:$N$823,2,FALSE()))</f>
        <v/>
      </c>
      <c r="R337" s="51" t="str">
        <f aca="false">AA337</f>
        <v/>
      </c>
      <c r="S337" s="52"/>
      <c r="T337" s="52"/>
      <c r="U337" s="53"/>
      <c r="V337" s="54"/>
      <c r="W337" s="55"/>
      <c r="X337" s="50" t="str">
        <f aca="false">IF(S337="","",VLOOKUP(Deposits!O617,Deposits!$D$2:$J$102,2,FALSE()))</f>
        <v/>
      </c>
      <c r="Y337" s="56" t="str">
        <f aca="false">IF(S337="","",VLOOKUP(Deposits!O617,Deposits!$D$2:$J$102,5,FALSE()))</f>
        <v/>
      </c>
      <c r="Z337" s="57" t="s">
        <v>33</v>
      </c>
      <c r="AA337" s="51" t="str">
        <f aca="false">IF(ISERROR(VLOOKUP(Q337,'Target Margin'!A:F,5,FALSE())),"",VLOOKUP(Q337,'Target Margin'!A:F,5,FALSE()))</f>
        <v/>
      </c>
    </row>
    <row r="338" customFormat="false" ht="13" hidden="false" customHeight="false" outlineLevel="0" collapsed="false">
      <c r="A338" s="38"/>
      <c r="B338" s="39"/>
      <c r="C338" s="40"/>
      <c r="D338" s="40"/>
      <c r="E338" s="41"/>
      <c r="F338" s="42"/>
      <c r="G338" s="43"/>
      <c r="H338" s="43"/>
      <c r="I338" s="44"/>
      <c r="J338" s="45"/>
      <c r="K338" s="46"/>
      <c r="L338" s="47" t="e">
        <f aca="false">IF(K338="",(I338/J338),(I338/K338))</f>
        <v>#DIV/0!</v>
      </c>
      <c r="M338" s="48" t="e">
        <f aca="false">(N338-L338)/N338</f>
        <v>#DIV/0!</v>
      </c>
      <c r="N338" s="49"/>
      <c r="O338" s="38"/>
      <c r="P338" s="38"/>
      <c r="Q338" s="50" t="str">
        <f aca="false">IF(W338="","",VLOOKUP(W338,Categories!$M$148:$N$823,2,FALSE()))</f>
        <v/>
      </c>
      <c r="R338" s="51" t="str">
        <f aca="false">AA338</f>
        <v/>
      </c>
      <c r="S338" s="52"/>
      <c r="T338" s="52"/>
      <c r="U338" s="53"/>
      <c r="V338" s="54"/>
      <c r="W338" s="55"/>
      <c r="X338" s="50" t="str">
        <f aca="false">IF(S338="","",VLOOKUP(Deposits!O618,Deposits!$D$2:$J$102,2,FALSE()))</f>
        <v/>
      </c>
      <c r="Y338" s="56" t="str">
        <f aca="false">IF(S338="","",VLOOKUP(Deposits!O618,Deposits!$D$2:$J$102,5,FALSE()))</f>
        <v/>
      </c>
      <c r="Z338" s="57" t="s">
        <v>33</v>
      </c>
      <c r="AA338" s="51" t="str">
        <f aca="false">IF(ISERROR(VLOOKUP(Q338,'Target Margin'!A:F,5,FALSE())),"",VLOOKUP(Q338,'Target Margin'!A:F,5,FALSE()))</f>
        <v/>
      </c>
    </row>
    <row r="339" customFormat="false" ht="13" hidden="false" customHeight="false" outlineLevel="0" collapsed="false">
      <c r="A339" s="38"/>
      <c r="B339" s="39"/>
      <c r="C339" s="40"/>
      <c r="D339" s="40"/>
      <c r="E339" s="41"/>
      <c r="F339" s="42"/>
      <c r="G339" s="43"/>
      <c r="H339" s="43"/>
      <c r="I339" s="44"/>
      <c r="J339" s="45"/>
      <c r="K339" s="46"/>
      <c r="L339" s="47" t="e">
        <f aca="false">IF(K339="",(I339/J339),(I339/K339))</f>
        <v>#DIV/0!</v>
      </c>
      <c r="M339" s="48" t="e">
        <f aca="false">(N339-L339)/N339</f>
        <v>#DIV/0!</v>
      </c>
      <c r="N339" s="49"/>
      <c r="O339" s="38"/>
      <c r="P339" s="38"/>
      <c r="Q339" s="50" t="str">
        <f aca="false">IF(W339="","",VLOOKUP(W339,Categories!$M$148:$N$823,2,FALSE()))</f>
        <v/>
      </c>
      <c r="R339" s="51" t="str">
        <f aca="false">AA339</f>
        <v/>
      </c>
      <c r="S339" s="52"/>
      <c r="T339" s="52"/>
      <c r="U339" s="53"/>
      <c r="V339" s="54"/>
      <c r="W339" s="55"/>
      <c r="X339" s="50" t="str">
        <f aca="false">IF(S339="","",VLOOKUP(Deposits!O619,Deposits!$D$2:$J$102,2,FALSE()))</f>
        <v/>
      </c>
      <c r="Y339" s="56" t="str">
        <f aca="false">IF(S339="","",VLOOKUP(Deposits!O619,Deposits!$D$2:$J$102,5,FALSE()))</f>
        <v/>
      </c>
      <c r="Z339" s="57" t="s">
        <v>33</v>
      </c>
      <c r="AA339" s="51" t="str">
        <f aca="false">IF(ISERROR(VLOOKUP(Q339,'Target Margin'!A:F,5,FALSE())),"",VLOOKUP(Q339,'Target Margin'!A:F,5,FALSE()))</f>
        <v/>
      </c>
    </row>
    <row r="340" customFormat="false" ht="13" hidden="false" customHeight="false" outlineLevel="0" collapsed="false">
      <c r="A340" s="38"/>
      <c r="B340" s="39"/>
      <c r="C340" s="40"/>
      <c r="D340" s="40"/>
      <c r="E340" s="41"/>
      <c r="F340" s="42"/>
      <c r="G340" s="43"/>
      <c r="H340" s="43"/>
      <c r="I340" s="44"/>
      <c r="J340" s="45"/>
      <c r="K340" s="46"/>
      <c r="L340" s="47" t="e">
        <f aca="false">IF(K340="",(I340/J340),(I340/K340))</f>
        <v>#DIV/0!</v>
      </c>
      <c r="M340" s="48" t="e">
        <f aca="false">(N340-L340)/N340</f>
        <v>#DIV/0!</v>
      </c>
      <c r="N340" s="49"/>
      <c r="O340" s="38"/>
      <c r="P340" s="38"/>
      <c r="Q340" s="50" t="str">
        <f aca="false">IF(W340="","",VLOOKUP(W340,Categories!$M$148:$N$823,2,FALSE()))</f>
        <v/>
      </c>
      <c r="R340" s="51" t="str">
        <f aca="false">AA340</f>
        <v/>
      </c>
      <c r="S340" s="52"/>
      <c r="T340" s="52"/>
      <c r="U340" s="53"/>
      <c r="V340" s="54"/>
      <c r="W340" s="55"/>
      <c r="X340" s="50" t="str">
        <f aca="false">IF(S340="","",VLOOKUP(Deposits!O620,Deposits!$D$2:$J$102,2,FALSE()))</f>
        <v/>
      </c>
      <c r="Y340" s="56" t="str">
        <f aca="false">IF(S340="","",VLOOKUP(Deposits!O620,Deposits!$D$2:$J$102,5,FALSE()))</f>
        <v/>
      </c>
      <c r="Z340" s="57" t="s">
        <v>33</v>
      </c>
      <c r="AA340" s="51" t="str">
        <f aca="false">IF(ISERROR(VLOOKUP(Q340,'Target Margin'!A:F,5,FALSE())),"",VLOOKUP(Q340,'Target Margin'!A:F,5,FALSE()))</f>
        <v/>
      </c>
    </row>
    <row r="341" customFormat="false" ht="13" hidden="false" customHeight="false" outlineLevel="0" collapsed="false">
      <c r="A341" s="38"/>
      <c r="B341" s="39"/>
      <c r="C341" s="40"/>
      <c r="D341" s="40"/>
      <c r="E341" s="41"/>
      <c r="F341" s="42"/>
      <c r="G341" s="43"/>
      <c r="H341" s="43"/>
      <c r="I341" s="44"/>
      <c r="J341" s="45"/>
      <c r="K341" s="46"/>
      <c r="L341" s="47" t="e">
        <f aca="false">IF(K341="",(I341/J341),(I341/K341))</f>
        <v>#DIV/0!</v>
      </c>
      <c r="M341" s="48" t="e">
        <f aca="false">(N341-L341)/N341</f>
        <v>#DIV/0!</v>
      </c>
      <c r="N341" s="49"/>
      <c r="O341" s="38"/>
      <c r="P341" s="38"/>
      <c r="Q341" s="50" t="str">
        <f aca="false">IF(W341="","",VLOOKUP(W341,Categories!$M$148:$N$823,2,FALSE()))</f>
        <v/>
      </c>
      <c r="R341" s="51" t="str">
        <f aca="false">AA341</f>
        <v/>
      </c>
      <c r="S341" s="52"/>
      <c r="T341" s="52"/>
      <c r="U341" s="53"/>
      <c r="V341" s="54"/>
      <c r="W341" s="55"/>
      <c r="X341" s="50" t="str">
        <f aca="false">IF(S341="","",VLOOKUP(Deposits!O621,Deposits!$D$2:$J$102,2,FALSE()))</f>
        <v/>
      </c>
      <c r="Y341" s="56" t="str">
        <f aca="false">IF(S341="","",VLOOKUP(Deposits!O621,Deposits!$D$2:$J$102,5,FALSE()))</f>
        <v/>
      </c>
      <c r="Z341" s="57" t="s">
        <v>33</v>
      </c>
      <c r="AA341" s="51" t="str">
        <f aca="false">IF(ISERROR(VLOOKUP(Q341,'Target Margin'!A:F,5,FALSE())),"",VLOOKUP(Q341,'Target Margin'!A:F,5,FALSE()))</f>
        <v/>
      </c>
    </row>
    <row r="342" customFormat="false" ht="13" hidden="false" customHeight="false" outlineLevel="0" collapsed="false">
      <c r="A342" s="38"/>
      <c r="B342" s="39"/>
      <c r="C342" s="40"/>
      <c r="D342" s="40"/>
      <c r="E342" s="41"/>
      <c r="F342" s="42"/>
      <c r="G342" s="43"/>
      <c r="H342" s="43"/>
      <c r="I342" s="44"/>
      <c r="J342" s="45"/>
      <c r="K342" s="46"/>
      <c r="L342" s="47" t="e">
        <f aca="false">IF(K342="",(I342/J342),(I342/K342))</f>
        <v>#DIV/0!</v>
      </c>
      <c r="M342" s="48" t="e">
        <f aca="false">(N342-L342)/N342</f>
        <v>#DIV/0!</v>
      </c>
      <c r="N342" s="49"/>
      <c r="O342" s="38"/>
      <c r="P342" s="38"/>
      <c r="Q342" s="50" t="str">
        <f aca="false">IF(W342="","",VLOOKUP(W342,Categories!$M$148:$N$823,2,FALSE()))</f>
        <v/>
      </c>
      <c r="R342" s="51" t="str">
        <f aca="false">AA342</f>
        <v/>
      </c>
      <c r="S342" s="52"/>
      <c r="T342" s="52"/>
      <c r="U342" s="53"/>
      <c r="V342" s="54"/>
      <c r="W342" s="55"/>
      <c r="X342" s="50" t="str">
        <f aca="false">IF(S342="","",VLOOKUP(Deposits!O622,Deposits!$D$2:$J$102,2,FALSE()))</f>
        <v/>
      </c>
      <c r="Y342" s="56" t="str">
        <f aca="false">IF(S342="","",VLOOKUP(Deposits!O622,Deposits!$D$2:$J$102,5,FALSE()))</f>
        <v/>
      </c>
      <c r="Z342" s="57" t="s">
        <v>33</v>
      </c>
      <c r="AA342" s="51" t="str">
        <f aca="false">IF(ISERROR(VLOOKUP(Q342,'Target Margin'!A:F,5,FALSE())),"",VLOOKUP(Q342,'Target Margin'!A:F,5,FALSE()))</f>
        <v/>
      </c>
    </row>
    <row r="343" customFormat="false" ht="13" hidden="false" customHeight="false" outlineLevel="0" collapsed="false">
      <c r="A343" s="38"/>
      <c r="B343" s="39"/>
      <c r="C343" s="40"/>
      <c r="D343" s="40"/>
      <c r="E343" s="41"/>
      <c r="F343" s="42"/>
      <c r="G343" s="43"/>
      <c r="H343" s="43"/>
      <c r="I343" s="44"/>
      <c r="J343" s="45"/>
      <c r="K343" s="46"/>
      <c r="L343" s="47" t="e">
        <f aca="false">IF(K343="",(I343/J343),(I343/K343))</f>
        <v>#DIV/0!</v>
      </c>
      <c r="M343" s="48" t="e">
        <f aca="false">(N343-L343)/N343</f>
        <v>#DIV/0!</v>
      </c>
      <c r="N343" s="49"/>
      <c r="O343" s="38"/>
      <c r="P343" s="38"/>
      <c r="Q343" s="50" t="str">
        <f aca="false">IF(W343="","",VLOOKUP(W343,Categories!$M$148:$N$823,2,FALSE()))</f>
        <v/>
      </c>
      <c r="R343" s="51" t="str">
        <f aca="false">AA343</f>
        <v/>
      </c>
      <c r="S343" s="52"/>
      <c r="T343" s="52"/>
      <c r="U343" s="53"/>
      <c r="V343" s="54"/>
      <c r="W343" s="55"/>
      <c r="X343" s="50" t="str">
        <f aca="false">IF(S343="","",VLOOKUP(Deposits!O623,Deposits!$D$2:$J$102,2,FALSE()))</f>
        <v/>
      </c>
      <c r="Y343" s="56" t="str">
        <f aca="false">IF(S343="","",VLOOKUP(Deposits!O623,Deposits!$D$2:$J$102,5,FALSE()))</f>
        <v/>
      </c>
      <c r="Z343" s="57" t="s">
        <v>33</v>
      </c>
      <c r="AA343" s="51" t="str">
        <f aca="false">IF(ISERROR(VLOOKUP(Q343,'Target Margin'!A:F,5,FALSE())),"",VLOOKUP(Q343,'Target Margin'!A:F,5,FALSE()))</f>
        <v/>
      </c>
    </row>
    <row r="344" customFormat="false" ht="13" hidden="false" customHeight="false" outlineLevel="0" collapsed="false">
      <c r="A344" s="38"/>
      <c r="B344" s="39"/>
      <c r="C344" s="40"/>
      <c r="D344" s="40"/>
      <c r="E344" s="41"/>
      <c r="F344" s="42"/>
      <c r="G344" s="43"/>
      <c r="H344" s="43"/>
      <c r="I344" s="44"/>
      <c r="J344" s="45"/>
      <c r="K344" s="46"/>
      <c r="L344" s="47" t="e">
        <f aca="false">IF(K344="",(I344/J344),(I344/K344))</f>
        <v>#DIV/0!</v>
      </c>
      <c r="M344" s="48" t="e">
        <f aca="false">(N344-L344)/N344</f>
        <v>#DIV/0!</v>
      </c>
      <c r="N344" s="49"/>
      <c r="O344" s="38"/>
      <c r="P344" s="38"/>
      <c r="Q344" s="50" t="str">
        <f aca="false">IF(W344="","",VLOOKUP(W344,Categories!$M$148:$N$823,2,FALSE()))</f>
        <v/>
      </c>
      <c r="R344" s="51" t="str">
        <f aca="false">AA344</f>
        <v/>
      </c>
      <c r="S344" s="52"/>
      <c r="T344" s="52"/>
      <c r="U344" s="53"/>
      <c r="V344" s="54"/>
      <c r="W344" s="55"/>
      <c r="X344" s="50" t="str">
        <f aca="false">IF(S344="","",VLOOKUP(Deposits!O624,Deposits!$D$2:$J$102,2,FALSE()))</f>
        <v/>
      </c>
      <c r="Y344" s="56" t="str">
        <f aca="false">IF(S344="","",VLOOKUP(Deposits!O624,Deposits!$D$2:$J$102,5,FALSE()))</f>
        <v/>
      </c>
      <c r="Z344" s="57" t="s">
        <v>33</v>
      </c>
      <c r="AA344" s="51" t="str">
        <f aca="false">IF(ISERROR(VLOOKUP(Q344,'Target Margin'!A:F,5,FALSE())),"",VLOOKUP(Q344,'Target Margin'!A:F,5,FALSE()))</f>
        <v/>
      </c>
    </row>
    <row r="345" customFormat="false" ht="13" hidden="false" customHeight="false" outlineLevel="0" collapsed="false">
      <c r="A345" s="38"/>
      <c r="B345" s="39"/>
      <c r="C345" s="40"/>
      <c r="D345" s="40"/>
      <c r="E345" s="41"/>
      <c r="F345" s="42"/>
      <c r="G345" s="43"/>
      <c r="H345" s="43"/>
      <c r="I345" s="44"/>
      <c r="J345" s="45"/>
      <c r="K345" s="46"/>
      <c r="L345" s="47" t="e">
        <f aca="false">IF(K345="",(I345/J345),(I345/K345))</f>
        <v>#DIV/0!</v>
      </c>
      <c r="M345" s="48" t="e">
        <f aca="false">(N345-L345)/N345</f>
        <v>#DIV/0!</v>
      </c>
      <c r="N345" s="49"/>
      <c r="O345" s="38"/>
      <c r="P345" s="38"/>
      <c r="Q345" s="50" t="str">
        <f aca="false">IF(W345="","",VLOOKUP(W345,Categories!$M$148:$N$823,2,FALSE()))</f>
        <v/>
      </c>
      <c r="R345" s="51" t="str">
        <f aca="false">AA345</f>
        <v/>
      </c>
      <c r="S345" s="52"/>
      <c r="T345" s="52"/>
      <c r="U345" s="53"/>
      <c r="V345" s="54"/>
      <c r="W345" s="55"/>
      <c r="X345" s="50" t="str">
        <f aca="false">IF(S345="","",VLOOKUP(Deposits!O625,Deposits!$D$2:$J$102,2,FALSE()))</f>
        <v/>
      </c>
      <c r="Y345" s="56" t="str">
        <f aca="false">IF(S345="","",VLOOKUP(Deposits!O625,Deposits!$D$2:$J$102,5,FALSE()))</f>
        <v/>
      </c>
      <c r="Z345" s="57" t="s">
        <v>33</v>
      </c>
      <c r="AA345" s="51" t="str">
        <f aca="false">IF(ISERROR(VLOOKUP(Q345,'Target Margin'!A:F,5,FALSE())),"",VLOOKUP(Q345,'Target Margin'!A:F,5,FALSE()))</f>
        <v/>
      </c>
    </row>
    <row r="346" customFormat="false" ht="13" hidden="false" customHeight="false" outlineLevel="0" collapsed="false">
      <c r="A346" s="38"/>
      <c r="B346" s="39"/>
      <c r="C346" s="40"/>
      <c r="D346" s="40"/>
      <c r="E346" s="41"/>
      <c r="F346" s="42"/>
      <c r="G346" s="43"/>
      <c r="H346" s="43"/>
      <c r="I346" s="44"/>
      <c r="J346" s="45"/>
      <c r="K346" s="46"/>
      <c r="L346" s="47" t="e">
        <f aca="false">IF(K346="",(I346/J346),(I346/K346))</f>
        <v>#DIV/0!</v>
      </c>
      <c r="M346" s="48" t="e">
        <f aca="false">(N346-L346)/N346</f>
        <v>#DIV/0!</v>
      </c>
      <c r="N346" s="49"/>
      <c r="O346" s="38"/>
      <c r="P346" s="38"/>
      <c r="Q346" s="50" t="str">
        <f aca="false">IF(W346="","",VLOOKUP(W346,Categories!$M$148:$N$823,2,FALSE()))</f>
        <v/>
      </c>
      <c r="R346" s="51" t="str">
        <f aca="false">AA346</f>
        <v/>
      </c>
      <c r="S346" s="52"/>
      <c r="T346" s="52"/>
      <c r="U346" s="53"/>
      <c r="V346" s="54"/>
      <c r="W346" s="55"/>
      <c r="X346" s="50" t="str">
        <f aca="false">IF(S346="","",VLOOKUP(Deposits!O626,Deposits!$D$2:$J$102,2,FALSE()))</f>
        <v/>
      </c>
      <c r="Y346" s="56" t="str">
        <f aca="false">IF(S346="","",VLOOKUP(Deposits!O626,Deposits!$D$2:$J$102,5,FALSE()))</f>
        <v/>
      </c>
      <c r="Z346" s="57" t="s">
        <v>33</v>
      </c>
      <c r="AA346" s="51" t="str">
        <f aca="false">IF(ISERROR(VLOOKUP(Q346,'Target Margin'!A:F,5,FALSE())),"",VLOOKUP(Q346,'Target Margin'!A:F,5,FALSE()))</f>
        <v/>
      </c>
    </row>
    <row r="347" customFormat="false" ht="13" hidden="false" customHeight="false" outlineLevel="0" collapsed="false">
      <c r="A347" s="38"/>
      <c r="B347" s="39"/>
      <c r="C347" s="40"/>
      <c r="D347" s="40"/>
      <c r="E347" s="41"/>
      <c r="F347" s="42"/>
      <c r="G347" s="43"/>
      <c r="H347" s="43"/>
      <c r="I347" s="44"/>
      <c r="J347" s="45"/>
      <c r="K347" s="46"/>
      <c r="L347" s="47" t="e">
        <f aca="false">IF(K347="",(I347/J347),(I347/K347))</f>
        <v>#DIV/0!</v>
      </c>
      <c r="M347" s="48" t="e">
        <f aca="false">(N347-L347)/N347</f>
        <v>#DIV/0!</v>
      </c>
      <c r="N347" s="49"/>
      <c r="O347" s="38"/>
      <c r="P347" s="38"/>
      <c r="Q347" s="50" t="str">
        <f aca="false">IF(W347="","",VLOOKUP(W347,Categories!$M$148:$N$823,2,FALSE()))</f>
        <v/>
      </c>
      <c r="R347" s="51" t="str">
        <f aca="false">AA347</f>
        <v/>
      </c>
      <c r="S347" s="52"/>
      <c r="T347" s="52"/>
      <c r="U347" s="53"/>
      <c r="V347" s="54"/>
      <c r="W347" s="55"/>
      <c r="X347" s="50" t="str">
        <f aca="false">IF(S347="","",VLOOKUP(Deposits!O627,Deposits!$D$2:$J$102,2,FALSE()))</f>
        <v/>
      </c>
      <c r="Y347" s="56" t="str">
        <f aca="false">IF(S347="","",VLOOKUP(Deposits!O627,Deposits!$D$2:$J$102,5,FALSE()))</f>
        <v/>
      </c>
      <c r="Z347" s="57" t="s">
        <v>33</v>
      </c>
      <c r="AA347" s="51" t="str">
        <f aca="false">IF(ISERROR(VLOOKUP(Q347,'Target Margin'!A:F,5,FALSE())),"",VLOOKUP(Q347,'Target Margin'!A:F,5,FALSE()))</f>
        <v/>
      </c>
    </row>
    <row r="348" customFormat="false" ht="13" hidden="false" customHeight="false" outlineLevel="0" collapsed="false">
      <c r="A348" s="38"/>
      <c r="B348" s="39"/>
      <c r="C348" s="40"/>
      <c r="D348" s="40"/>
      <c r="E348" s="41"/>
      <c r="F348" s="42"/>
      <c r="G348" s="43"/>
      <c r="H348" s="43"/>
      <c r="I348" s="44"/>
      <c r="J348" s="45"/>
      <c r="K348" s="46"/>
      <c r="L348" s="47" t="e">
        <f aca="false">IF(K348="",(I348/J348),(I348/K348))</f>
        <v>#DIV/0!</v>
      </c>
      <c r="M348" s="48" t="e">
        <f aca="false">(N348-L348)/N348</f>
        <v>#DIV/0!</v>
      </c>
      <c r="N348" s="49"/>
      <c r="O348" s="38"/>
      <c r="P348" s="38"/>
      <c r="Q348" s="50" t="str">
        <f aca="false">IF(W348="","",VLOOKUP(W348,Categories!$M$148:$N$823,2,FALSE()))</f>
        <v/>
      </c>
      <c r="R348" s="51" t="str">
        <f aca="false">AA348</f>
        <v/>
      </c>
      <c r="S348" s="52"/>
      <c r="T348" s="52"/>
      <c r="U348" s="53"/>
      <c r="V348" s="54"/>
      <c r="W348" s="55"/>
      <c r="X348" s="50" t="str">
        <f aca="false">IF(S348="","",VLOOKUP(Deposits!O628,Deposits!$D$2:$J$102,2,FALSE()))</f>
        <v/>
      </c>
      <c r="Y348" s="56" t="str">
        <f aca="false">IF(S348="","",VLOOKUP(Deposits!O628,Deposits!$D$2:$J$102,5,FALSE()))</f>
        <v/>
      </c>
      <c r="Z348" s="57" t="s">
        <v>33</v>
      </c>
      <c r="AA348" s="51" t="str">
        <f aca="false">IF(ISERROR(VLOOKUP(Q348,'Target Margin'!A:F,5,FALSE())),"",VLOOKUP(Q348,'Target Margin'!A:F,5,FALSE()))</f>
        <v/>
      </c>
    </row>
    <row r="349" customFormat="false" ht="13" hidden="false" customHeight="false" outlineLevel="0" collapsed="false">
      <c r="A349" s="38"/>
      <c r="B349" s="39"/>
      <c r="C349" s="40"/>
      <c r="D349" s="40"/>
      <c r="E349" s="41"/>
      <c r="F349" s="42"/>
      <c r="G349" s="43"/>
      <c r="H349" s="43"/>
      <c r="I349" s="44"/>
      <c r="J349" s="45"/>
      <c r="K349" s="46"/>
      <c r="L349" s="47" t="e">
        <f aca="false">IF(K349="",(I349/J349),(I349/K349))</f>
        <v>#DIV/0!</v>
      </c>
      <c r="M349" s="48" t="e">
        <f aca="false">(N349-L349)/N349</f>
        <v>#DIV/0!</v>
      </c>
      <c r="N349" s="49"/>
      <c r="O349" s="38"/>
      <c r="P349" s="38"/>
      <c r="Q349" s="50" t="str">
        <f aca="false">IF(W349="","",VLOOKUP(W349,Categories!$M$148:$N$823,2,FALSE()))</f>
        <v/>
      </c>
      <c r="R349" s="51" t="str">
        <f aca="false">AA349</f>
        <v/>
      </c>
      <c r="S349" s="52"/>
      <c r="T349" s="52"/>
      <c r="U349" s="53"/>
      <c r="V349" s="54"/>
      <c r="W349" s="55"/>
      <c r="X349" s="50" t="str">
        <f aca="false">IF(S349="","",VLOOKUP(Deposits!O629,Deposits!$D$2:$J$102,2,FALSE()))</f>
        <v/>
      </c>
      <c r="Y349" s="56" t="str">
        <f aca="false">IF(S349="","",VLOOKUP(Deposits!O629,Deposits!$D$2:$J$102,5,FALSE()))</f>
        <v/>
      </c>
      <c r="Z349" s="57" t="s">
        <v>33</v>
      </c>
      <c r="AA349" s="51" t="str">
        <f aca="false">IF(ISERROR(VLOOKUP(Q349,'Target Margin'!A:F,5,FALSE())),"",VLOOKUP(Q349,'Target Margin'!A:F,5,FALSE()))</f>
        <v/>
      </c>
    </row>
    <row r="350" customFormat="false" ht="13" hidden="false" customHeight="false" outlineLevel="0" collapsed="false">
      <c r="A350" s="38"/>
      <c r="B350" s="39"/>
      <c r="C350" s="40"/>
      <c r="D350" s="40"/>
      <c r="E350" s="41"/>
      <c r="F350" s="42"/>
      <c r="G350" s="43"/>
      <c r="H350" s="43"/>
      <c r="I350" s="44"/>
      <c r="J350" s="45"/>
      <c r="K350" s="46"/>
      <c r="L350" s="47" t="e">
        <f aca="false">IF(K350="",(I350/J350),(I350/K350))</f>
        <v>#DIV/0!</v>
      </c>
      <c r="M350" s="48" t="e">
        <f aca="false">(N350-L350)/N350</f>
        <v>#DIV/0!</v>
      </c>
      <c r="N350" s="49"/>
      <c r="O350" s="38"/>
      <c r="P350" s="38"/>
      <c r="Q350" s="50" t="str">
        <f aca="false">IF(W350="","",VLOOKUP(W350,Categories!$M$148:$N$823,2,FALSE()))</f>
        <v/>
      </c>
      <c r="R350" s="51" t="str">
        <f aca="false">AA350</f>
        <v/>
      </c>
      <c r="S350" s="52"/>
      <c r="T350" s="52"/>
      <c r="U350" s="53"/>
      <c r="V350" s="54"/>
      <c r="W350" s="55"/>
      <c r="X350" s="50" t="str">
        <f aca="false">IF(S350="","",VLOOKUP(Deposits!O630,Deposits!$D$2:$J$102,2,FALSE()))</f>
        <v/>
      </c>
      <c r="Y350" s="56" t="str">
        <f aca="false">IF(S350="","",VLOOKUP(Deposits!O630,Deposits!$D$2:$J$102,5,FALSE()))</f>
        <v/>
      </c>
      <c r="Z350" s="57" t="s">
        <v>33</v>
      </c>
      <c r="AA350" s="51" t="str">
        <f aca="false">IF(ISERROR(VLOOKUP(Q350,'Target Margin'!A:F,5,FALSE())),"",VLOOKUP(Q350,'Target Margin'!A:F,5,FALSE()))</f>
        <v/>
      </c>
    </row>
    <row r="351" customFormat="false" ht="13" hidden="false" customHeight="false" outlineLevel="0" collapsed="false">
      <c r="A351" s="38"/>
      <c r="B351" s="39"/>
      <c r="C351" s="40"/>
      <c r="D351" s="40"/>
      <c r="E351" s="41"/>
      <c r="F351" s="42"/>
      <c r="G351" s="43"/>
      <c r="H351" s="43"/>
      <c r="I351" s="44"/>
      <c r="J351" s="45"/>
      <c r="K351" s="46"/>
      <c r="L351" s="47" t="e">
        <f aca="false">IF(K351="",(I351/J351),(I351/K351))</f>
        <v>#DIV/0!</v>
      </c>
      <c r="M351" s="48" t="e">
        <f aca="false">(N351-L351)/N351</f>
        <v>#DIV/0!</v>
      </c>
      <c r="N351" s="49"/>
      <c r="O351" s="38"/>
      <c r="P351" s="38"/>
      <c r="Q351" s="50" t="str">
        <f aca="false">IF(W351="","",VLOOKUP(W351,Categories!$M$148:$N$823,2,FALSE()))</f>
        <v/>
      </c>
      <c r="R351" s="51" t="str">
        <f aca="false">AA351</f>
        <v/>
      </c>
      <c r="S351" s="52"/>
      <c r="T351" s="52"/>
      <c r="U351" s="53"/>
      <c r="V351" s="54"/>
      <c r="W351" s="55"/>
      <c r="X351" s="50" t="str">
        <f aca="false">IF(S351="","",VLOOKUP(Deposits!O631,Deposits!$D$2:$J$102,2,FALSE()))</f>
        <v/>
      </c>
      <c r="Y351" s="56" t="str">
        <f aca="false">IF(S351="","",VLOOKUP(Deposits!O631,Deposits!$D$2:$J$102,5,FALSE()))</f>
        <v/>
      </c>
      <c r="Z351" s="57" t="s">
        <v>33</v>
      </c>
      <c r="AA351" s="51" t="str">
        <f aca="false">IF(ISERROR(VLOOKUP(Q351,'Target Margin'!A:F,5,FALSE())),"",VLOOKUP(Q351,'Target Margin'!A:F,5,FALSE()))</f>
        <v/>
      </c>
    </row>
    <row r="352" customFormat="false" ht="13" hidden="false" customHeight="false" outlineLevel="0" collapsed="false">
      <c r="A352" s="38"/>
      <c r="B352" s="39"/>
      <c r="C352" s="40"/>
      <c r="D352" s="40"/>
      <c r="E352" s="41"/>
      <c r="F352" s="42"/>
      <c r="G352" s="43"/>
      <c r="H352" s="43"/>
      <c r="I352" s="44"/>
      <c r="J352" s="45"/>
      <c r="K352" s="46"/>
      <c r="L352" s="47" t="e">
        <f aca="false">IF(K352="",(I352/J352),(I352/K352))</f>
        <v>#DIV/0!</v>
      </c>
      <c r="M352" s="48" t="e">
        <f aca="false">(N352-L352)/N352</f>
        <v>#DIV/0!</v>
      </c>
      <c r="N352" s="49"/>
      <c r="O352" s="38"/>
      <c r="P352" s="38"/>
      <c r="Q352" s="50" t="str">
        <f aca="false">IF(W352="","",VLOOKUP(W352,Categories!$M$148:$N$823,2,FALSE()))</f>
        <v/>
      </c>
      <c r="R352" s="51" t="str">
        <f aca="false">AA352</f>
        <v/>
      </c>
      <c r="S352" s="52"/>
      <c r="T352" s="52"/>
      <c r="U352" s="53"/>
      <c r="V352" s="54"/>
      <c r="W352" s="55"/>
      <c r="X352" s="50" t="str">
        <f aca="false">IF(S352="","",VLOOKUP(Deposits!O632,Deposits!$D$2:$J$102,2,FALSE()))</f>
        <v/>
      </c>
      <c r="Y352" s="56" t="str">
        <f aca="false">IF(S352="","",VLOOKUP(Deposits!O632,Deposits!$D$2:$J$102,5,FALSE()))</f>
        <v/>
      </c>
      <c r="Z352" s="57" t="s">
        <v>33</v>
      </c>
      <c r="AA352" s="51" t="str">
        <f aca="false">IF(ISERROR(VLOOKUP(Q352,'Target Margin'!A:F,5,FALSE())),"",VLOOKUP(Q352,'Target Margin'!A:F,5,FALSE()))</f>
        <v/>
      </c>
    </row>
    <row r="353" customFormat="false" ht="13" hidden="false" customHeight="false" outlineLevel="0" collapsed="false">
      <c r="A353" s="38"/>
      <c r="B353" s="39"/>
      <c r="C353" s="40"/>
      <c r="D353" s="40"/>
      <c r="E353" s="41"/>
      <c r="F353" s="42"/>
      <c r="G353" s="43"/>
      <c r="H353" s="43"/>
      <c r="I353" s="44"/>
      <c r="J353" s="45"/>
      <c r="K353" s="46"/>
      <c r="L353" s="47" t="e">
        <f aca="false">IF(K353="",(I353/J353),(I353/K353))</f>
        <v>#DIV/0!</v>
      </c>
      <c r="M353" s="48" t="e">
        <f aca="false">(N353-L353)/N353</f>
        <v>#DIV/0!</v>
      </c>
      <c r="N353" s="49"/>
      <c r="O353" s="38"/>
      <c r="P353" s="38"/>
      <c r="Q353" s="50" t="str">
        <f aca="false">IF(W353="","",VLOOKUP(W353,Categories!$M$148:$N$823,2,FALSE()))</f>
        <v/>
      </c>
      <c r="R353" s="51" t="str">
        <f aca="false">AA353</f>
        <v/>
      </c>
      <c r="S353" s="52"/>
      <c r="T353" s="52"/>
      <c r="U353" s="53"/>
      <c r="V353" s="54"/>
      <c r="W353" s="55"/>
      <c r="X353" s="50" t="str">
        <f aca="false">IF(S353="","",VLOOKUP(Deposits!O633,Deposits!$D$2:$J$102,2,FALSE()))</f>
        <v/>
      </c>
      <c r="Y353" s="56" t="str">
        <f aca="false">IF(S353="","",VLOOKUP(Deposits!O633,Deposits!$D$2:$J$102,5,FALSE()))</f>
        <v/>
      </c>
      <c r="Z353" s="57" t="s">
        <v>33</v>
      </c>
      <c r="AA353" s="51" t="str">
        <f aca="false">IF(ISERROR(VLOOKUP(Q353,'Target Margin'!A:F,5,FALSE())),"",VLOOKUP(Q353,'Target Margin'!A:F,5,FALSE()))</f>
        <v/>
      </c>
    </row>
    <row r="354" customFormat="false" ht="13" hidden="false" customHeight="false" outlineLevel="0" collapsed="false">
      <c r="A354" s="38"/>
      <c r="B354" s="39"/>
      <c r="C354" s="40"/>
      <c r="D354" s="40"/>
      <c r="E354" s="41"/>
      <c r="F354" s="42"/>
      <c r="G354" s="43"/>
      <c r="H354" s="43"/>
      <c r="I354" s="44"/>
      <c r="J354" s="45"/>
      <c r="K354" s="46"/>
      <c r="L354" s="47" t="e">
        <f aca="false">IF(K354="",(I354/J354),(I354/K354))</f>
        <v>#DIV/0!</v>
      </c>
      <c r="M354" s="48" t="e">
        <f aca="false">(N354-L354)/N354</f>
        <v>#DIV/0!</v>
      </c>
      <c r="N354" s="49"/>
      <c r="O354" s="38"/>
      <c r="P354" s="38"/>
      <c r="Q354" s="50" t="str">
        <f aca="false">IF(W354="","",VLOOKUP(W354,Categories!$M$148:$N$823,2,FALSE()))</f>
        <v/>
      </c>
      <c r="R354" s="51" t="str">
        <f aca="false">AA354</f>
        <v/>
      </c>
      <c r="S354" s="52"/>
      <c r="T354" s="52"/>
      <c r="U354" s="53"/>
      <c r="V354" s="54"/>
      <c r="W354" s="55"/>
      <c r="X354" s="50" t="str">
        <f aca="false">IF(S354="","",VLOOKUP(Deposits!O634,Deposits!$D$2:$J$102,2,FALSE()))</f>
        <v/>
      </c>
      <c r="Y354" s="56" t="str">
        <f aca="false">IF(S354="","",VLOOKUP(Deposits!O634,Deposits!$D$2:$J$102,5,FALSE()))</f>
        <v/>
      </c>
      <c r="Z354" s="57" t="s">
        <v>33</v>
      </c>
      <c r="AA354" s="51" t="str">
        <f aca="false">IF(ISERROR(VLOOKUP(Q354,'Target Margin'!A:F,5,FALSE())),"",VLOOKUP(Q354,'Target Margin'!A:F,5,FALSE()))</f>
        <v/>
      </c>
    </row>
    <row r="355" customFormat="false" ht="13" hidden="false" customHeight="false" outlineLevel="0" collapsed="false">
      <c r="A355" s="38"/>
      <c r="B355" s="39"/>
      <c r="C355" s="40"/>
      <c r="D355" s="40"/>
      <c r="E355" s="41"/>
      <c r="F355" s="42"/>
      <c r="G355" s="43"/>
      <c r="H355" s="43"/>
      <c r="I355" s="44"/>
      <c r="J355" s="45"/>
      <c r="K355" s="46"/>
      <c r="L355" s="47" t="e">
        <f aca="false">IF(K355="",(I355/J355),(I355/K355))</f>
        <v>#DIV/0!</v>
      </c>
      <c r="M355" s="48" t="e">
        <f aca="false">(N355-L355)/N355</f>
        <v>#DIV/0!</v>
      </c>
      <c r="N355" s="49"/>
      <c r="O355" s="38"/>
      <c r="P355" s="38"/>
      <c r="Q355" s="50" t="str">
        <f aca="false">IF(W355="","",VLOOKUP(W355,Categories!$M$148:$N$823,2,FALSE()))</f>
        <v/>
      </c>
      <c r="R355" s="51" t="str">
        <f aca="false">AA355</f>
        <v/>
      </c>
      <c r="S355" s="52"/>
      <c r="T355" s="52"/>
      <c r="U355" s="53"/>
      <c r="V355" s="54"/>
      <c r="W355" s="55"/>
      <c r="X355" s="50" t="str">
        <f aca="false">IF(S355="","",VLOOKUP(Deposits!O635,Deposits!$D$2:$J$102,2,FALSE()))</f>
        <v/>
      </c>
      <c r="Y355" s="56" t="str">
        <f aca="false">IF(S355="","",VLOOKUP(Deposits!O635,Deposits!$D$2:$J$102,5,FALSE()))</f>
        <v/>
      </c>
      <c r="Z355" s="57" t="s">
        <v>33</v>
      </c>
      <c r="AA355" s="51" t="str">
        <f aca="false">IF(ISERROR(VLOOKUP(Q355,'Target Margin'!A:F,5,FALSE())),"",VLOOKUP(Q355,'Target Margin'!A:F,5,FALSE()))</f>
        <v/>
      </c>
    </row>
    <row r="356" customFormat="false" ht="13" hidden="false" customHeight="false" outlineLevel="0" collapsed="false">
      <c r="A356" s="38"/>
      <c r="B356" s="39"/>
      <c r="C356" s="40"/>
      <c r="D356" s="40"/>
      <c r="E356" s="41"/>
      <c r="F356" s="42"/>
      <c r="G356" s="43"/>
      <c r="H356" s="43"/>
      <c r="I356" s="44"/>
      <c r="J356" s="45"/>
      <c r="K356" s="46"/>
      <c r="L356" s="47" t="e">
        <f aca="false">IF(K356="",(I356/J356),(I356/K356))</f>
        <v>#DIV/0!</v>
      </c>
      <c r="M356" s="48" t="e">
        <f aca="false">(N356-L356)/N356</f>
        <v>#DIV/0!</v>
      </c>
      <c r="N356" s="49"/>
      <c r="O356" s="38"/>
      <c r="P356" s="38"/>
      <c r="Q356" s="50" t="str">
        <f aca="false">IF(W356="","",VLOOKUP(W356,Categories!$M$148:$N$823,2,FALSE()))</f>
        <v/>
      </c>
      <c r="R356" s="51" t="str">
        <f aca="false">AA356</f>
        <v/>
      </c>
      <c r="S356" s="52"/>
      <c r="T356" s="52"/>
      <c r="U356" s="53"/>
      <c r="V356" s="54"/>
      <c r="W356" s="55"/>
      <c r="X356" s="50" t="str">
        <f aca="false">IF(S356="","",VLOOKUP(Deposits!O636,Deposits!$D$2:$J$102,2,FALSE()))</f>
        <v/>
      </c>
      <c r="Y356" s="56" t="str">
        <f aca="false">IF(S356="","",VLOOKUP(Deposits!O636,Deposits!$D$2:$J$102,5,FALSE()))</f>
        <v/>
      </c>
      <c r="Z356" s="57" t="s">
        <v>33</v>
      </c>
      <c r="AA356" s="51" t="str">
        <f aca="false">IF(ISERROR(VLOOKUP(Q356,'Target Margin'!A:F,5,FALSE())),"",VLOOKUP(Q356,'Target Margin'!A:F,5,FALSE()))</f>
        <v/>
      </c>
    </row>
    <row r="357" customFormat="false" ht="13" hidden="false" customHeight="false" outlineLevel="0" collapsed="false">
      <c r="A357" s="38"/>
      <c r="B357" s="39"/>
      <c r="C357" s="40"/>
      <c r="D357" s="40"/>
      <c r="E357" s="41"/>
      <c r="F357" s="42"/>
      <c r="G357" s="43"/>
      <c r="H357" s="43"/>
      <c r="I357" s="44"/>
      <c r="J357" s="45"/>
      <c r="K357" s="46"/>
      <c r="L357" s="47" t="e">
        <f aca="false">IF(K357="",(I357/J357),(I357/K357))</f>
        <v>#DIV/0!</v>
      </c>
      <c r="M357" s="48" t="e">
        <f aca="false">(N357-L357)/N357</f>
        <v>#DIV/0!</v>
      </c>
      <c r="N357" s="49"/>
      <c r="O357" s="38"/>
      <c r="P357" s="38"/>
      <c r="Q357" s="50" t="str">
        <f aca="false">IF(W357="","",VLOOKUP(W357,Categories!$M$148:$N$823,2,FALSE()))</f>
        <v/>
      </c>
      <c r="R357" s="51" t="str">
        <f aca="false">AA357</f>
        <v/>
      </c>
      <c r="S357" s="52"/>
      <c r="T357" s="52"/>
      <c r="U357" s="53"/>
      <c r="V357" s="54"/>
      <c r="W357" s="55"/>
      <c r="X357" s="50" t="str">
        <f aca="false">IF(S357="","",VLOOKUP(Deposits!O637,Deposits!$D$2:$J$102,2,FALSE()))</f>
        <v/>
      </c>
      <c r="Y357" s="56" t="str">
        <f aca="false">IF(S357="","",VLOOKUP(Deposits!O637,Deposits!$D$2:$J$102,5,FALSE()))</f>
        <v/>
      </c>
      <c r="Z357" s="57" t="s">
        <v>33</v>
      </c>
      <c r="AA357" s="51" t="str">
        <f aca="false">IF(ISERROR(VLOOKUP(Q357,'Target Margin'!A:F,5,FALSE())),"",VLOOKUP(Q357,'Target Margin'!A:F,5,FALSE()))</f>
        <v/>
      </c>
    </row>
    <row r="358" customFormat="false" ht="13" hidden="false" customHeight="false" outlineLevel="0" collapsed="false">
      <c r="A358" s="38"/>
      <c r="B358" s="39"/>
      <c r="C358" s="40"/>
      <c r="D358" s="40"/>
      <c r="E358" s="41"/>
      <c r="F358" s="42"/>
      <c r="G358" s="43"/>
      <c r="H358" s="43"/>
      <c r="I358" s="44"/>
      <c r="J358" s="45"/>
      <c r="K358" s="46"/>
      <c r="L358" s="47" t="e">
        <f aca="false">IF(K358="",(I358/J358),(I358/K358))</f>
        <v>#DIV/0!</v>
      </c>
      <c r="M358" s="48" t="e">
        <f aca="false">(N358-L358)/N358</f>
        <v>#DIV/0!</v>
      </c>
      <c r="N358" s="49"/>
      <c r="O358" s="38"/>
      <c r="P358" s="38"/>
      <c r="Q358" s="50" t="str">
        <f aca="false">IF(W358="","",VLOOKUP(W358,Categories!$M$148:$N$823,2,FALSE()))</f>
        <v/>
      </c>
      <c r="R358" s="51" t="str">
        <f aca="false">AA358</f>
        <v/>
      </c>
      <c r="S358" s="52"/>
      <c r="T358" s="52"/>
      <c r="U358" s="53"/>
      <c r="V358" s="54"/>
      <c r="W358" s="55"/>
      <c r="X358" s="50" t="str">
        <f aca="false">IF(S358="","",VLOOKUP(Deposits!O638,Deposits!$D$2:$J$102,2,FALSE()))</f>
        <v/>
      </c>
      <c r="Y358" s="56" t="str">
        <f aca="false">IF(S358="","",VLOOKUP(Deposits!O638,Deposits!$D$2:$J$102,5,FALSE()))</f>
        <v/>
      </c>
      <c r="Z358" s="57" t="s">
        <v>33</v>
      </c>
      <c r="AA358" s="51" t="str">
        <f aca="false">IF(ISERROR(VLOOKUP(Q358,'Target Margin'!A:F,5,FALSE())),"",VLOOKUP(Q358,'Target Margin'!A:F,5,FALSE()))</f>
        <v/>
      </c>
    </row>
    <row r="359" customFormat="false" ht="13" hidden="false" customHeight="false" outlineLevel="0" collapsed="false">
      <c r="A359" s="38"/>
      <c r="B359" s="39"/>
      <c r="C359" s="40"/>
      <c r="D359" s="40"/>
      <c r="E359" s="41"/>
      <c r="F359" s="42"/>
      <c r="G359" s="43"/>
      <c r="H359" s="43"/>
      <c r="I359" s="44"/>
      <c r="J359" s="45"/>
      <c r="K359" s="46"/>
      <c r="L359" s="47" t="e">
        <f aca="false">IF(K359="",(I359/J359),(I359/K359))</f>
        <v>#DIV/0!</v>
      </c>
      <c r="M359" s="48" t="e">
        <f aca="false">(N359-L359)/N359</f>
        <v>#DIV/0!</v>
      </c>
      <c r="N359" s="49"/>
      <c r="O359" s="38"/>
      <c r="P359" s="38"/>
      <c r="Q359" s="50" t="str">
        <f aca="false">IF(W359="","",VLOOKUP(W359,Categories!$M$148:$N$823,2,FALSE()))</f>
        <v/>
      </c>
      <c r="R359" s="51" t="str">
        <f aca="false">AA359</f>
        <v/>
      </c>
      <c r="S359" s="52"/>
      <c r="T359" s="52"/>
      <c r="U359" s="53"/>
      <c r="V359" s="54"/>
      <c r="W359" s="55"/>
      <c r="X359" s="50" t="str">
        <f aca="false">IF(S359="","",VLOOKUP(Deposits!O639,Deposits!$D$2:$J$102,2,FALSE()))</f>
        <v/>
      </c>
      <c r="Y359" s="56" t="str">
        <f aca="false">IF(S359="","",VLOOKUP(Deposits!O639,Deposits!$D$2:$J$102,5,FALSE()))</f>
        <v/>
      </c>
      <c r="Z359" s="57" t="s">
        <v>33</v>
      </c>
      <c r="AA359" s="51" t="str">
        <f aca="false">IF(ISERROR(VLOOKUP(Q359,'Target Margin'!A:F,5,FALSE())),"",VLOOKUP(Q359,'Target Margin'!A:F,5,FALSE()))</f>
        <v/>
      </c>
    </row>
    <row r="360" customFormat="false" ht="13" hidden="false" customHeight="false" outlineLevel="0" collapsed="false">
      <c r="A360" s="38"/>
      <c r="B360" s="39"/>
      <c r="C360" s="40"/>
      <c r="D360" s="40"/>
      <c r="E360" s="41"/>
      <c r="F360" s="42"/>
      <c r="G360" s="43"/>
      <c r="H360" s="43"/>
      <c r="I360" s="44"/>
      <c r="J360" s="45"/>
      <c r="K360" s="46"/>
      <c r="L360" s="47" t="e">
        <f aca="false">IF(K360="",(I360/J360),(I360/K360))</f>
        <v>#DIV/0!</v>
      </c>
      <c r="M360" s="48" t="e">
        <f aca="false">(N360-L360)/N360</f>
        <v>#DIV/0!</v>
      </c>
      <c r="N360" s="49"/>
      <c r="O360" s="38"/>
      <c r="P360" s="38"/>
      <c r="Q360" s="50" t="str">
        <f aca="false">IF(W360="","",VLOOKUP(W360,Categories!$M$148:$N$823,2,FALSE()))</f>
        <v/>
      </c>
      <c r="R360" s="51" t="str">
        <f aca="false">AA360</f>
        <v/>
      </c>
      <c r="S360" s="52"/>
      <c r="T360" s="52"/>
      <c r="U360" s="53"/>
      <c r="V360" s="54"/>
      <c r="W360" s="55"/>
      <c r="X360" s="50" t="str">
        <f aca="false">IF(S360="","",VLOOKUP(Deposits!O640,Deposits!$D$2:$J$102,2,FALSE()))</f>
        <v/>
      </c>
      <c r="Y360" s="56" t="str">
        <f aca="false">IF(S360="","",VLOOKUP(Deposits!O640,Deposits!$D$2:$J$102,5,FALSE()))</f>
        <v/>
      </c>
      <c r="Z360" s="57" t="s">
        <v>33</v>
      </c>
      <c r="AA360" s="51" t="str">
        <f aca="false">IF(ISERROR(VLOOKUP(Q360,'Target Margin'!A:F,5,FALSE())),"",VLOOKUP(Q360,'Target Margin'!A:F,5,FALSE()))</f>
        <v/>
      </c>
    </row>
    <row r="361" customFormat="false" ht="13" hidden="false" customHeight="false" outlineLevel="0" collapsed="false">
      <c r="A361" s="38"/>
      <c r="B361" s="39"/>
      <c r="C361" s="40"/>
      <c r="D361" s="40"/>
      <c r="E361" s="41"/>
      <c r="F361" s="42"/>
      <c r="G361" s="43"/>
      <c r="H361" s="43"/>
      <c r="I361" s="44"/>
      <c r="J361" s="45"/>
      <c r="K361" s="46"/>
      <c r="L361" s="47" t="e">
        <f aca="false">IF(K361="",(I361/J361),(I361/K361))</f>
        <v>#DIV/0!</v>
      </c>
      <c r="M361" s="48" t="e">
        <f aca="false">(N361-L361)/N361</f>
        <v>#DIV/0!</v>
      </c>
      <c r="N361" s="49"/>
      <c r="O361" s="38"/>
      <c r="P361" s="38"/>
      <c r="Q361" s="50" t="str">
        <f aca="false">IF(W361="","",VLOOKUP(W361,Categories!$M$148:$N$823,2,FALSE()))</f>
        <v/>
      </c>
      <c r="R361" s="51" t="str">
        <f aca="false">AA361</f>
        <v/>
      </c>
      <c r="S361" s="52"/>
      <c r="T361" s="52"/>
      <c r="U361" s="53"/>
      <c r="V361" s="54"/>
      <c r="W361" s="55"/>
      <c r="X361" s="50" t="str">
        <f aca="false">IF(S361="","",VLOOKUP(Deposits!O641,Deposits!$D$2:$J$102,2,FALSE()))</f>
        <v/>
      </c>
      <c r="Y361" s="56" t="str">
        <f aca="false">IF(S361="","",VLOOKUP(Deposits!O641,Deposits!$D$2:$J$102,5,FALSE()))</f>
        <v/>
      </c>
      <c r="Z361" s="57" t="s">
        <v>33</v>
      </c>
      <c r="AA361" s="51" t="str">
        <f aca="false">IF(ISERROR(VLOOKUP(Q361,'Target Margin'!A:F,5,FALSE())),"",VLOOKUP(Q361,'Target Margin'!A:F,5,FALSE()))</f>
        <v/>
      </c>
    </row>
    <row r="362" customFormat="false" ht="13" hidden="false" customHeight="false" outlineLevel="0" collapsed="false">
      <c r="A362" s="38"/>
      <c r="B362" s="39"/>
      <c r="C362" s="40"/>
      <c r="D362" s="40"/>
      <c r="E362" s="41"/>
      <c r="F362" s="42"/>
      <c r="G362" s="43"/>
      <c r="H362" s="43"/>
      <c r="I362" s="44"/>
      <c r="J362" s="45"/>
      <c r="K362" s="46"/>
      <c r="L362" s="47" t="e">
        <f aca="false">IF(K362="",(I362/J362),(I362/K362))</f>
        <v>#DIV/0!</v>
      </c>
      <c r="M362" s="48" t="e">
        <f aca="false">(N362-L362)/N362</f>
        <v>#DIV/0!</v>
      </c>
      <c r="N362" s="49"/>
      <c r="O362" s="38"/>
      <c r="P362" s="38"/>
      <c r="Q362" s="50" t="str">
        <f aca="false">IF(W362="","",VLOOKUP(W362,Categories!$M$148:$N$823,2,FALSE()))</f>
        <v/>
      </c>
      <c r="R362" s="51" t="str">
        <f aca="false">AA362</f>
        <v/>
      </c>
      <c r="S362" s="52"/>
      <c r="T362" s="52"/>
      <c r="U362" s="53"/>
      <c r="V362" s="54"/>
      <c r="W362" s="55"/>
      <c r="X362" s="50" t="str">
        <f aca="false">IF(S362="","",VLOOKUP(Deposits!O642,Deposits!$D$2:$J$102,2,FALSE()))</f>
        <v/>
      </c>
      <c r="Y362" s="56" t="str">
        <f aca="false">IF(S362="","",VLOOKUP(Deposits!O642,Deposits!$D$2:$J$102,5,FALSE()))</f>
        <v/>
      </c>
      <c r="Z362" s="57" t="s">
        <v>33</v>
      </c>
      <c r="AA362" s="51" t="str">
        <f aca="false">IF(ISERROR(VLOOKUP(Q362,'Target Margin'!A:F,5,FALSE())),"",VLOOKUP(Q362,'Target Margin'!A:F,5,FALSE()))</f>
        <v/>
      </c>
    </row>
    <row r="363" customFormat="false" ht="13" hidden="false" customHeight="false" outlineLevel="0" collapsed="false">
      <c r="A363" s="38"/>
      <c r="B363" s="39"/>
      <c r="C363" s="40"/>
      <c r="D363" s="40"/>
      <c r="E363" s="41"/>
      <c r="F363" s="42"/>
      <c r="G363" s="43"/>
      <c r="H363" s="43"/>
      <c r="I363" s="44"/>
      <c r="J363" s="45"/>
      <c r="K363" s="46"/>
      <c r="L363" s="47" t="e">
        <f aca="false">IF(K363="",(I363/J363),(I363/K363))</f>
        <v>#DIV/0!</v>
      </c>
      <c r="M363" s="48" t="e">
        <f aca="false">(N363-L363)/N363</f>
        <v>#DIV/0!</v>
      </c>
      <c r="N363" s="49"/>
      <c r="O363" s="38"/>
      <c r="P363" s="38"/>
      <c r="Q363" s="50" t="str">
        <f aca="false">IF(W363="","",VLOOKUP(W363,Categories!$M$148:$N$823,2,FALSE()))</f>
        <v/>
      </c>
      <c r="R363" s="51" t="str">
        <f aca="false">AA363</f>
        <v/>
      </c>
      <c r="S363" s="52"/>
      <c r="T363" s="52"/>
      <c r="U363" s="53"/>
      <c r="V363" s="54"/>
      <c r="W363" s="55"/>
      <c r="X363" s="50" t="str">
        <f aca="false">IF(S363="","",VLOOKUP(Deposits!O643,Deposits!$D$2:$J$102,2,FALSE()))</f>
        <v/>
      </c>
      <c r="Y363" s="56" t="str">
        <f aca="false">IF(S363="","",VLOOKUP(Deposits!O643,Deposits!$D$2:$J$102,5,FALSE()))</f>
        <v/>
      </c>
      <c r="Z363" s="57" t="s">
        <v>33</v>
      </c>
      <c r="AA363" s="51" t="str">
        <f aca="false">IF(ISERROR(VLOOKUP(Q363,'Target Margin'!A:F,5,FALSE())),"",VLOOKUP(Q363,'Target Margin'!A:F,5,FALSE()))</f>
        <v/>
      </c>
    </row>
    <row r="364" customFormat="false" ht="13" hidden="false" customHeight="false" outlineLevel="0" collapsed="false">
      <c r="A364" s="38"/>
      <c r="B364" s="39"/>
      <c r="C364" s="40"/>
      <c r="D364" s="40"/>
      <c r="E364" s="41"/>
      <c r="F364" s="42"/>
      <c r="G364" s="43"/>
      <c r="H364" s="43"/>
      <c r="I364" s="44"/>
      <c r="J364" s="45"/>
      <c r="K364" s="46"/>
      <c r="L364" s="47" t="e">
        <f aca="false">IF(K364="",(I364/J364),(I364/K364))</f>
        <v>#DIV/0!</v>
      </c>
      <c r="M364" s="48" t="e">
        <f aca="false">(N364-L364)/N364</f>
        <v>#DIV/0!</v>
      </c>
      <c r="N364" s="49"/>
      <c r="O364" s="38"/>
      <c r="P364" s="38"/>
      <c r="Q364" s="50" t="str">
        <f aca="false">IF(W364="","",VLOOKUP(W364,Categories!$M$148:$N$823,2,FALSE()))</f>
        <v/>
      </c>
      <c r="R364" s="51" t="str">
        <f aca="false">AA364</f>
        <v/>
      </c>
      <c r="S364" s="52"/>
      <c r="T364" s="52"/>
      <c r="U364" s="53"/>
      <c r="V364" s="54"/>
      <c r="W364" s="55"/>
      <c r="X364" s="50" t="str">
        <f aca="false">IF(S364="","",VLOOKUP(Deposits!O644,Deposits!$D$2:$J$102,2,FALSE()))</f>
        <v/>
      </c>
      <c r="Y364" s="56" t="str">
        <f aca="false">IF(S364="","",VLOOKUP(Deposits!O644,Deposits!$D$2:$J$102,5,FALSE()))</f>
        <v/>
      </c>
      <c r="Z364" s="57" t="s">
        <v>33</v>
      </c>
      <c r="AA364" s="51" t="str">
        <f aca="false">IF(ISERROR(VLOOKUP(Q364,'Target Margin'!A:F,5,FALSE())),"",VLOOKUP(Q364,'Target Margin'!A:F,5,FALSE()))</f>
        <v/>
      </c>
    </row>
    <row r="365" customFormat="false" ht="13" hidden="false" customHeight="false" outlineLevel="0" collapsed="false">
      <c r="A365" s="38"/>
      <c r="B365" s="39"/>
      <c r="C365" s="40"/>
      <c r="D365" s="40"/>
      <c r="E365" s="41"/>
      <c r="F365" s="42"/>
      <c r="G365" s="43"/>
      <c r="H365" s="43"/>
      <c r="I365" s="44"/>
      <c r="J365" s="45"/>
      <c r="K365" s="46"/>
      <c r="L365" s="47" t="e">
        <f aca="false">IF(K365="",(I365/J365),(I365/K365))</f>
        <v>#DIV/0!</v>
      </c>
      <c r="M365" s="48" t="e">
        <f aca="false">(N365-L365)/N365</f>
        <v>#DIV/0!</v>
      </c>
      <c r="N365" s="49"/>
      <c r="O365" s="38"/>
      <c r="P365" s="38"/>
      <c r="Q365" s="50" t="str">
        <f aca="false">IF(W365="","",VLOOKUP(W365,Categories!$M$148:$N$823,2,FALSE()))</f>
        <v/>
      </c>
      <c r="R365" s="51" t="str">
        <f aca="false">AA365</f>
        <v/>
      </c>
      <c r="S365" s="52"/>
      <c r="T365" s="52"/>
      <c r="U365" s="53"/>
      <c r="V365" s="54"/>
      <c r="W365" s="55"/>
      <c r="X365" s="50" t="str">
        <f aca="false">IF(S365="","",VLOOKUP(Deposits!O645,Deposits!$D$2:$J$102,2,FALSE()))</f>
        <v/>
      </c>
      <c r="Y365" s="56" t="str">
        <f aca="false">IF(S365="","",VLOOKUP(Deposits!O645,Deposits!$D$2:$J$102,5,FALSE()))</f>
        <v/>
      </c>
      <c r="Z365" s="57" t="s">
        <v>33</v>
      </c>
      <c r="AA365" s="51" t="str">
        <f aca="false">IF(ISERROR(VLOOKUP(Q365,'Target Margin'!A:F,5,FALSE())),"",VLOOKUP(Q365,'Target Margin'!A:F,5,FALSE()))</f>
        <v/>
      </c>
    </row>
    <row r="366" customFormat="false" ht="13" hidden="false" customHeight="false" outlineLevel="0" collapsed="false">
      <c r="A366" s="38"/>
      <c r="B366" s="39"/>
      <c r="C366" s="40"/>
      <c r="D366" s="40"/>
      <c r="E366" s="41"/>
      <c r="F366" s="42"/>
      <c r="G366" s="43"/>
      <c r="H366" s="43"/>
      <c r="I366" s="44"/>
      <c r="J366" s="45"/>
      <c r="K366" s="46"/>
      <c r="L366" s="47" t="e">
        <f aca="false">IF(K366="",(I366/J366),(I366/K366))</f>
        <v>#DIV/0!</v>
      </c>
      <c r="M366" s="48" t="e">
        <f aca="false">(N366-L366)/N366</f>
        <v>#DIV/0!</v>
      </c>
      <c r="N366" s="49"/>
      <c r="O366" s="38"/>
      <c r="P366" s="38"/>
      <c r="Q366" s="50" t="str">
        <f aca="false">IF(W366="","",VLOOKUP(W366,Categories!$M$148:$N$823,2,FALSE()))</f>
        <v/>
      </c>
      <c r="R366" s="51" t="str">
        <f aca="false">AA366</f>
        <v/>
      </c>
      <c r="S366" s="52"/>
      <c r="T366" s="52"/>
      <c r="U366" s="53"/>
      <c r="V366" s="54"/>
      <c r="W366" s="55"/>
      <c r="X366" s="50" t="str">
        <f aca="false">IF(S366="","",VLOOKUP(Deposits!O646,Deposits!$D$2:$J$102,2,FALSE()))</f>
        <v/>
      </c>
      <c r="Y366" s="56" t="str">
        <f aca="false">IF(S366="","",VLOOKUP(Deposits!O646,Deposits!$D$2:$J$102,5,FALSE()))</f>
        <v/>
      </c>
      <c r="Z366" s="57" t="s">
        <v>33</v>
      </c>
      <c r="AA366" s="51" t="str">
        <f aca="false">IF(ISERROR(VLOOKUP(Q366,'Target Margin'!A:F,5,FALSE())),"",VLOOKUP(Q366,'Target Margin'!A:F,5,FALSE()))</f>
        <v/>
      </c>
    </row>
    <row r="367" customFormat="false" ht="13" hidden="false" customHeight="false" outlineLevel="0" collapsed="false">
      <c r="A367" s="38"/>
      <c r="B367" s="39"/>
      <c r="C367" s="40"/>
      <c r="D367" s="40"/>
      <c r="E367" s="41"/>
      <c r="F367" s="42"/>
      <c r="G367" s="43"/>
      <c r="H367" s="43"/>
      <c r="I367" s="44"/>
      <c r="J367" s="45"/>
      <c r="K367" s="46"/>
      <c r="L367" s="47" t="e">
        <f aca="false">IF(K367="",(I367/J367),(I367/K367))</f>
        <v>#DIV/0!</v>
      </c>
      <c r="M367" s="48" t="e">
        <f aca="false">(N367-L367)/N367</f>
        <v>#DIV/0!</v>
      </c>
      <c r="N367" s="49"/>
      <c r="O367" s="38"/>
      <c r="P367" s="38"/>
      <c r="Q367" s="50" t="str">
        <f aca="false">IF(W367="","",VLOOKUP(W367,Categories!$M$148:$N$823,2,FALSE()))</f>
        <v/>
      </c>
      <c r="R367" s="51" t="str">
        <f aca="false">AA367</f>
        <v/>
      </c>
      <c r="S367" s="52"/>
      <c r="T367" s="52"/>
      <c r="U367" s="53"/>
      <c r="V367" s="54"/>
      <c r="W367" s="55"/>
      <c r="X367" s="50" t="str">
        <f aca="false">IF(S367="","",VLOOKUP(Deposits!O647,Deposits!$D$2:$J$102,2,FALSE()))</f>
        <v/>
      </c>
      <c r="Y367" s="56" t="str">
        <f aca="false">IF(S367="","",VLOOKUP(Deposits!O647,Deposits!$D$2:$J$102,5,FALSE()))</f>
        <v/>
      </c>
      <c r="Z367" s="57" t="s">
        <v>33</v>
      </c>
      <c r="AA367" s="51" t="str">
        <f aca="false">IF(ISERROR(VLOOKUP(Q367,'Target Margin'!A:F,5,FALSE())),"",VLOOKUP(Q367,'Target Margin'!A:F,5,FALSE()))</f>
        <v/>
      </c>
    </row>
    <row r="368" customFormat="false" ht="13" hidden="false" customHeight="false" outlineLevel="0" collapsed="false">
      <c r="A368" s="38"/>
      <c r="B368" s="39"/>
      <c r="C368" s="40"/>
      <c r="D368" s="40"/>
      <c r="E368" s="41"/>
      <c r="F368" s="42"/>
      <c r="G368" s="43"/>
      <c r="H368" s="43"/>
      <c r="I368" s="44"/>
      <c r="J368" s="45"/>
      <c r="K368" s="46"/>
      <c r="L368" s="47" t="e">
        <f aca="false">IF(K368="",(I368/J368),(I368/K368))</f>
        <v>#DIV/0!</v>
      </c>
      <c r="M368" s="48" t="e">
        <f aca="false">(N368-L368)/N368</f>
        <v>#DIV/0!</v>
      </c>
      <c r="N368" s="49"/>
      <c r="O368" s="38"/>
      <c r="P368" s="38"/>
      <c r="Q368" s="50" t="str">
        <f aca="false">IF(W368="","",VLOOKUP(W368,Categories!$M$148:$N$823,2,FALSE()))</f>
        <v/>
      </c>
      <c r="R368" s="51" t="str">
        <f aca="false">AA368</f>
        <v/>
      </c>
      <c r="S368" s="52"/>
      <c r="T368" s="52"/>
      <c r="U368" s="53"/>
      <c r="V368" s="54"/>
      <c r="W368" s="55"/>
      <c r="X368" s="50" t="str">
        <f aca="false">IF(S368="","",VLOOKUP(Deposits!O648,Deposits!$D$2:$J$102,2,FALSE()))</f>
        <v/>
      </c>
      <c r="Y368" s="56" t="str">
        <f aca="false">IF(S368="","",VLOOKUP(Deposits!O648,Deposits!$D$2:$J$102,5,FALSE()))</f>
        <v/>
      </c>
      <c r="Z368" s="57" t="s">
        <v>33</v>
      </c>
      <c r="AA368" s="51" t="str">
        <f aca="false">IF(ISERROR(VLOOKUP(Q368,'Target Margin'!A:F,5,FALSE())),"",VLOOKUP(Q368,'Target Margin'!A:F,5,FALSE()))</f>
        <v/>
      </c>
    </row>
    <row r="369" customFormat="false" ht="13" hidden="false" customHeight="false" outlineLevel="0" collapsed="false">
      <c r="A369" s="38"/>
      <c r="B369" s="39"/>
      <c r="C369" s="40"/>
      <c r="D369" s="40"/>
      <c r="E369" s="41"/>
      <c r="F369" s="42"/>
      <c r="G369" s="43"/>
      <c r="H369" s="43"/>
      <c r="I369" s="44"/>
      <c r="J369" s="45"/>
      <c r="K369" s="46"/>
      <c r="L369" s="47" t="e">
        <f aca="false">IF(K369="",(I369/J369),(I369/K369))</f>
        <v>#DIV/0!</v>
      </c>
      <c r="M369" s="48" t="e">
        <f aca="false">(N369-L369)/N369</f>
        <v>#DIV/0!</v>
      </c>
      <c r="N369" s="49"/>
      <c r="O369" s="38"/>
      <c r="P369" s="38"/>
      <c r="Q369" s="50" t="str">
        <f aca="false">IF(W369="","",VLOOKUP(W369,Categories!$M$148:$N$823,2,FALSE()))</f>
        <v/>
      </c>
      <c r="R369" s="51" t="str">
        <f aca="false">AA369</f>
        <v/>
      </c>
      <c r="S369" s="52"/>
      <c r="T369" s="52"/>
      <c r="U369" s="53"/>
      <c r="V369" s="54"/>
      <c r="W369" s="55"/>
      <c r="X369" s="50" t="str">
        <f aca="false">IF(S369="","",VLOOKUP(Deposits!O649,Deposits!$D$2:$J$102,2,FALSE()))</f>
        <v/>
      </c>
      <c r="Y369" s="56" t="str">
        <f aca="false">IF(S369="","",VLOOKUP(Deposits!O649,Deposits!$D$2:$J$102,5,FALSE()))</f>
        <v/>
      </c>
      <c r="Z369" s="57" t="s">
        <v>33</v>
      </c>
      <c r="AA369" s="51" t="str">
        <f aca="false">IF(ISERROR(VLOOKUP(Q369,'Target Margin'!A:F,5,FALSE())),"",VLOOKUP(Q369,'Target Margin'!A:F,5,FALSE()))</f>
        <v/>
      </c>
    </row>
    <row r="370" customFormat="false" ht="13" hidden="false" customHeight="false" outlineLevel="0" collapsed="false">
      <c r="A370" s="38"/>
      <c r="B370" s="39"/>
      <c r="C370" s="40"/>
      <c r="D370" s="40"/>
      <c r="E370" s="41"/>
      <c r="F370" s="42"/>
      <c r="G370" s="43"/>
      <c r="H370" s="43"/>
      <c r="I370" s="44"/>
      <c r="J370" s="45"/>
      <c r="K370" s="46"/>
      <c r="L370" s="47" t="e">
        <f aca="false">IF(K370="",(I370/J370),(I370/K370))</f>
        <v>#DIV/0!</v>
      </c>
      <c r="M370" s="48" t="e">
        <f aca="false">(N370-L370)/N370</f>
        <v>#DIV/0!</v>
      </c>
      <c r="N370" s="49"/>
      <c r="O370" s="38"/>
      <c r="P370" s="38"/>
      <c r="Q370" s="50" t="str">
        <f aca="false">IF(W370="","",VLOOKUP(W370,Categories!$M$148:$N$823,2,FALSE()))</f>
        <v/>
      </c>
      <c r="R370" s="51" t="str">
        <f aca="false">AA370</f>
        <v/>
      </c>
      <c r="S370" s="52"/>
      <c r="T370" s="52"/>
      <c r="U370" s="53"/>
      <c r="V370" s="54"/>
      <c r="W370" s="55"/>
      <c r="X370" s="50" t="str">
        <f aca="false">IF(S370="","",VLOOKUP(Deposits!O650,Deposits!$D$2:$J$102,2,FALSE()))</f>
        <v/>
      </c>
      <c r="Y370" s="56" t="str">
        <f aca="false">IF(S370="","",VLOOKUP(Deposits!O650,Deposits!$D$2:$J$102,5,FALSE()))</f>
        <v/>
      </c>
      <c r="Z370" s="57" t="s">
        <v>33</v>
      </c>
      <c r="AA370" s="51" t="str">
        <f aca="false">IF(ISERROR(VLOOKUP(Q370,'Target Margin'!A:F,5,FALSE())),"",VLOOKUP(Q370,'Target Margin'!A:F,5,FALSE()))</f>
        <v/>
      </c>
    </row>
    <row r="371" customFormat="false" ht="13" hidden="false" customHeight="false" outlineLevel="0" collapsed="false">
      <c r="A371" s="38"/>
      <c r="B371" s="39"/>
      <c r="C371" s="40"/>
      <c r="D371" s="40"/>
      <c r="E371" s="41"/>
      <c r="F371" s="42"/>
      <c r="G371" s="43"/>
      <c r="H371" s="43"/>
      <c r="I371" s="44"/>
      <c r="J371" s="45"/>
      <c r="K371" s="46"/>
      <c r="L371" s="47" t="e">
        <f aca="false">IF(K371="",(I371/J371),(I371/K371))</f>
        <v>#DIV/0!</v>
      </c>
      <c r="M371" s="48" t="e">
        <f aca="false">(N371-L371)/N371</f>
        <v>#DIV/0!</v>
      </c>
      <c r="N371" s="49"/>
      <c r="O371" s="38"/>
      <c r="P371" s="38"/>
      <c r="Q371" s="50" t="str">
        <f aca="false">IF(W371="","",VLOOKUP(W371,Categories!$M$148:$N$823,2,FALSE()))</f>
        <v/>
      </c>
      <c r="R371" s="51" t="str">
        <f aca="false">AA371</f>
        <v/>
      </c>
      <c r="S371" s="52"/>
      <c r="T371" s="52"/>
      <c r="U371" s="53"/>
      <c r="V371" s="54"/>
      <c r="W371" s="55"/>
      <c r="X371" s="50" t="str">
        <f aca="false">IF(S371="","",VLOOKUP(Deposits!O651,Deposits!$D$2:$J$102,2,FALSE()))</f>
        <v/>
      </c>
      <c r="Y371" s="56" t="str">
        <f aca="false">IF(S371="","",VLOOKUP(Deposits!O651,Deposits!$D$2:$J$102,5,FALSE()))</f>
        <v/>
      </c>
      <c r="Z371" s="57" t="s">
        <v>33</v>
      </c>
      <c r="AA371" s="51" t="str">
        <f aca="false">IF(ISERROR(VLOOKUP(Q371,'Target Margin'!A:F,5,FALSE())),"",VLOOKUP(Q371,'Target Margin'!A:F,5,FALSE()))</f>
        <v/>
      </c>
    </row>
    <row r="372" customFormat="false" ht="13" hidden="false" customHeight="false" outlineLevel="0" collapsed="false">
      <c r="A372" s="38"/>
      <c r="B372" s="39"/>
      <c r="C372" s="40"/>
      <c r="D372" s="40"/>
      <c r="E372" s="41"/>
      <c r="F372" s="42"/>
      <c r="G372" s="43"/>
      <c r="H372" s="43"/>
      <c r="I372" s="44"/>
      <c r="J372" s="45"/>
      <c r="K372" s="46"/>
      <c r="L372" s="47" t="e">
        <f aca="false">IF(K372="",(I372/J372),(I372/K372))</f>
        <v>#DIV/0!</v>
      </c>
      <c r="M372" s="48" t="e">
        <f aca="false">(N372-L372)/N372</f>
        <v>#DIV/0!</v>
      </c>
      <c r="N372" s="49"/>
      <c r="O372" s="38"/>
      <c r="P372" s="38"/>
      <c r="Q372" s="50" t="str">
        <f aca="false">IF(W372="","",VLOOKUP(W372,Categories!$M$148:$N$823,2,FALSE()))</f>
        <v/>
      </c>
      <c r="R372" s="51" t="str">
        <f aca="false">AA372</f>
        <v/>
      </c>
      <c r="S372" s="52"/>
      <c r="T372" s="52"/>
      <c r="U372" s="53"/>
      <c r="V372" s="54"/>
      <c r="W372" s="55"/>
      <c r="X372" s="50" t="str">
        <f aca="false">IF(S372="","",VLOOKUP(Deposits!O652,Deposits!$D$2:$J$102,2,FALSE()))</f>
        <v/>
      </c>
      <c r="Y372" s="56" t="str">
        <f aca="false">IF(S372="","",VLOOKUP(Deposits!O652,Deposits!$D$2:$J$102,5,FALSE()))</f>
        <v/>
      </c>
      <c r="Z372" s="57" t="s">
        <v>33</v>
      </c>
      <c r="AA372" s="51" t="str">
        <f aca="false">IF(ISERROR(VLOOKUP(Q372,'Target Margin'!A:F,5,FALSE())),"",VLOOKUP(Q372,'Target Margin'!A:F,5,FALSE()))</f>
        <v/>
      </c>
    </row>
    <row r="373" customFormat="false" ht="13" hidden="false" customHeight="false" outlineLevel="0" collapsed="false">
      <c r="A373" s="38"/>
      <c r="B373" s="39"/>
      <c r="C373" s="40"/>
      <c r="D373" s="40"/>
      <c r="E373" s="41"/>
      <c r="F373" s="42"/>
      <c r="G373" s="43"/>
      <c r="H373" s="43"/>
      <c r="I373" s="44"/>
      <c r="J373" s="45"/>
      <c r="K373" s="46"/>
      <c r="L373" s="47" t="e">
        <f aca="false">IF(K373="",(I373/J373),(I373/K373))</f>
        <v>#DIV/0!</v>
      </c>
      <c r="M373" s="48" t="e">
        <f aca="false">(N373-L373)/N373</f>
        <v>#DIV/0!</v>
      </c>
      <c r="N373" s="49"/>
      <c r="O373" s="38"/>
      <c r="P373" s="38"/>
      <c r="Q373" s="50" t="str">
        <f aca="false">IF(W373="","",VLOOKUP(W373,Categories!$M$148:$N$823,2,FALSE()))</f>
        <v/>
      </c>
      <c r="R373" s="51" t="str">
        <f aca="false">AA373</f>
        <v/>
      </c>
      <c r="S373" s="52"/>
      <c r="T373" s="52"/>
      <c r="U373" s="53"/>
      <c r="V373" s="54"/>
      <c r="W373" s="55"/>
      <c r="X373" s="50" t="str">
        <f aca="false">IF(S373="","",VLOOKUP(Deposits!O653,Deposits!$D$2:$J$102,2,FALSE()))</f>
        <v/>
      </c>
      <c r="Y373" s="56" t="str">
        <f aca="false">IF(S373="","",VLOOKUP(Deposits!O653,Deposits!$D$2:$J$102,5,FALSE()))</f>
        <v/>
      </c>
      <c r="Z373" s="57" t="s">
        <v>33</v>
      </c>
      <c r="AA373" s="51" t="str">
        <f aca="false">IF(ISERROR(VLOOKUP(Q373,'Target Margin'!A:F,5,FALSE())),"",VLOOKUP(Q373,'Target Margin'!A:F,5,FALSE()))</f>
        <v/>
      </c>
    </row>
    <row r="374" customFormat="false" ht="13" hidden="false" customHeight="false" outlineLevel="0" collapsed="false">
      <c r="A374" s="38"/>
      <c r="B374" s="39"/>
      <c r="C374" s="40"/>
      <c r="D374" s="40"/>
      <c r="E374" s="41"/>
      <c r="F374" s="42"/>
      <c r="G374" s="43"/>
      <c r="H374" s="43"/>
      <c r="I374" s="44"/>
      <c r="J374" s="45"/>
      <c r="K374" s="46"/>
      <c r="L374" s="47" t="e">
        <f aca="false">IF(K374="",(I374/J374),(I374/K374))</f>
        <v>#DIV/0!</v>
      </c>
      <c r="M374" s="48" t="e">
        <f aca="false">(N374-L374)/N374</f>
        <v>#DIV/0!</v>
      </c>
      <c r="N374" s="49"/>
      <c r="O374" s="38"/>
      <c r="P374" s="38"/>
      <c r="Q374" s="50" t="str">
        <f aca="false">IF(W374="","",VLOOKUP(W374,Categories!$M$148:$N$823,2,FALSE()))</f>
        <v/>
      </c>
      <c r="R374" s="51" t="str">
        <f aca="false">AA374</f>
        <v/>
      </c>
      <c r="S374" s="52"/>
      <c r="T374" s="52"/>
      <c r="U374" s="53"/>
      <c r="V374" s="54"/>
      <c r="W374" s="55"/>
      <c r="X374" s="50" t="str">
        <f aca="false">IF(S374="","",VLOOKUP(Deposits!O654,Deposits!$D$2:$J$102,2,FALSE()))</f>
        <v/>
      </c>
      <c r="Y374" s="56" t="str">
        <f aca="false">IF(S374="","",VLOOKUP(Deposits!O654,Deposits!$D$2:$J$102,5,FALSE()))</f>
        <v/>
      </c>
      <c r="Z374" s="57" t="s">
        <v>33</v>
      </c>
      <c r="AA374" s="51" t="str">
        <f aca="false">IF(ISERROR(VLOOKUP(Q374,'Target Margin'!A:F,5,FALSE())),"",VLOOKUP(Q374,'Target Margin'!A:F,5,FALSE()))</f>
        <v/>
      </c>
    </row>
    <row r="375" customFormat="false" ht="13" hidden="false" customHeight="false" outlineLevel="0" collapsed="false">
      <c r="A375" s="38"/>
      <c r="B375" s="39"/>
      <c r="C375" s="40"/>
      <c r="D375" s="40"/>
      <c r="E375" s="41"/>
      <c r="F375" s="42"/>
      <c r="G375" s="43"/>
      <c r="H375" s="43"/>
      <c r="I375" s="44"/>
      <c r="J375" s="45"/>
      <c r="K375" s="46"/>
      <c r="L375" s="47" t="e">
        <f aca="false">IF(K375="",(I375/J375),(I375/K375))</f>
        <v>#DIV/0!</v>
      </c>
      <c r="M375" s="48" t="e">
        <f aca="false">(N375-L375)/N375</f>
        <v>#DIV/0!</v>
      </c>
      <c r="N375" s="49"/>
      <c r="O375" s="38"/>
      <c r="P375" s="38"/>
      <c r="Q375" s="50" t="str">
        <f aca="false">IF(W375="","",VLOOKUP(W375,Categories!$M$148:$N$823,2,FALSE()))</f>
        <v/>
      </c>
      <c r="R375" s="51" t="str">
        <f aca="false">AA375</f>
        <v/>
      </c>
      <c r="S375" s="52"/>
      <c r="T375" s="52"/>
      <c r="U375" s="53"/>
      <c r="V375" s="54"/>
      <c r="W375" s="55"/>
      <c r="X375" s="50" t="str">
        <f aca="false">IF(S375="","",VLOOKUP(Deposits!O655,Deposits!$D$2:$J$102,2,FALSE()))</f>
        <v/>
      </c>
      <c r="Y375" s="56" t="str">
        <f aca="false">IF(S375="","",VLOOKUP(Deposits!O655,Deposits!$D$2:$J$102,5,FALSE()))</f>
        <v/>
      </c>
      <c r="Z375" s="57" t="s">
        <v>33</v>
      </c>
      <c r="AA375" s="51" t="str">
        <f aca="false">IF(ISERROR(VLOOKUP(Q375,'Target Margin'!A:F,5,FALSE())),"",VLOOKUP(Q375,'Target Margin'!A:F,5,FALSE()))</f>
        <v/>
      </c>
    </row>
    <row r="376" customFormat="false" ht="13" hidden="false" customHeight="false" outlineLevel="0" collapsed="false">
      <c r="A376" s="38"/>
      <c r="B376" s="39"/>
      <c r="C376" s="40"/>
      <c r="D376" s="40"/>
      <c r="E376" s="41"/>
      <c r="F376" s="42"/>
      <c r="G376" s="43"/>
      <c r="H376" s="43"/>
      <c r="I376" s="44"/>
      <c r="J376" s="45"/>
      <c r="K376" s="46"/>
      <c r="L376" s="47" t="e">
        <f aca="false">IF(K376="",(I376/J376),(I376/K376))</f>
        <v>#DIV/0!</v>
      </c>
      <c r="M376" s="48" t="e">
        <f aca="false">(N376-L376)/N376</f>
        <v>#DIV/0!</v>
      </c>
      <c r="N376" s="49"/>
      <c r="O376" s="38"/>
      <c r="P376" s="38"/>
      <c r="Q376" s="50" t="str">
        <f aca="false">IF(W376="","",VLOOKUP(W376,Categories!$M$148:$N$823,2,FALSE()))</f>
        <v/>
      </c>
      <c r="R376" s="51" t="str">
        <f aca="false">AA376</f>
        <v/>
      </c>
      <c r="S376" s="52"/>
      <c r="T376" s="52"/>
      <c r="U376" s="53"/>
      <c r="V376" s="54"/>
      <c r="W376" s="55"/>
      <c r="X376" s="50" t="str">
        <f aca="false">IF(S376="","",VLOOKUP(Deposits!O656,Deposits!$D$2:$J$102,2,FALSE()))</f>
        <v/>
      </c>
      <c r="Y376" s="56" t="str">
        <f aca="false">IF(S376="","",VLOOKUP(Deposits!O656,Deposits!$D$2:$J$102,5,FALSE()))</f>
        <v/>
      </c>
      <c r="Z376" s="57" t="s">
        <v>33</v>
      </c>
      <c r="AA376" s="51" t="str">
        <f aca="false">IF(ISERROR(VLOOKUP(Q376,'Target Margin'!A:F,5,FALSE())),"",VLOOKUP(Q376,'Target Margin'!A:F,5,FALSE()))</f>
        <v/>
      </c>
    </row>
    <row r="377" customFormat="false" ht="13" hidden="false" customHeight="false" outlineLevel="0" collapsed="false">
      <c r="A377" s="38"/>
      <c r="B377" s="39"/>
      <c r="C377" s="40"/>
      <c r="D377" s="40"/>
      <c r="E377" s="41"/>
      <c r="F377" s="42"/>
      <c r="G377" s="43"/>
      <c r="H377" s="43"/>
      <c r="I377" s="44"/>
      <c r="J377" s="45"/>
      <c r="K377" s="46"/>
      <c r="L377" s="47" t="e">
        <f aca="false">IF(K377="",(I377/J377),(I377/K377))</f>
        <v>#DIV/0!</v>
      </c>
      <c r="M377" s="48" t="e">
        <f aca="false">(N377-L377)/N377</f>
        <v>#DIV/0!</v>
      </c>
      <c r="N377" s="49"/>
      <c r="O377" s="38"/>
      <c r="P377" s="38"/>
      <c r="Q377" s="50" t="str">
        <f aca="false">IF(W377="","",VLOOKUP(W377,Categories!$M$148:$N$823,2,FALSE()))</f>
        <v/>
      </c>
      <c r="R377" s="51" t="str">
        <f aca="false">AA377</f>
        <v/>
      </c>
      <c r="S377" s="52"/>
      <c r="T377" s="52"/>
      <c r="U377" s="53"/>
      <c r="V377" s="54"/>
      <c r="W377" s="55"/>
      <c r="X377" s="50" t="str">
        <f aca="false">IF(S377="","",VLOOKUP(Deposits!O657,Deposits!$D$2:$J$102,2,FALSE()))</f>
        <v/>
      </c>
      <c r="Y377" s="56" t="str">
        <f aca="false">IF(S377="","",VLOOKUP(Deposits!O657,Deposits!$D$2:$J$102,5,FALSE()))</f>
        <v/>
      </c>
      <c r="Z377" s="57" t="s">
        <v>33</v>
      </c>
      <c r="AA377" s="51" t="str">
        <f aca="false">IF(ISERROR(VLOOKUP(Q377,'Target Margin'!A:F,5,FALSE())),"",VLOOKUP(Q377,'Target Margin'!A:F,5,FALSE()))</f>
        <v/>
      </c>
    </row>
    <row r="378" customFormat="false" ht="13" hidden="false" customHeight="false" outlineLevel="0" collapsed="false">
      <c r="A378" s="38"/>
      <c r="B378" s="39"/>
      <c r="C378" s="40"/>
      <c r="D378" s="40"/>
      <c r="E378" s="41"/>
      <c r="F378" s="42"/>
      <c r="G378" s="43"/>
      <c r="H378" s="43"/>
      <c r="I378" s="44"/>
      <c r="J378" s="45"/>
      <c r="K378" s="46"/>
      <c r="L378" s="47" t="e">
        <f aca="false">IF(K378="",(I378/J378),(I378/K378))</f>
        <v>#DIV/0!</v>
      </c>
      <c r="M378" s="48" t="e">
        <f aca="false">(N378-L378)/N378</f>
        <v>#DIV/0!</v>
      </c>
      <c r="N378" s="49"/>
      <c r="O378" s="38"/>
      <c r="P378" s="38"/>
      <c r="Q378" s="50" t="str">
        <f aca="false">IF(W378="","",VLOOKUP(W378,Categories!$M$148:$N$823,2,FALSE()))</f>
        <v/>
      </c>
      <c r="R378" s="51" t="str">
        <f aca="false">AA378</f>
        <v/>
      </c>
      <c r="S378" s="52"/>
      <c r="T378" s="52"/>
      <c r="U378" s="53"/>
      <c r="V378" s="54"/>
      <c r="W378" s="55"/>
      <c r="X378" s="50" t="str">
        <f aca="false">IF(S378="","",VLOOKUP(Deposits!O658,Deposits!$D$2:$J$102,2,FALSE()))</f>
        <v/>
      </c>
      <c r="Y378" s="56" t="str">
        <f aca="false">IF(S378="","",VLOOKUP(Deposits!O658,Deposits!$D$2:$J$102,5,FALSE()))</f>
        <v/>
      </c>
      <c r="Z378" s="57" t="s">
        <v>33</v>
      </c>
      <c r="AA378" s="51" t="str">
        <f aca="false">IF(ISERROR(VLOOKUP(Q378,'Target Margin'!A:F,5,FALSE())),"",VLOOKUP(Q378,'Target Margin'!A:F,5,FALSE()))</f>
        <v/>
      </c>
    </row>
    <row r="379" customFormat="false" ht="13" hidden="false" customHeight="false" outlineLevel="0" collapsed="false">
      <c r="A379" s="38"/>
      <c r="B379" s="39"/>
      <c r="C379" s="40"/>
      <c r="D379" s="40"/>
      <c r="E379" s="41"/>
      <c r="F379" s="42"/>
      <c r="G379" s="43"/>
      <c r="H379" s="43"/>
      <c r="I379" s="44"/>
      <c r="J379" s="45"/>
      <c r="K379" s="46"/>
      <c r="L379" s="47" t="e">
        <f aca="false">IF(K379="",(I379/J379),(I379/K379))</f>
        <v>#DIV/0!</v>
      </c>
      <c r="M379" s="48" t="e">
        <f aca="false">(N379-L379)/N379</f>
        <v>#DIV/0!</v>
      </c>
      <c r="N379" s="49"/>
      <c r="O379" s="38"/>
      <c r="P379" s="38"/>
      <c r="Q379" s="50" t="str">
        <f aca="false">IF(W379="","",VLOOKUP(W379,Categories!$M$148:$N$823,2,FALSE()))</f>
        <v/>
      </c>
      <c r="R379" s="51" t="str">
        <f aca="false">AA379</f>
        <v/>
      </c>
      <c r="S379" s="52"/>
      <c r="T379" s="52"/>
      <c r="U379" s="53"/>
      <c r="V379" s="54"/>
      <c r="W379" s="55"/>
      <c r="X379" s="50" t="str">
        <f aca="false">IF(S379="","",VLOOKUP(Deposits!O659,Deposits!$D$2:$J$102,2,FALSE()))</f>
        <v/>
      </c>
      <c r="Y379" s="56" t="str">
        <f aca="false">IF(S379="","",VLOOKUP(Deposits!O659,Deposits!$D$2:$J$102,5,FALSE()))</f>
        <v/>
      </c>
      <c r="Z379" s="57" t="s">
        <v>33</v>
      </c>
      <c r="AA379" s="51" t="str">
        <f aca="false">IF(ISERROR(VLOOKUP(Q379,'Target Margin'!A:F,5,FALSE())),"",VLOOKUP(Q379,'Target Margin'!A:F,5,FALSE()))</f>
        <v/>
      </c>
    </row>
    <row r="380" customFormat="false" ht="13" hidden="false" customHeight="false" outlineLevel="0" collapsed="false">
      <c r="A380" s="38"/>
      <c r="B380" s="39"/>
      <c r="C380" s="40"/>
      <c r="D380" s="40"/>
      <c r="E380" s="41"/>
      <c r="F380" s="42"/>
      <c r="G380" s="43"/>
      <c r="H380" s="43"/>
      <c r="I380" s="44"/>
      <c r="J380" s="45"/>
      <c r="K380" s="46"/>
      <c r="L380" s="47" t="e">
        <f aca="false">IF(K380="",(I380/J380),(I380/K380))</f>
        <v>#DIV/0!</v>
      </c>
      <c r="M380" s="48" t="e">
        <f aca="false">(N380-L380)/N380</f>
        <v>#DIV/0!</v>
      </c>
      <c r="N380" s="49"/>
      <c r="O380" s="38"/>
      <c r="P380" s="38"/>
      <c r="Q380" s="50" t="str">
        <f aca="false">IF(W380="","",VLOOKUP(W380,Categories!$M$148:$N$823,2,FALSE()))</f>
        <v/>
      </c>
      <c r="R380" s="51" t="str">
        <f aca="false">AA380</f>
        <v/>
      </c>
      <c r="S380" s="52"/>
      <c r="T380" s="52"/>
      <c r="U380" s="53"/>
      <c r="V380" s="54"/>
      <c r="W380" s="55"/>
      <c r="X380" s="50" t="str">
        <f aca="false">IF(S380="","",VLOOKUP(Deposits!O660,Deposits!$D$2:$J$102,2,FALSE()))</f>
        <v/>
      </c>
      <c r="Y380" s="56" t="str">
        <f aca="false">IF(S380="","",VLOOKUP(Deposits!O660,Deposits!$D$2:$J$102,5,FALSE()))</f>
        <v/>
      </c>
      <c r="Z380" s="57" t="s">
        <v>33</v>
      </c>
      <c r="AA380" s="51" t="str">
        <f aca="false">IF(ISERROR(VLOOKUP(Q380,'Target Margin'!A:F,5,FALSE())),"",VLOOKUP(Q380,'Target Margin'!A:F,5,FALSE()))</f>
        <v/>
      </c>
    </row>
    <row r="381" customFormat="false" ht="13" hidden="false" customHeight="false" outlineLevel="0" collapsed="false">
      <c r="A381" s="38"/>
      <c r="B381" s="39"/>
      <c r="C381" s="40"/>
      <c r="D381" s="40"/>
      <c r="E381" s="41"/>
      <c r="F381" s="42"/>
      <c r="G381" s="43"/>
      <c r="H381" s="43"/>
      <c r="I381" s="44"/>
      <c r="J381" s="45"/>
      <c r="K381" s="46"/>
      <c r="L381" s="47" t="e">
        <f aca="false">IF(K381="",(I381/J381),(I381/K381))</f>
        <v>#DIV/0!</v>
      </c>
      <c r="M381" s="48" t="e">
        <f aca="false">(N381-L381)/N381</f>
        <v>#DIV/0!</v>
      </c>
      <c r="N381" s="49"/>
      <c r="O381" s="38"/>
      <c r="P381" s="38"/>
      <c r="Q381" s="50" t="str">
        <f aca="false">IF(W381="","",VLOOKUP(W381,Categories!$M$148:$N$823,2,FALSE()))</f>
        <v/>
      </c>
      <c r="R381" s="51" t="str">
        <f aca="false">AA381</f>
        <v/>
      </c>
      <c r="S381" s="52"/>
      <c r="T381" s="52"/>
      <c r="U381" s="53"/>
      <c r="V381" s="54"/>
      <c r="W381" s="55"/>
      <c r="X381" s="50" t="str">
        <f aca="false">IF(S381="","",VLOOKUP(Deposits!O661,Deposits!$D$2:$J$102,2,FALSE()))</f>
        <v/>
      </c>
      <c r="Y381" s="56" t="str">
        <f aca="false">IF(S381="","",VLOOKUP(Deposits!O661,Deposits!$D$2:$J$102,5,FALSE()))</f>
        <v/>
      </c>
      <c r="Z381" s="57" t="s">
        <v>33</v>
      </c>
      <c r="AA381" s="51" t="str">
        <f aca="false">IF(ISERROR(VLOOKUP(Q381,'Target Margin'!A:F,5,FALSE())),"",VLOOKUP(Q381,'Target Margin'!A:F,5,FALSE()))</f>
        <v/>
      </c>
    </row>
    <row r="382" customFormat="false" ht="13" hidden="false" customHeight="false" outlineLevel="0" collapsed="false">
      <c r="A382" s="38"/>
      <c r="B382" s="39"/>
      <c r="C382" s="40"/>
      <c r="D382" s="40"/>
      <c r="E382" s="41"/>
      <c r="F382" s="42"/>
      <c r="G382" s="43"/>
      <c r="H382" s="43"/>
      <c r="I382" s="44"/>
      <c r="J382" s="45"/>
      <c r="K382" s="46"/>
      <c r="L382" s="47" t="e">
        <f aca="false">IF(K382="",(I382/J382),(I382/K382))</f>
        <v>#DIV/0!</v>
      </c>
      <c r="M382" s="48" t="e">
        <f aca="false">(N382-L382)/N382</f>
        <v>#DIV/0!</v>
      </c>
      <c r="N382" s="49"/>
      <c r="O382" s="38"/>
      <c r="P382" s="38"/>
      <c r="Q382" s="50" t="str">
        <f aca="false">IF(W382="","",VLOOKUP(W382,Categories!$M$148:$N$823,2,FALSE()))</f>
        <v/>
      </c>
      <c r="R382" s="51" t="str">
        <f aca="false">AA382</f>
        <v/>
      </c>
      <c r="S382" s="52"/>
      <c r="T382" s="52"/>
      <c r="U382" s="53"/>
      <c r="V382" s="54"/>
      <c r="W382" s="55"/>
      <c r="X382" s="50" t="str">
        <f aca="false">IF(S382="","",VLOOKUP(Deposits!O662,Deposits!$D$2:$J$102,2,FALSE()))</f>
        <v/>
      </c>
      <c r="Y382" s="56" t="str">
        <f aca="false">IF(S382="","",VLOOKUP(Deposits!O662,Deposits!$D$2:$J$102,5,FALSE()))</f>
        <v/>
      </c>
      <c r="Z382" s="57" t="s">
        <v>33</v>
      </c>
      <c r="AA382" s="51" t="str">
        <f aca="false">IF(ISERROR(VLOOKUP(Q382,'Target Margin'!A:F,5,FALSE())),"",VLOOKUP(Q382,'Target Margin'!A:F,5,FALSE()))</f>
        <v/>
      </c>
    </row>
    <row r="383" customFormat="false" ht="13" hidden="false" customHeight="false" outlineLevel="0" collapsed="false">
      <c r="A383" s="38"/>
      <c r="B383" s="39"/>
      <c r="C383" s="40"/>
      <c r="D383" s="40"/>
      <c r="E383" s="41"/>
      <c r="F383" s="42"/>
      <c r="G383" s="43"/>
      <c r="H383" s="43"/>
      <c r="I383" s="44"/>
      <c r="J383" s="45"/>
      <c r="K383" s="46"/>
      <c r="L383" s="47" t="e">
        <f aca="false">IF(K383="",(I383/J383),(I383/K383))</f>
        <v>#DIV/0!</v>
      </c>
      <c r="M383" s="48" t="e">
        <f aca="false">(N383-L383)/N383</f>
        <v>#DIV/0!</v>
      </c>
      <c r="N383" s="49"/>
      <c r="O383" s="38"/>
      <c r="P383" s="38"/>
      <c r="Q383" s="50" t="str">
        <f aca="false">IF(W383="","",VLOOKUP(W383,Categories!$M$148:$N$823,2,FALSE()))</f>
        <v/>
      </c>
      <c r="R383" s="51" t="str">
        <f aca="false">AA383</f>
        <v/>
      </c>
      <c r="S383" s="52"/>
      <c r="T383" s="52"/>
      <c r="U383" s="53"/>
      <c r="V383" s="54"/>
      <c r="W383" s="55"/>
      <c r="X383" s="50" t="str">
        <f aca="false">IF(S383="","",VLOOKUP(Deposits!O663,Deposits!$D$2:$J$102,2,FALSE()))</f>
        <v/>
      </c>
      <c r="Y383" s="56" t="str">
        <f aca="false">IF(S383="","",VLOOKUP(Deposits!O663,Deposits!$D$2:$J$102,5,FALSE()))</f>
        <v/>
      </c>
      <c r="Z383" s="57" t="s">
        <v>33</v>
      </c>
      <c r="AA383" s="51" t="str">
        <f aca="false">IF(ISERROR(VLOOKUP(Q383,'Target Margin'!A:F,5,FALSE())),"",VLOOKUP(Q383,'Target Margin'!A:F,5,FALSE()))</f>
        <v/>
      </c>
    </row>
    <row r="384" customFormat="false" ht="13" hidden="false" customHeight="false" outlineLevel="0" collapsed="false">
      <c r="A384" s="38"/>
      <c r="B384" s="39"/>
      <c r="C384" s="40"/>
      <c r="D384" s="40"/>
      <c r="E384" s="41"/>
      <c r="F384" s="42"/>
      <c r="G384" s="43"/>
      <c r="H384" s="43"/>
      <c r="I384" s="44"/>
      <c r="J384" s="45"/>
      <c r="K384" s="46"/>
      <c r="L384" s="47" t="e">
        <f aca="false">IF(K384="",(I384/J384),(I384/K384))</f>
        <v>#DIV/0!</v>
      </c>
      <c r="M384" s="48" t="e">
        <f aca="false">(N384-L384)/N384</f>
        <v>#DIV/0!</v>
      </c>
      <c r="N384" s="49"/>
      <c r="O384" s="38"/>
      <c r="P384" s="38"/>
      <c r="Q384" s="50" t="str">
        <f aca="false">IF(W384="","",VLOOKUP(W384,Categories!$M$148:$N$823,2,FALSE()))</f>
        <v/>
      </c>
      <c r="R384" s="51" t="str">
        <f aca="false">AA384</f>
        <v/>
      </c>
      <c r="S384" s="52"/>
      <c r="T384" s="52"/>
      <c r="U384" s="53"/>
      <c r="V384" s="54"/>
      <c r="W384" s="55"/>
      <c r="X384" s="50" t="str">
        <f aca="false">IF(S384="","",VLOOKUP(Deposits!O664,Deposits!$D$2:$J$102,2,FALSE()))</f>
        <v/>
      </c>
      <c r="Y384" s="56" t="str">
        <f aca="false">IF(S384="","",VLOOKUP(Deposits!O664,Deposits!$D$2:$J$102,5,FALSE()))</f>
        <v/>
      </c>
      <c r="Z384" s="57" t="s">
        <v>33</v>
      </c>
      <c r="AA384" s="51" t="str">
        <f aca="false">IF(ISERROR(VLOOKUP(Q384,'Target Margin'!A:F,5,FALSE())),"",VLOOKUP(Q384,'Target Margin'!A:F,5,FALSE()))</f>
        <v/>
      </c>
    </row>
    <row r="385" customFormat="false" ht="13" hidden="false" customHeight="false" outlineLevel="0" collapsed="false">
      <c r="A385" s="38"/>
      <c r="B385" s="39"/>
      <c r="C385" s="40"/>
      <c r="D385" s="40"/>
      <c r="E385" s="41"/>
      <c r="F385" s="42"/>
      <c r="G385" s="43"/>
      <c r="H385" s="43"/>
      <c r="I385" s="44"/>
      <c r="J385" s="45"/>
      <c r="K385" s="46"/>
      <c r="L385" s="47" t="e">
        <f aca="false">IF(K385="",(I385/J385),(I385/K385))</f>
        <v>#DIV/0!</v>
      </c>
      <c r="M385" s="48" t="e">
        <f aca="false">(N385-L385)/N385</f>
        <v>#DIV/0!</v>
      </c>
      <c r="N385" s="49"/>
      <c r="O385" s="38"/>
      <c r="P385" s="38"/>
      <c r="Q385" s="50" t="str">
        <f aca="false">IF(W385="","",VLOOKUP(W385,Categories!$M$148:$N$823,2,FALSE()))</f>
        <v/>
      </c>
      <c r="R385" s="51" t="str">
        <f aca="false">AA385</f>
        <v/>
      </c>
      <c r="S385" s="52"/>
      <c r="T385" s="52"/>
      <c r="U385" s="53"/>
      <c r="V385" s="54"/>
      <c r="W385" s="55"/>
      <c r="X385" s="50" t="str">
        <f aca="false">IF(S385="","",VLOOKUP(Deposits!O665,Deposits!$D$2:$J$102,2,FALSE()))</f>
        <v/>
      </c>
      <c r="Y385" s="56" t="str">
        <f aca="false">IF(S385="","",VLOOKUP(Deposits!O665,Deposits!$D$2:$J$102,5,FALSE()))</f>
        <v/>
      </c>
      <c r="Z385" s="57" t="s">
        <v>33</v>
      </c>
      <c r="AA385" s="51" t="str">
        <f aca="false">IF(ISERROR(VLOOKUP(Q385,'Target Margin'!A:F,5,FALSE())),"",VLOOKUP(Q385,'Target Margin'!A:F,5,FALSE()))</f>
        <v/>
      </c>
    </row>
    <row r="386" customFormat="false" ht="13" hidden="false" customHeight="false" outlineLevel="0" collapsed="false">
      <c r="A386" s="38"/>
      <c r="B386" s="39"/>
      <c r="C386" s="40"/>
      <c r="D386" s="40"/>
      <c r="E386" s="41"/>
      <c r="F386" s="42"/>
      <c r="G386" s="43"/>
      <c r="H386" s="43"/>
      <c r="I386" s="44"/>
      <c r="J386" s="45"/>
      <c r="K386" s="46"/>
      <c r="L386" s="47" t="e">
        <f aca="false">IF(K386="",(I386/J386),(I386/K386))</f>
        <v>#DIV/0!</v>
      </c>
      <c r="M386" s="48" t="e">
        <f aca="false">(N386-L386)/N386</f>
        <v>#DIV/0!</v>
      </c>
      <c r="N386" s="49"/>
      <c r="O386" s="38"/>
      <c r="P386" s="38"/>
      <c r="Q386" s="50" t="str">
        <f aca="false">IF(W386="","",VLOOKUP(W386,Categories!$M$148:$N$823,2,FALSE()))</f>
        <v/>
      </c>
      <c r="R386" s="51" t="str">
        <f aca="false">AA386</f>
        <v/>
      </c>
      <c r="S386" s="52"/>
      <c r="T386" s="52"/>
      <c r="U386" s="53"/>
      <c r="V386" s="54"/>
      <c r="W386" s="55"/>
      <c r="X386" s="50" t="str">
        <f aca="false">IF(S386="","",VLOOKUP(Deposits!O666,Deposits!$D$2:$J$102,2,FALSE()))</f>
        <v/>
      </c>
      <c r="Y386" s="56" t="str">
        <f aca="false">IF(S386="","",VLOOKUP(Deposits!O666,Deposits!$D$2:$J$102,5,FALSE()))</f>
        <v/>
      </c>
      <c r="Z386" s="57" t="s">
        <v>33</v>
      </c>
      <c r="AA386" s="51" t="str">
        <f aca="false">IF(ISERROR(VLOOKUP(Q386,'Target Margin'!A:F,5,FALSE())),"",VLOOKUP(Q386,'Target Margin'!A:F,5,FALSE()))</f>
        <v/>
      </c>
    </row>
    <row r="387" customFormat="false" ht="13" hidden="false" customHeight="false" outlineLevel="0" collapsed="false">
      <c r="A387" s="38"/>
      <c r="B387" s="39"/>
      <c r="C387" s="40"/>
      <c r="D387" s="40"/>
      <c r="E387" s="41"/>
      <c r="F387" s="42"/>
      <c r="G387" s="43"/>
      <c r="H387" s="43"/>
      <c r="I387" s="44"/>
      <c r="J387" s="45"/>
      <c r="K387" s="46"/>
      <c r="L387" s="47" t="e">
        <f aca="false">IF(K387="",(I387/J387),(I387/K387))</f>
        <v>#DIV/0!</v>
      </c>
      <c r="M387" s="48" t="e">
        <f aca="false">(N387-L387)/N387</f>
        <v>#DIV/0!</v>
      </c>
      <c r="N387" s="49"/>
      <c r="O387" s="38"/>
      <c r="P387" s="38"/>
      <c r="Q387" s="50" t="str">
        <f aca="false">IF(W387="","",VLOOKUP(W387,Categories!$M$148:$N$823,2,FALSE()))</f>
        <v/>
      </c>
      <c r="R387" s="51" t="str">
        <f aca="false">AA387</f>
        <v/>
      </c>
      <c r="S387" s="52"/>
      <c r="T387" s="52"/>
      <c r="U387" s="53"/>
      <c r="V387" s="54"/>
      <c r="W387" s="55"/>
      <c r="X387" s="50" t="str">
        <f aca="false">IF(S387="","",VLOOKUP(Deposits!O667,Deposits!$D$2:$J$102,2,FALSE()))</f>
        <v/>
      </c>
      <c r="Y387" s="56" t="str">
        <f aca="false">IF(S387="","",VLOOKUP(Deposits!O667,Deposits!$D$2:$J$102,5,FALSE()))</f>
        <v/>
      </c>
      <c r="Z387" s="57" t="s">
        <v>33</v>
      </c>
      <c r="AA387" s="51" t="str">
        <f aca="false">IF(ISERROR(VLOOKUP(Q387,'Target Margin'!A:F,5,FALSE())),"",VLOOKUP(Q387,'Target Margin'!A:F,5,FALSE()))</f>
        <v/>
      </c>
    </row>
    <row r="388" customFormat="false" ht="13" hidden="false" customHeight="false" outlineLevel="0" collapsed="false">
      <c r="A388" s="38"/>
      <c r="B388" s="39"/>
      <c r="C388" s="40"/>
      <c r="D388" s="40"/>
      <c r="E388" s="41"/>
      <c r="F388" s="42"/>
      <c r="G388" s="43"/>
      <c r="H388" s="43"/>
      <c r="I388" s="44"/>
      <c r="J388" s="45"/>
      <c r="K388" s="46"/>
      <c r="L388" s="47" t="e">
        <f aca="false">IF(K388="",(I388/J388),(I388/K388))</f>
        <v>#DIV/0!</v>
      </c>
      <c r="M388" s="48" t="e">
        <f aca="false">(N388-L388)/N388</f>
        <v>#DIV/0!</v>
      </c>
      <c r="N388" s="49"/>
      <c r="O388" s="38"/>
      <c r="P388" s="38"/>
      <c r="Q388" s="50" t="str">
        <f aca="false">IF(W388="","",VLOOKUP(W388,Categories!$M$148:$N$823,2,FALSE()))</f>
        <v/>
      </c>
      <c r="R388" s="51" t="str">
        <f aca="false">AA388</f>
        <v/>
      </c>
      <c r="S388" s="52"/>
      <c r="T388" s="52"/>
      <c r="U388" s="53"/>
      <c r="V388" s="54"/>
      <c r="W388" s="55"/>
      <c r="X388" s="50" t="str">
        <f aca="false">IF(S388="","",VLOOKUP(Deposits!O668,Deposits!$D$2:$J$102,2,FALSE()))</f>
        <v/>
      </c>
      <c r="Y388" s="56" t="str">
        <f aca="false">IF(S388="","",VLOOKUP(Deposits!O668,Deposits!$D$2:$J$102,5,FALSE()))</f>
        <v/>
      </c>
      <c r="Z388" s="57" t="s">
        <v>33</v>
      </c>
      <c r="AA388" s="51" t="str">
        <f aca="false">IF(ISERROR(VLOOKUP(Q388,'Target Margin'!A:F,5,FALSE())),"",VLOOKUP(Q388,'Target Margin'!A:F,5,FALSE()))</f>
        <v/>
      </c>
    </row>
    <row r="389" customFormat="false" ht="13" hidden="false" customHeight="false" outlineLevel="0" collapsed="false">
      <c r="A389" s="38"/>
      <c r="B389" s="39"/>
      <c r="C389" s="40"/>
      <c r="D389" s="40"/>
      <c r="E389" s="41"/>
      <c r="F389" s="42"/>
      <c r="G389" s="43"/>
      <c r="H389" s="43"/>
      <c r="I389" s="44"/>
      <c r="J389" s="45"/>
      <c r="K389" s="46"/>
      <c r="L389" s="47" t="e">
        <f aca="false">IF(K389="",(I389/J389),(I389/K389))</f>
        <v>#DIV/0!</v>
      </c>
      <c r="M389" s="48" t="e">
        <f aca="false">(N389-L389)/N389</f>
        <v>#DIV/0!</v>
      </c>
      <c r="N389" s="49"/>
      <c r="O389" s="38"/>
      <c r="P389" s="38"/>
      <c r="Q389" s="50" t="str">
        <f aca="false">IF(W389="","",VLOOKUP(W389,Categories!$M$148:$N$823,2,FALSE()))</f>
        <v/>
      </c>
      <c r="R389" s="51" t="str">
        <f aca="false">AA389</f>
        <v/>
      </c>
      <c r="S389" s="52"/>
      <c r="T389" s="52"/>
      <c r="U389" s="53"/>
      <c r="V389" s="54"/>
      <c r="W389" s="55"/>
      <c r="X389" s="50" t="str">
        <f aca="false">IF(S389="","",VLOOKUP(Deposits!O669,Deposits!$D$2:$J$102,2,FALSE()))</f>
        <v/>
      </c>
      <c r="Y389" s="56" t="str">
        <f aca="false">IF(S389="","",VLOOKUP(Deposits!O669,Deposits!$D$2:$J$102,5,FALSE()))</f>
        <v/>
      </c>
      <c r="Z389" s="57" t="s">
        <v>33</v>
      </c>
      <c r="AA389" s="51" t="str">
        <f aca="false">IF(ISERROR(VLOOKUP(Q389,'Target Margin'!A:F,5,FALSE())),"",VLOOKUP(Q389,'Target Margin'!A:F,5,FALSE()))</f>
        <v/>
      </c>
    </row>
    <row r="390" customFormat="false" ht="13" hidden="false" customHeight="false" outlineLevel="0" collapsed="false">
      <c r="A390" s="38"/>
      <c r="B390" s="39"/>
      <c r="C390" s="40"/>
      <c r="D390" s="40"/>
      <c r="E390" s="41"/>
      <c r="F390" s="42"/>
      <c r="G390" s="43"/>
      <c r="H390" s="43"/>
      <c r="I390" s="44"/>
      <c r="J390" s="45"/>
      <c r="K390" s="46"/>
      <c r="L390" s="47" t="e">
        <f aca="false">IF(K390="",(I390/J390),(I390/K390))</f>
        <v>#DIV/0!</v>
      </c>
      <c r="M390" s="48" t="e">
        <f aca="false">(N390-L390)/N390</f>
        <v>#DIV/0!</v>
      </c>
      <c r="N390" s="49"/>
      <c r="O390" s="38"/>
      <c r="P390" s="38"/>
      <c r="Q390" s="50" t="str">
        <f aca="false">IF(W390="","",VLOOKUP(W390,Categories!$M$148:$N$823,2,FALSE()))</f>
        <v/>
      </c>
      <c r="R390" s="51" t="str">
        <f aca="false">AA390</f>
        <v/>
      </c>
      <c r="S390" s="52"/>
      <c r="T390" s="52"/>
      <c r="U390" s="53"/>
      <c r="V390" s="54"/>
      <c r="W390" s="55"/>
      <c r="X390" s="50" t="str">
        <f aca="false">IF(S390="","",VLOOKUP(Deposits!O670,Deposits!$D$2:$J$102,2,FALSE()))</f>
        <v/>
      </c>
      <c r="Y390" s="56" t="str">
        <f aca="false">IF(S390="","",VLOOKUP(Deposits!O670,Deposits!$D$2:$J$102,5,FALSE()))</f>
        <v/>
      </c>
      <c r="Z390" s="57" t="s">
        <v>33</v>
      </c>
      <c r="AA390" s="51" t="str">
        <f aca="false">IF(ISERROR(VLOOKUP(Q390,'Target Margin'!A:F,5,FALSE())),"",VLOOKUP(Q390,'Target Margin'!A:F,5,FALSE()))</f>
        <v/>
      </c>
    </row>
    <row r="391" customFormat="false" ht="13" hidden="false" customHeight="false" outlineLevel="0" collapsed="false">
      <c r="A391" s="38"/>
      <c r="B391" s="39"/>
      <c r="C391" s="40"/>
      <c r="D391" s="40"/>
      <c r="E391" s="41"/>
      <c r="F391" s="42"/>
      <c r="G391" s="43"/>
      <c r="H391" s="43"/>
      <c r="I391" s="44"/>
      <c r="J391" s="45"/>
      <c r="K391" s="46"/>
      <c r="L391" s="47" t="e">
        <f aca="false">IF(K391="",(I391/J391),(I391/K391))</f>
        <v>#DIV/0!</v>
      </c>
      <c r="M391" s="48" t="e">
        <f aca="false">(N391-L391)/N391</f>
        <v>#DIV/0!</v>
      </c>
      <c r="N391" s="49"/>
      <c r="O391" s="38"/>
      <c r="P391" s="38"/>
      <c r="Q391" s="50" t="str">
        <f aca="false">IF(W391="","",VLOOKUP(W391,Categories!$M$148:$N$823,2,FALSE()))</f>
        <v/>
      </c>
      <c r="R391" s="51" t="str">
        <f aca="false">AA391</f>
        <v/>
      </c>
      <c r="S391" s="52"/>
      <c r="T391" s="52"/>
      <c r="U391" s="53"/>
      <c r="V391" s="54"/>
      <c r="W391" s="55"/>
      <c r="X391" s="50" t="str">
        <f aca="false">IF(S391="","",VLOOKUP(Deposits!O671,Deposits!$D$2:$J$102,2,FALSE()))</f>
        <v/>
      </c>
      <c r="Y391" s="56" t="str">
        <f aca="false">IF(S391="","",VLOOKUP(Deposits!O671,Deposits!$D$2:$J$102,5,FALSE()))</f>
        <v/>
      </c>
      <c r="Z391" s="57" t="s">
        <v>33</v>
      </c>
      <c r="AA391" s="51" t="str">
        <f aca="false">IF(ISERROR(VLOOKUP(Q391,'Target Margin'!A:F,5,FALSE())),"",VLOOKUP(Q391,'Target Margin'!A:F,5,FALSE()))</f>
        <v/>
      </c>
    </row>
    <row r="392" customFormat="false" ht="13" hidden="false" customHeight="false" outlineLevel="0" collapsed="false">
      <c r="A392" s="38"/>
      <c r="B392" s="39"/>
      <c r="C392" s="40"/>
      <c r="D392" s="40"/>
      <c r="E392" s="41"/>
      <c r="F392" s="42"/>
      <c r="G392" s="43"/>
      <c r="H392" s="43"/>
      <c r="I392" s="44"/>
      <c r="J392" s="45"/>
      <c r="K392" s="46"/>
      <c r="L392" s="47" t="e">
        <f aca="false">IF(K392="",(I392/J392),(I392/K392))</f>
        <v>#DIV/0!</v>
      </c>
      <c r="M392" s="48" t="e">
        <f aca="false">(N392-L392)/N392</f>
        <v>#DIV/0!</v>
      </c>
      <c r="N392" s="49"/>
      <c r="O392" s="38"/>
      <c r="P392" s="38"/>
      <c r="Q392" s="50" t="str">
        <f aca="false">IF(W392="","",VLOOKUP(W392,Categories!$M$148:$N$823,2,FALSE()))</f>
        <v/>
      </c>
      <c r="R392" s="51" t="str">
        <f aca="false">AA392</f>
        <v/>
      </c>
      <c r="S392" s="52"/>
      <c r="T392" s="52"/>
      <c r="U392" s="53"/>
      <c r="V392" s="54"/>
      <c r="W392" s="55"/>
      <c r="X392" s="50" t="str">
        <f aca="false">IF(S392="","",VLOOKUP(Deposits!O672,Deposits!$D$2:$J$102,2,FALSE()))</f>
        <v/>
      </c>
      <c r="Y392" s="56" t="str">
        <f aca="false">IF(S392="","",VLOOKUP(Deposits!O672,Deposits!$D$2:$J$102,5,FALSE()))</f>
        <v/>
      </c>
      <c r="Z392" s="57" t="s">
        <v>33</v>
      </c>
      <c r="AA392" s="51" t="str">
        <f aca="false">IF(ISERROR(VLOOKUP(Q392,'Target Margin'!A:F,5,FALSE())),"",VLOOKUP(Q392,'Target Margin'!A:F,5,FALSE()))</f>
        <v/>
      </c>
    </row>
    <row r="393" customFormat="false" ht="13" hidden="false" customHeight="false" outlineLevel="0" collapsed="false">
      <c r="A393" s="38"/>
      <c r="B393" s="39"/>
      <c r="C393" s="40"/>
      <c r="D393" s="40"/>
      <c r="E393" s="41"/>
      <c r="F393" s="42"/>
      <c r="G393" s="43"/>
      <c r="H393" s="43"/>
      <c r="I393" s="44"/>
      <c r="J393" s="45"/>
      <c r="K393" s="46"/>
      <c r="L393" s="47" t="e">
        <f aca="false">IF(K393="",(I393/J393),(I393/K393))</f>
        <v>#DIV/0!</v>
      </c>
      <c r="M393" s="48" t="e">
        <f aca="false">(N393-L393)/N393</f>
        <v>#DIV/0!</v>
      </c>
      <c r="N393" s="49"/>
      <c r="O393" s="38"/>
      <c r="P393" s="38"/>
      <c r="Q393" s="50" t="str">
        <f aca="false">IF(W393="","",VLOOKUP(W393,Categories!$M$148:$N$823,2,FALSE()))</f>
        <v/>
      </c>
      <c r="R393" s="51" t="str">
        <f aca="false">AA393</f>
        <v/>
      </c>
      <c r="S393" s="52"/>
      <c r="T393" s="52"/>
      <c r="U393" s="53"/>
      <c r="V393" s="54"/>
      <c r="W393" s="55"/>
      <c r="X393" s="50" t="str">
        <f aca="false">IF(S393="","",VLOOKUP(Deposits!O673,Deposits!$D$2:$J$102,2,FALSE()))</f>
        <v/>
      </c>
      <c r="Y393" s="56" t="str">
        <f aca="false">IF(S393="","",VLOOKUP(Deposits!O673,Deposits!$D$2:$J$102,5,FALSE()))</f>
        <v/>
      </c>
      <c r="Z393" s="57" t="s">
        <v>33</v>
      </c>
      <c r="AA393" s="51" t="str">
        <f aca="false">IF(ISERROR(VLOOKUP(Q393,'Target Margin'!A:F,5,FALSE())),"",VLOOKUP(Q393,'Target Margin'!A:F,5,FALSE()))</f>
        <v/>
      </c>
    </row>
    <row r="394" customFormat="false" ht="13" hidden="false" customHeight="false" outlineLevel="0" collapsed="false">
      <c r="A394" s="38"/>
      <c r="B394" s="39"/>
      <c r="C394" s="40"/>
      <c r="D394" s="40"/>
      <c r="E394" s="41"/>
      <c r="F394" s="42"/>
      <c r="G394" s="43"/>
      <c r="H394" s="43"/>
      <c r="I394" s="44"/>
      <c r="J394" s="45"/>
      <c r="K394" s="46"/>
      <c r="L394" s="47" t="e">
        <f aca="false">IF(K394="",(I394/J394),(I394/K394))</f>
        <v>#DIV/0!</v>
      </c>
      <c r="M394" s="48" t="e">
        <f aca="false">(N394-L394)/N394</f>
        <v>#DIV/0!</v>
      </c>
      <c r="N394" s="49"/>
      <c r="O394" s="38"/>
      <c r="P394" s="38"/>
      <c r="Q394" s="50" t="str">
        <f aca="false">IF(W394="","",VLOOKUP(W394,Categories!$M$148:$N$823,2,FALSE()))</f>
        <v/>
      </c>
      <c r="R394" s="51" t="str">
        <f aca="false">AA394</f>
        <v/>
      </c>
      <c r="S394" s="52"/>
      <c r="T394" s="52"/>
      <c r="U394" s="53"/>
      <c r="V394" s="54"/>
      <c r="W394" s="55"/>
      <c r="X394" s="50" t="str">
        <f aca="false">IF(S394="","",VLOOKUP(Deposits!O674,Deposits!$D$2:$J$102,2,FALSE()))</f>
        <v/>
      </c>
      <c r="Y394" s="56" t="str">
        <f aca="false">IF(S394="","",VLOOKUP(Deposits!O674,Deposits!$D$2:$J$102,5,FALSE()))</f>
        <v/>
      </c>
      <c r="Z394" s="57" t="s">
        <v>33</v>
      </c>
      <c r="AA394" s="51" t="str">
        <f aca="false">IF(ISERROR(VLOOKUP(Q394,'Target Margin'!A:F,5,FALSE())),"",VLOOKUP(Q394,'Target Margin'!A:F,5,FALSE()))</f>
        <v/>
      </c>
    </row>
    <row r="395" customFormat="false" ht="13" hidden="false" customHeight="false" outlineLevel="0" collapsed="false">
      <c r="A395" s="38"/>
      <c r="B395" s="39"/>
      <c r="C395" s="40"/>
      <c r="D395" s="40"/>
      <c r="E395" s="41"/>
      <c r="F395" s="42"/>
      <c r="G395" s="43"/>
      <c r="H395" s="43"/>
      <c r="I395" s="44"/>
      <c r="J395" s="45"/>
      <c r="K395" s="46"/>
      <c r="L395" s="47" t="e">
        <f aca="false">IF(K395="",(I395/J395),(I395/K395))</f>
        <v>#DIV/0!</v>
      </c>
      <c r="M395" s="48" t="e">
        <f aca="false">(N395-L395)/N395</f>
        <v>#DIV/0!</v>
      </c>
      <c r="N395" s="49"/>
      <c r="O395" s="38"/>
      <c r="P395" s="38"/>
      <c r="Q395" s="50" t="str">
        <f aca="false">IF(W395="","",VLOOKUP(W395,Categories!$M$148:$N$823,2,FALSE()))</f>
        <v/>
      </c>
      <c r="R395" s="51" t="str">
        <f aca="false">AA395</f>
        <v/>
      </c>
      <c r="S395" s="52"/>
      <c r="T395" s="52"/>
      <c r="U395" s="53"/>
      <c r="V395" s="54"/>
      <c r="W395" s="55"/>
      <c r="X395" s="50" t="str">
        <f aca="false">IF(S395="","",VLOOKUP(Deposits!O675,Deposits!$D$2:$J$102,2,FALSE()))</f>
        <v/>
      </c>
      <c r="Y395" s="56" t="str">
        <f aca="false">IF(S395="","",VLOOKUP(Deposits!O675,Deposits!$D$2:$J$102,5,FALSE()))</f>
        <v/>
      </c>
      <c r="Z395" s="57" t="s">
        <v>33</v>
      </c>
      <c r="AA395" s="51" t="str">
        <f aca="false">IF(ISERROR(VLOOKUP(Q395,'Target Margin'!A:F,5,FALSE())),"",VLOOKUP(Q395,'Target Margin'!A:F,5,FALSE()))</f>
        <v/>
      </c>
    </row>
    <row r="396" customFormat="false" ht="13" hidden="false" customHeight="false" outlineLevel="0" collapsed="false">
      <c r="A396" s="38"/>
      <c r="B396" s="39"/>
      <c r="C396" s="40"/>
      <c r="D396" s="40"/>
      <c r="E396" s="41"/>
      <c r="F396" s="42"/>
      <c r="G396" s="43"/>
      <c r="H396" s="43"/>
      <c r="I396" s="44"/>
      <c r="J396" s="45"/>
      <c r="K396" s="46"/>
      <c r="L396" s="47" t="e">
        <f aca="false">IF(K396="",(I396/J396),(I396/K396))</f>
        <v>#DIV/0!</v>
      </c>
      <c r="M396" s="48" t="e">
        <f aca="false">(N396-L396)/N396</f>
        <v>#DIV/0!</v>
      </c>
      <c r="N396" s="49"/>
      <c r="O396" s="38"/>
      <c r="P396" s="38"/>
      <c r="Q396" s="50" t="str">
        <f aca="false">IF(W396="","",VLOOKUP(W396,Categories!$M$148:$N$823,2,FALSE()))</f>
        <v/>
      </c>
      <c r="R396" s="51" t="str">
        <f aca="false">AA396</f>
        <v/>
      </c>
      <c r="S396" s="52"/>
      <c r="T396" s="52"/>
      <c r="U396" s="53"/>
      <c r="V396" s="54"/>
      <c r="W396" s="55"/>
      <c r="X396" s="50" t="str">
        <f aca="false">IF(S396="","",VLOOKUP(Deposits!O676,Deposits!$D$2:$J$102,2,FALSE()))</f>
        <v/>
      </c>
      <c r="Y396" s="56" t="str">
        <f aca="false">IF(S396="","",VLOOKUP(Deposits!O676,Deposits!$D$2:$J$102,5,FALSE()))</f>
        <v/>
      </c>
      <c r="Z396" s="57" t="s">
        <v>33</v>
      </c>
      <c r="AA396" s="51" t="str">
        <f aca="false">IF(ISERROR(VLOOKUP(Q396,'Target Margin'!A:F,5,FALSE())),"",VLOOKUP(Q396,'Target Margin'!A:F,5,FALSE()))</f>
        <v/>
      </c>
    </row>
    <row r="397" customFormat="false" ht="13" hidden="false" customHeight="false" outlineLevel="0" collapsed="false">
      <c r="A397" s="38"/>
      <c r="B397" s="39"/>
      <c r="C397" s="40"/>
      <c r="D397" s="40"/>
      <c r="E397" s="41"/>
      <c r="F397" s="42"/>
      <c r="G397" s="43"/>
      <c r="H397" s="43"/>
      <c r="I397" s="44"/>
      <c r="J397" s="45"/>
      <c r="K397" s="46"/>
      <c r="L397" s="47" t="e">
        <f aca="false">IF(K397="",(I397/J397),(I397/K397))</f>
        <v>#DIV/0!</v>
      </c>
      <c r="M397" s="48" t="e">
        <f aca="false">(N397-L397)/N397</f>
        <v>#DIV/0!</v>
      </c>
      <c r="N397" s="49"/>
      <c r="O397" s="38"/>
      <c r="P397" s="38"/>
      <c r="Q397" s="50" t="str">
        <f aca="false">IF(W397="","",VLOOKUP(W397,Categories!$M$148:$N$823,2,FALSE()))</f>
        <v/>
      </c>
      <c r="R397" s="51" t="str">
        <f aca="false">AA397</f>
        <v/>
      </c>
      <c r="S397" s="52"/>
      <c r="T397" s="52"/>
      <c r="U397" s="53"/>
      <c r="V397" s="54"/>
      <c r="W397" s="55"/>
      <c r="X397" s="50" t="str">
        <f aca="false">IF(S397="","",VLOOKUP(Deposits!O677,Deposits!$D$2:$J$102,2,FALSE()))</f>
        <v/>
      </c>
      <c r="Y397" s="56" t="str">
        <f aca="false">IF(S397="","",VLOOKUP(Deposits!O677,Deposits!$D$2:$J$102,5,FALSE()))</f>
        <v/>
      </c>
      <c r="Z397" s="57" t="s">
        <v>33</v>
      </c>
      <c r="AA397" s="51" t="str">
        <f aca="false">IF(ISERROR(VLOOKUP(Q397,'Target Margin'!A:F,5,FALSE())),"",VLOOKUP(Q397,'Target Margin'!A:F,5,FALSE()))</f>
        <v/>
      </c>
    </row>
    <row r="398" customFormat="false" ht="13" hidden="false" customHeight="false" outlineLevel="0" collapsed="false">
      <c r="A398" s="38"/>
      <c r="B398" s="39"/>
      <c r="C398" s="40"/>
      <c r="D398" s="40"/>
      <c r="E398" s="41"/>
      <c r="F398" s="42"/>
      <c r="G398" s="43"/>
      <c r="H398" s="43"/>
      <c r="I398" s="44"/>
      <c r="J398" s="45"/>
      <c r="K398" s="46"/>
      <c r="L398" s="47" t="e">
        <f aca="false">IF(K398="",(I398/J398),(I398/K398))</f>
        <v>#DIV/0!</v>
      </c>
      <c r="M398" s="48" t="e">
        <f aca="false">(N398-L398)/N398</f>
        <v>#DIV/0!</v>
      </c>
      <c r="N398" s="49"/>
      <c r="O398" s="38"/>
      <c r="P398" s="38"/>
      <c r="Q398" s="50" t="str">
        <f aca="false">IF(W398="","",VLOOKUP(W398,Categories!$M$148:$N$823,2,FALSE()))</f>
        <v/>
      </c>
      <c r="R398" s="51" t="str">
        <f aca="false">AA398</f>
        <v/>
      </c>
      <c r="S398" s="52"/>
      <c r="T398" s="52"/>
      <c r="U398" s="53"/>
      <c r="V398" s="54"/>
      <c r="W398" s="55"/>
      <c r="X398" s="50" t="str">
        <f aca="false">IF(S398="","",VLOOKUP(Deposits!O678,Deposits!$D$2:$J$102,2,FALSE()))</f>
        <v/>
      </c>
      <c r="Y398" s="56" t="str">
        <f aca="false">IF(S398="","",VLOOKUP(Deposits!O678,Deposits!$D$2:$J$102,5,FALSE()))</f>
        <v/>
      </c>
      <c r="Z398" s="57" t="s">
        <v>33</v>
      </c>
      <c r="AA398" s="51" t="str">
        <f aca="false">IF(ISERROR(VLOOKUP(Q398,'Target Margin'!A:F,5,FALSE())),"",VLOOKUP(Q398,'Target Margin'!A:F,5,FALSE()))</f>
        <v/>
      </c>
    </row>
    <row r="399" customFormat="false" ht="13" hidden="false" customHeight="false" outlineLevel="0" collapsed="false">
      <c r="A399" s="38"/>
      <c r="B399" s="39"/>
      <c r="C399" s="40"/>
      <c r="D399" s="40"/>
      <c r="E399" s="41"/>
      <c r="F399" s="42"/>
      <c r="G399" s="43"/>
      <c r="H399" s="43"/>
      <c r="I399" s="44"/>
      <c r="J399" s="45"/>
      <c r="K399" s="46"/>
      <c r="L399" s="47" t="e">
        <f aca="false">IF(K399="",(I399/J399),(I399/K399))</f>
        <v>#DIV/0!</v>
      </c>
      <c r="M399" s="48" t="e">
        <f aca="false">(N399-L399)/N399</f>
        <v>#DIV/0!</v>
      </c>
      <c r="N399" s="49"/>
      <c r="O399" s="38"/>
      <c r="P399" s="38"/>
      <c r="Q399" s="50" t="str">
        <f aca="false">IF(W399="","",VLOOKUP(W399,Categories!$M$148:$N$823,2,FALSE()))</f>
        <v/>
      </c>
      <c r="R399" s="51" t="str">
        <f aca="false">AA399</f>
        <v/>
      </c>
      <c r="S399" s="52"/>
      <c r="T399" s="52"/>
      <c r="U399" s="53"/>
      <c r="V399" s="54"/>
      <c r="W399" s="55"/>
      <c r="X399" s="50" t="str">
        <f aca="false">IF(S399="","",VLOOKUP(Deposits!O679,Deposits!$D$2:$J$102,2,FALSE()))</f>
        <v/>
      </c>
      <c r="Y399" s="56" t="str">
        <f aca="false">IF(S399="","",VLOOKUP(Deposits!O679,Deposits!$D$2:$J$102,5,FALSE()))</f>
        <v/>
      </c>
      <c r="Z399" s="57" t="s">
        <v>33</v>
      </c>
      <c r="AA399" s="51" t="str">
        <f aca="false">IF(ISERROR(VLOOKUP(Q399,'Target Margin'!A:F,5,FALSE())),"",VLOOKUP(Q399,'Target Margin'!A:F,5,FALSE()))</f>
        <v/>
      </c>
    </row>
    <row r="400" customFormat="false" ht="13" hidden="false" customHeight="false" outlineLevel="0" collapsed="false">
      <c r="A400" s="38"/>
      <c r="B400" s="39"/>
      <c r="C400" s="40"/>
      <c r="D400" s="40"/>
      <c r="E400" s="41"/>
      <c r="F400" s="42"/>
      <c r="G400" s="43"/>
      <c r="H400" s="43"/>
      <c r="I400" s="44"/>
      <c r="J400" s="45"/>
      <c r="K400" s="46"/>
      <c r="L400" s="47" t="e">
        <f aca="false">IF(K400="",(I400/J400),(I400/K400))</f>
        <v>#DIV/0!</v>
      </c>
      <c r="M400" s="48" t="e">
        <f aca="false">(N400-L400)/N400</f>
        <v>#DIV/0!</v>
      </c>
      <c r="N400" s="49"/>
      <c r="O400" s="38"/>
      <c r="P400" s="38"/>
      <c r="Q400" s="50" t="str">
        <f aca="false">IF(W400="","",VLOOKUP(W400,Categories!$M$148:$N$823,2,FALSE()))</f>
        <v/>
      </c>
      <c r="R400" s="51" t="str">
        <f aca="false">AA400</f>
        <v/>
      </c>
      <c r="S400" s="52"/>
      <c r="T400" s="52"/>
      <c r="U400" s="53"/>
      <c r="V400" s="54"/>
      <c r="W400" s="55"/>
      <c r="X400" s="50" t="str">
        <f aca="false">IF(S400="","",VLOOKUP(Deposits!O680,Deposits!$D$2:$J$102,2,FALSE()))</f>
        <v/>
      </c>
      <c r="Y400" s="56" t="str">
        <f aca="false">IF(S400="","",VLOOKUP(Deposits!O680,Deposits!$D$2:$J$102,5,FALSE()))</f>
        <v/>
      </c>
      <c r="Z400" s="57" t="s">
        <v>33</v>
      </c>
      <c r="AA400" s="51" t="str">
        <f aca="false">IF(ISERROR(VLOOKUP(Q400,'Target Margin'!A:F,5,FALSE())),"",VLOOKUP(Q400,'Target Margin'!A:F,5,FALSE()))</f>
        <v/>
      </c>
    </row>
    <row r="401" customFormat="false" ht="13" hidden="false" customHeight="false" outlineLevel="0" collapsed="false">
      <c r="A401" s="38"/>
      <c r="B401" s="39"/>
      <c r="C401" s="40"/>
      <c r="D401" s="40"/>
      <c r="E401" s="41"/>
      <c r="F401" s="42"/>
      <c r="G401" s="43"/>
      <c r="H401" s="43"/>
      <c r="I401" s="44"/>
      <c r="J401" s="45"/>
      <c r="K401" s="46"/>
      <c r="L401" s="47" t="e">
        <f aca="false">IF(K401="",(I401/J401),(I401/K401))</f>
        <v>#DIV/0!</v>
      </c>
      <c r="M401" s="48" t="e">
        <f aca="false">(N401-L401)/N401</f>
        <v>#DIV/0!</v>
      </c>
      <c r="N401" s="49"/>
      <c r="O401" s="38"/>
      <c r="P401" s="38"/>
      <c r="Q401" s="50" t="str">
        <f aca="false">IF(W401="","",VLOOKUP(W401,Categories!$M$148:$N$823,2,FALSE()))</f>
        <v/>
      </c>
      <c r="R401" s="51" t="str">
        <f aca="false">AA401</f>
        <v/>
      </c>
      <c r="S401" s="52"/>
      <c r="T401" s="52"/>
      <c r="U401" s="53"/>
      <c r="V401" s="54"/>
      <c r="W401" s="55"/>
      <c r="X401" s="50" t="str">
        <f aca="false">IF(S401="","",VLOOKUP(Deposits!O681,Deposits!$D$2:$J$102,2,FALSE()))</f>
        <v/>
      </c>
      <c r="Y401" s="56" t="str">
        <f aca="false">IF(S401="","",VLOOKUP(Deposits!O681,Deposits!$D$2:$J$102,5,FALSE()))</f>
        <v/>
      </c>
      <c r="Z401" s="57" t="s">
        <v>33</v>
      </c>
      <c r="AA401" s="51" t="str">
        <f aca="false">IF(ISERROR(VLOOKUP(Q401,'Target Margin'!A:F,5,FALSE())),"",VLOOKUP(Q401,'Target Margin'!A:F,5,FALSE()))</f>
        <v/>
      </c>
    </row>
    <row r="402" customFormat="false" ht="13" hidden="false" customHeight="false" outlineLevel="0" collapsed="false">
      <c r="A402" s="38"/>
      <c r="B402" s="39"/>
      <c r="C402" s="40"/>
      <c r="D402" s="40"/>
      <c r="E402" s="41"/>
      <c r="F402" s="42"/>
      <c r="G402" s="43"/>
      <c r="H402" s="43"/>
      <c r="I402" s="44"/>
      <c r="J402" s="45"/>
      <c r="K402" s="46"/>
      <c r="L402" s="47" t="e">
        <f aca="false">IF(K402="",(I402/J402),(I402/K402))</f>
        <v>#DIV/0!</v>
      </c>
      <c r="M402" s="48" t="e">
        <f aca="false">(N402-L402)/N402</f>
        <v>#DIV/0!</v>
      </c>
      <c r="N402" s="49"/>
      <c r="O402" s="38"/>
      <c r="P402" s="38"/>
      <c r="Q402" s="50" t="str">
        <f aca="false">IF(W402="","",VLOOKUP(W402,Categories!$M$148:$N$823,2,FALSE()))</f>
        <v/>
      </c>
      <c r="R402" s="51" t="str">
        <f aca="false">AA402</f>
        <v/>
      </c>
      <c r="S402" s="52"/>
      <c r="T402" s="52"/>
      <c r="U402" s="53"/>
      <c r="V402" s="54"/>
      <c r="W402" s="55"/>
      <c r="X402" s="50" t="str">
        <f aca="false">IF(S402="","",VLOOKUP(Deposits!O682,Deposits!$D$2:$J$102,2,FALSE()))</f>
        <v/>
      </c>
      <c r="Y402" s="56" t="str">
        <f aca="false">IF(S402="","",VLOOKUP(Deposits!O682,Deposits!$D$2:$J$102,5,FALSE()))</f>
        <v/>
      </c>
      <c r="Z402" s="57" t="s">
        <v>33</v>
      </c>
      <c r="AA402" s="51" t="str">
        <f aca="false">IF(ISERROR(VLOOKUP(Q402,'Target Margin'!A:F,5,FALSE())),"",VLOOKUP(Q402,'Target Margin'!A:F,5,FALSE()))</f>
        <v/>
      </c>
    </row>
    <row r="403" customFormat="false" ht="13" hidden="false" customHeight="false" outlineLevel="0" collapsed="false">
      <c r="A403" s="38"/>
      <c r="B403" s="39"/>
      <c r="C403" s="40"/>
      <c r="D403" s="40"/>
      <c r="E403" s="41"/>
      <c r="F403" s="42"/>
      <c r="G403" s="43"/>
      <c r="H403" s="43"/>
      <c r="I403" s="44"/>
      <c r="J403" s="45"/>
      <c r="K403" s="46"/>
      <c r="L403" s="47" t="e">
        <f aca="false">IF(K403="",(I403/J403),(I403/K403))</f>
        <v>#DIV/0!</v>
      </c>
      <c r="M403" s="48" t="e">
        <f aca="false">(N403-L403)/N403</f>
        <v>#DIV/0!</v>
      </c>
      <c r="N403" s="49"/>
      <c r="O403" s="38"/>
      <c r="P403" s="38"/>
      <c r="Q403" s="50" t="str">
        <f aca="false">IF(W403="","",VLOOKUP(W403,Categories!$M$148:$N$823,2,FALSE()))</f>
        <v/>
      </c>
      <c r="R403" s="51" t="str">
        <f aca="false">AA403</f>
        <v/>
      </c>
      <c r="S403" s="52"/>
      <c r="T403" s="52"/>
      <c r="U403" s="53"/>
      <c r="V403" s="54"/>
      <c r="W403" s="55"/>
      <c r="X403" s="50" t="str">
        <f aca="false">IF(S403="","",VLOOKUP(Deposits!O683,Deposits!$D$2:$J$102,2,FALSE()))</f>
        <v/>
      </c>
      <c r="Y403" s="56" t="str">
        <f aca="false">IF(S403="","",VLOOKUP(Deposits!O683,Deposits!$D$2:$J$102,5,FALSE()))</f>
        <v/>
      </c>
      <c r="Z403" s="57" t="s">
        <v>33</v>
      </c>
      <c r="AA403" s="51" t="str">
        <f aca="false">IF(ISERROR(VLOOKUP(Q403,'Target Margin'!A:F,5,FALSE())),"",VLOOKUP(Q403,'Target Margin'!A:F,5,FALSE()))</f>
        <v/>
      </c>
    </row>
    <row r="404" customFormat="false" ht="13" hidden="false" customHeight="false" outlineLevel="0" collapsed="false">
      <c r="A404" s="38"/>
      <c r="B404" s="39"/>
      <c r="C404" s="40"/>
      <c r="D404" s="40"/>
      <c r="E404" s="41"/>
      <c r="F404" s="42"/>
      <c r="G404" s="43"/>
      <c r="H404" s="43"/>
      <c r="I404" s="44"/>
      <c r="J404" s="45"/>
      <c r="K404" s="46"/>
      <c r="L404" s="47" t="e">
        <f aca="false">IF(K404="",(I404/J404),(I404/K404))</f>
        <v>#DIV/0!</v>
      </c>
      <c r="M404" s="48" t="e">
        <f aca="false">(N404-L404)/N404</f>
        <v>#DIV/0!</v>
      </c>
      <c r="N404" s="49"/>
      <c r="O404" s="38"/>
      <c r="P404" s="38"/>
      <c r="Q404" s="50" t="str">
        <f aca="false">IF(W404="","",VLOOKUP(W404,Categories!$M$148:$N$823,2,FALSE()))</f>
        <v/>
      </c>
      <c r="R404" s="51" t="str">
        <f aca="false">AA404</f>
        <v/>
      </c>
      <c r="S404" s="52"/>
      <c r="T404" s="52"/>
      <c r="U404" s="53"/>
      <c r="V404" s="54"/>
      <c r="W404" s="55"/>
      <c r="X404" s="50" t="str">
        <f aca="false">IF(S404="","",VLOOKUP(Deposits!O684,Deposits!$D$2:$J$102,2,FALSE()))</f>
        <v/>
      </c>
      <c r="Y404" s="56" t="str">
        <f aca="false">IF(S404="","",VLOOKUP(Deposits!O684,Deposits!$D$2:$J$102,5,FALSE()))</f>
        <v/>
      </c>
      <c r="Z404" s="57" t="s">
        <v>33</v>
      </c>
      <c r="AA404" s="51" t="str">
        <f aca="false">IF(ISERROR(VLOOKUP(Q404,'Target Margin'!A:F,5,FALSE())),"",VLOOKUP(Q404,'Target Margin'!A:F,5,FALSE()))</f>
        <v/>
      </c>
    </row>
    <row r="405" customFormat="false" ht="13" hidden="false" customHeight="false" outlineLevel="0" collapsed="false">
      <c r="A405" s="38"/>
      <c r="B405" s="39"/>
      <c r="C405" s="40"/>
      <c r="D405" s="40"/>
      <c r="E405" s="41"/>
      <c r="F405" s="42"/>
      <c r="G405" s="43"/>
      <c r="H405" s="43"/>
      <c r="I405" s="44"/>
      <c r="J405" s="45"/>
      <c r="K405" s="46"/>
      <c r="L405" s="47" t="e">
        <f aca="false">IF(K405="",(I405/J405),(I405/K405))</f>
        <v>#DIV/0!</v>
      </c>
      <c r="M405" s="48" t="e">
        <f aca="false">(N405-L405)/N405</f>
        <v>#DIV/0!</v>
      </c>
      <c r="N405" s="49"/>
      <c r="O405" s="38"/>
      <c r="P405" s="38"/>
      <c r="Q405" s="50" t="str">
        <f aca="false">IF(W405="","",VLOOKUP(W405,Categories!$M$148:$N$823,2,FALSE()))</f>
        <v/>
      </c>
      <c r="R405" s="51" t="str">
        <f aca="false">AA405</f>
        <v/>
      </c>
      <c r="S405" s="52"/>
      <c r="T405" s="52"/>
      <c r="U405" s="53"/>
      <c r="V405" s="54"/>
      <c r="W405" s="55"/>
      <c r="X405" s="50" t="str">
        <f aca="false">IF(S405="","",VLOOKUP(Deposits!O685,Deposits!$D$2:$J$102,2,FALSE()))</f>
        <v/>
      </c>
      <c r="Y405" s="56" t="str">
        <f aca="false">IF(S405="","",VLOOKUP(Deposits!O685,Deposits!$D$2:$J$102,5,FALSE()))</f>
        <v/>
      </c>
      <c r="Z405" s="57" t="s">
        <v>33</v>
      </c>
      <c r="AA405" s="51" t="str">
        <f aca="false">IF(ISERROR(VLOOKUP(Q405,'Target Margin'!A:F,5,FALSE())),"",VLOOKUP(Q405,'Target Margin'!A:F,5,FALSE()))</f>
        <v/>
      </c>
    </row>
    <row r="406" customFormat="false" ht="13" hidden="false" customHeight="false" outlineLevel="0" collapsed="false">
      <c r="A406" s="38"/>
      <c r="B406" s="39"/>
      <c r="C406" s="40"/>
      <c r="D406" s="40"/>
      <c r="E406" s="41"/>
      <c r="F406" s="42"/>
      <c r="G406" s="43"/>
      <c r="H406" s="43"/>
      <c r="I406" s="44"/>
      <c r="J406" s="45"/>
      <c r="K406" s="46"/>
      <c r="L406" s="47" t="e">
        <f aca="false">IF(K406="",(I406/J406),(I406/K406))</f>
        <v>#DIV/0!</v>
      </c>
      <c r="M406" s="48" t="e">
        <f aca="false">(N406-L406)/N406</f>
        <v>#DIV/0!</v>
      </c>
      <c r="N406" s="49"/>
      <c r="O406" s="38"/>
      <c r="P406" s="38"/>
      <c r="Q406" s="50" t="str">
        <f aca="false">IF(W406="","",VLOOKUP(W406,Categories!$M$148:$N$823,2,FALSE()))</f>
        <v/>
      </c>
      <c r="R406" s="51" t="str">
        <f aca="false">AA406</f>
        <v/>
      </c>
      <c r="S406" s="52"/>
      <c r="T406" s="52"/>
      <c r="U406" s="53"/>
      <c r="V406" s="54"/>
      <c r="W406" s="55"/>
      <c r="X406" s="50" t="str">
        <f aca="false">IF(S406="","",VLOOKUP(Deposits!O686,Deposits!$D$2:$J$102,2,FALSE()))</f>
        <v/>
      </c>
      <c r="Y406" s="56" t="str">
        <f aca="false">IF(S406="","",VLOOKUP(Deposits!O686,Deposits!$D$2:$J$102,5,FALSE()))</f>
        <v/>
      </c>
      <c r="Z406" s="57" t="s">
        <v>33</v>
      </c>
      <c r="AA406" s="51" t="str">
        <f aca="false">IF(ISERROR(VLOOKUP(Q406,'Target Margin'!A:F,5,FALSE())),"",VLOOKUP(Q406,'Target Margin'!A:F,5,FALSE()))</f>
        <v/>
      </c>
    </row>
    <row r="407" customFormat="false" ht="13" hidden="false" customHeight="false" outlineLevel="0" collapsed="false">
      <c r="A407" s="38"/>
      <c r="B407" s="39"/>
      <c r="C407" s="40"/>
      <c r="D407" s="40"/>
      <c r="E407" s="41"/>
      <c r="F407" s="42"/>
      <c r="G407" s="43"/>
      <c r="H407" s="43"/>
      <c r="I407" s="44"/>
      <c r="J407" s="45"/>
      <c r="K407" s="46"/>
      <c r="L407" s="47" t="e">
        <f aca="false">IF(K407="",(I407/J407),(I407/K407))</f>
        <v>#DIV/0!</v>
      </c>
      <c r="M407" s="48" t="e">
        <f aca="false">(N407-L407)/N407</f>
        <v>#DIV/0!</v>
      </c>
      <c r="N407" s="49"/>
      <c r="O407" s="38"/>
      <c r="P407" s="38"/>
      <c r="Q407" s="50" t="str">
        <f aca="false">IF(W407="","",VLOOKUP(W407,Categories!$M$148:$N$823,2,FALSE()))</f>
        <v/>
      </c>
      <c r="R407" s="51" t="str">
        <f aca="false">AA407</f>
        <v/>
      </c>
      <c r="S407" s="52"/>
      <c r="T407" s="52"/>
      <c r="U407" s="53"/>
      <c r="V407" s="54"/>
      <c r="W407" s="55"/>
      <c r="X407" s="50" t="str">
        <f aca="false">IF(S407="","",VLOOKUP(Deposits!O687,Deposits!$D$2:$J$102,2,FALSE()))</f>
        <v/>
      </c>
      <c r="Y407" s="56" t="str">
        <f aca="false">IF(S407="","",VLOOKUP(Deposits!O687,Deposits!$D$2:$J$102,5,FALSE()))</f>
        <v/>
      </c>
      <c r="Z407" s="57" t="s">
        <v>33</v>
      </c>
      <c r="AA407" s="51" t="str">
        <f aca="false">IF(ISERROR(VLOOKUP(Q407,'Target Margin'!A:F,5,FALSE())),"",VLOOKUP(Q407,'Target Margin'!A:F,5,FALSE()))</f>
        <v/>
      </c>
    </row>
    <row r="408" customFormat="false" ht="13" hidden="false" customHeight="false" outlineLevel="0" collapsed="false">
      <c r="A408" s="38"/>
      <c r="B408" s="39"/>
      <c r="C408" s="40"/>
      <c r="D408" s="40"/>
      <c r="E408" s="41"/>
      <c r="F408" s="42"/>
      <c r="G408" s="43"/>
      <c r="H408" s="43"/>
      <c r="I408" s="44"/>
      <c r="J408" s="45"/>
      <c r="K408" s="46"/>
      <c r="L408" s="47" t="e">
        <f aca="false">IF(K408="",(I408/J408),(I408/K408))</f>
        <v>#DIV/0!</v>
      </c>
      <c r="M408" s="48" t="e">
        <f aca="false">(N408-L408)/N408</f>
        <v>#DIV/0!</v>
      </c>
      <c r="N408" s="49"/>
      <c r="O408" s="38"/>
      <c r="P408" s="38"/>
      <c r="Q408" s="50" t="str">
        <f aca="false">IF(W408="","",VLOOKUP(W408,Categories!$M$148:$N$823,2,FALSE()))</f>
        <v/>
      </c>
      <c r="R408" s="51" t="str">
        <f aca="false">AA408</f>
        <v/>
      </c>
      <c r="S408" s="52"/>
      <c r="T408" s="52"/>
      <c r="U408" s="53"/>
      <c r="V408" s="54"/>
      <c r="W408" s="55"/>
      <c r="X408" s="50" t="str">
        <f aca="false">IF(S408="","",VLOOKUP(Deposits!O688,Deposits!$D$2:$J$102,2,FALSE()))</f>
        <v/>
      </c>
      <c r="Y408" s="56" t="str">
        <f aca="false">IF(S408="","",VLOOKUP(Deposits!O688,Deposits!$D$2:$J$102,5,FALSE()))</f>
        <v/>
      </c>
      <c r="Z408" s="57" t="s">
        <v>33</v>
      </c>
      <c r="AA408" s="51" t="str">
        <f aca="false">IF(ISERROR(VLOOKUP(Q408,'Target Margin'!A:F,5,FALSE())),"",VLOOKUP(Q408,'Target Margin'!A:F,5,FALSE()))</f>
        <v/>
      </c>
    </row>
    <row r="409" customFormat="false" ht="13" hidden="false" customHeight="false" outlineLevel="0" collapsed="false">
      <c r="A409" s="38"/>
      <c r="B409" s="39"/>
      <c r="C409" s="40"/>
      <c r="D409" s="40"/>
      <c r="E409" s="41"/>
      <c r="F409" s="42"/>
      <c r="G409" s="43"/>
      <c r="H409" s="43"/>
      <c r="I409" s="44"/>
      <c r="J409" s="45"/>
      <c r="K409" s="46"/>
      <c r="L409" s="47" t="e">
        <f aca="false">IF(K409="",(I409/J409),(I409/K409))</f>
        <v>#DIV/0!</v>
      </c>
      <c r="M409" s="48" t="e">
        <f aca="false">(N409-L409)/N409</f>
        <v>#DIV/0!</v>
      </c>
      <c r="N409" s="49"/>
      <c r="O409" s="38"/>
      <c r="P409" s="38"/>
      <c r="Q409" s="50" t="str">
        <f aca="false">IF(W409="","",VLOOKUP(W409,Categories!$M$148:$N$823,2,FALSE()))</f>
        <v/>
      </c>
      <c r="R409" s="51" t="str">
        <f aca="false">AA409</f>
        <v/>
      </c>
      <c r="S409" s="52"/>
      <c r="T409" s="52"/>
      <c r="U409" s="53"/>
      <c r="V409" s="54"/>
      <c r="W409" s="55"/>
      <c r="X409" s="50" t="str">
        <f aca="false">IF(S409="","",VLOOKUP(Deposits!O689,Deposits!$D$2:$J$102,2,FALSE()))</f>
        <v/>
      </c>
      <c r="Y409" s="56" t="str">
        <f aca="false">IF(S409="","",VLOOKUP(Deposits!O689,Deposits!$D$2:$J$102,5,FALSE()))</f>
        <v/>
      </c>
      <c r="Z409" s="57" t="s">
        <v>33</v>
      </c>
      <c r="AA409" s="51" t="str">
        <f aca="false">IF(ISERROR(VLOOKUP(Q409,'Target Margin'!A:F,5,FALSE())),"",VLOOKUP(Q409,'Target Margin'!A:F,5,FALSE()))</f>
        <v/>
      </c>
    </row>
    <row r="410" customFormat="false" ht="13" hidden="false" customHeight="false" outlineLevel="0" collapsed="false">
      <c r="A410" s="38"/>
      <c r="B410" s="39"/>
      <c r="C410" s="40"/>
      <c r="D410" s="40"/>
      <c r="E410" s="41"/>
      <c r="F410" s="42"/>
      <c r="G410" s="43"/>
      <c r="H410" s="43"/>
      <c r="I410" s="44"/>
      <c r="J410" s="45"/>
      <c r="K410" s="46"/>
      <c r="L410" s="47" t="e">
        <f aca="false">IF(K410="",(I410/J410),(I410/K410))</f>
        <v>#DIV/0!</v>
      </c>
      <c r="M410" s="48" t="e">
        <f aca="false">(N410-L410)/N410</f>
        <v>#DIV/0!</v>
      </c>
      <c r="N410" s="49"/>
      <c r="O410" s="38"/>
      <c r="P410" s="38"/>
      <c r="Q410" s="50" t="str">
        <f aca="false">IF(W410="","",VLOOKUP(W410,Categories!$M$148:$N$823,2,FALSE()))</f>
        <v/>
      </c>
      <c r="R410" s="51" t="str">
        <f aca="false">AA410</f>
        <v/>
      </c>
      <c r="S410" s="52"/>
      <c r="T410" s="52"/>
      <c r="U410" s="53"/>
      <c r="V410" s="54"/>
      <c r="W410" s="55"/>
      <c r="X410" s="50" t="str">
        <f aca="false">IF(S410="","",VLOOKUP(Deposits!O690,Deposits!$D$2:$J$102,2,FALSE()))</f>
        <v/>
      </c>
      <c r="Y410" s="56" t="str">
        <f aca="false">IF(S410="","",VLOOKUP(Deposits!O690,Deposits!$D$2:$J$102,5,FALSE()))</f>
        <v/>
      </c>
      <c r="Z410" s="57" t="s">
        <v>33</v>
      </c>
      <c r="AA410" s="51" t="str">
        <f aca="false">IF(ISERROR(VLOOKUP(Q410,'Target Margin'!A:F,5,FALSE())),"",VLOOKUP(Q410,'Target Margin'!A:F,5,FALSE()))</f>
        <v/>
      </c>
    </row>
    <row r="411" customFormat="false" ht="13" hidden="false" customHeight="false" outlineLevel="0" collapsed="false">
      <c r="A411" s="38"/>
      <c r="B411" s="39"/>
      <c r="C411" s="40"/>
      <c r="D411" s="40"/>
      <c r="E411" s="41"/>
      <c r="F411" s="42"/>
      <c r="G411" s="43"/>
      <c r="H411" s="43"/>
      <c r="I411" s="44"/>
      <c r="J411" s="45"/>
      <c r="K411" s="46"/>
      <c r="L411" s="47" t="e">
        <f aca="false">IF(K411="",(I411/J411),(I411/K411))</f>
        <v>#DIV/0!</v>
      </c>
      <c r="M411" s="48" t="e">
        <f aca="false">(N411-L411)/N411</f>
        <v>#DIV/0!</v>
      </c>
      <c r="N411" s="49"/>
      <c r="O411" s="38"/>
      <c r="P411" s="38"/>
      <c r="Q411" s="50" t="str">
        <f aca="false">IF(W411="","",VLOOKUP(W411,Categories!$M$148:$N$823,2,FALSE()))</f>
        <v/>
      </c>
      <c r="R411" s="51" t="str">
        <f aca="false">AA411</f>
        <v/>
      </c>
      <c r="S411" s="52"/>
      <c r="T411" s="52"/>
      <c r="U411" s="53"/>
      <c r="V411" s="54"/>
      <c r="W411" s="55"/>
      <c r="X411" s="50" t="str">
        <f aca="false">IF(S411="","",VLOOKUP(Deposits!O691,Deposits!$D$2:$J$102,2,FALSE()))</f>
        <v/>
      </c>
      <c r="Y411" s="56" t="str">
        <f aca="false">IF(S411="","",VLOOKUP(Deposits!O691,Deposits!$D$2:$J$102,5,FALSE()))</f>
        <v/>
      </c>
      <c r="Z411" s="57" t="s">
        <v>33</v>
      </c>
      <c r="AA411" s="51" t="str">
        <f aca="false">IF(ISERROR(VLOOKUP(Q411,'Target Margin'!A:F,5,FALSE())),"",VLOOKUP(Q411,'Target Margin'!A:F,5,FALSE()))</f>
        <v/>
      </c>
    </row>
    <row r="412" customFormat="false" ht="13" hidden="false" customHeight="false" outlineLevel="0" collapsed="false">
      <c r="A412" s="38"/>
      <c r="B412" s="39"/>
      <c r="C412" s="40"/>
      <c r="D412" s="40"/>
      <c r="E412" s="41"/>
      <c r="F412" s="42"/>
      <c r="G412" s="43"/>
      <c r="H412" s="43"/>
      <c r="I412" s="44"/>
      <c r="J412" s="45"/>
      <c r="K412" s="46"/>
      <c r="L412" s="47" t="e">
        <f aca="false">IF(K412="",(I412/J412),(I412/K412))</f>
        <v>#DIV/0!</v>
      </c>
      <c r="M412" s="48" t="e">
        <f aca="false">(N412-L412)/N412</f>
        <v>#DIV/0!</v>
      </c>
      <c r="N412" s="49"/>
      <c r="O412" s="38"/>
      <c r="P412" s="38"/>
      <c r="Q412" s="50" t="str">
        <f aca="false">IF(W412="","",VLOOKUP(W412,Categories!$M$148:$N$823,2,FALSE()))</f>
        <v/>
      </c>
      <c r="R412" s="51" t="str">
        <f aca="false">AA412</f>
        <v/>
      </c>
      <c r="S412" s="52"/>
      <c r="T412" s="52"/>
      <c r="U412" s="53"/>
      <c r="V412" s="54"/>
      <c r="W412" s="55"/>
      <c r="X412" s="50" t="str">
        <f aca="false">IF(S412="","",VLOOKUP(Deposits!O692,Deposits!$D$2:$J$102,2,FALSE()))</f>
        <v/>
      </c>
      <c r="Y412" s="56" t="str">
        <f aca="false">IF(S412="","",VLOOKUP(Deposits!O692,Deposits!$D$2:$J$102,5,FALSE()))</f>
        <v/>
      </c>
      <c r="Z412" s="57" t="s">
        <v>33</v>
      </c>
      <c r="AA412" s="51" t="str">
        <f aca="false">IF(ISERROR(VLOOKUP(Q412,'Target Margin'!A:F,5,FALSE())),"",VLOOKUP(Q412,'Target Margin'!A:F,5,FALSE()))</f>
        <v/>
      </c>
    </row>
    <row r="413" customFormat="false" ht="13" hidden="false" customHeight="false" outlineLevel="0" collapsed="false">
      <c r="A413" s="38"/>
      <c r="B413" s="39"/>
      <c r="C413" s="40"/>
      <c r="D413" s="40"/>
      <c r="E413" s="41"/>
      <c r="F413" s="42"/>
      <c r="G413" s="43"/>
      <c r="H413" s="43"/>
      <c r="I413" s="44"/>
      <c r="J413" s="45"/>
      <c r="K413" s="46"/>
      <c r="L413" s="47" t="e">
        <f aca="false">IF(K413="",(I413/J413),(I413/K413))</f>
        <v>#DIV/0!</v>
      </c>
      <c r="M413" s="48" t="e">
        <f aca="false">(N413-L413)/N413</f>
        <v>#DIV/0!</v>
      </c>
      <c r="N413" s="49"/>
      <c r="O413" s="38"/>
      <c r="P413" s="38"/>
      <c r="Q413" s="50" t="str">
        <f aca="false">IF(W413="","",VLOOKUP(W413,Categories!$M$148:$N$823,2,FALSE()))</f>
        <v/>
      </c>
      <c r="R413" s="51" t="str">
        <f aca="false">AA413</f>
        <v/>
      </c>
      <c r="S413" s="52"/>
      <c r="T413" s="52"/>
      <c r="U413" s="53"/>
      <c r="V413" s="54"/>
      <c r="W413" s="55"/>
      <c r="X413" s="50" t="str">
        <f aca="false">IF(S413="","",VLOOKUP(Deposits!O693,Deposits!$D$2:$J$102,2,FALSE()))</f>
        <v/>
      </c>
      <c r="Y413" s="56" t="str">
        <f aca="false">IF(S413="","",VLOOKUP(Deposits!O693,Deposits!$D$2:$J$102,5,FALSE()))</f>
        <v/>
      </c>
      <c r="Z413" s="57" t="s">
        <v>33</v>
      </c>
      <c r="AA413" s="51" t="str">
        <f aca="false">IF(ISERROR(VLOOKUP(Q413,'Target Margin'!A:F,5,FALSE())),"",VLOOKUP(Q413,'Target Margin'!A:F,5,FALSE()))</f>
        <v/>
      </c>
    </row>
    <row r="414" customFormat="false" ht="13" hidden="false" customHeight="false" outlineLevel="0" collapsed="false">
      <c r="A414" s="38"/>
      <c r="B414" s="39"/>
      <c r="C414" s="40"/>
      <c r="D414" s="40"/>
      <c r="E414" s="41"/>
      <c r="F414" s="42"/>
      <c r="G414" s="43"/>
      <c r="H414" s="43"/>
      <c r="I414" s="44"/>
      <c r="J414" s="45"/>
      <c r="K414" s="46"/>
      <c r="L414" s="47" t="e">
        <f aca="false">IF(K414="",(I414/J414),(I414/K414))</f>
        <v>#DIV/0!</v>
      </c>
      <c r="M414" s="48" t="e">
        <f aca="false">(N414-L414)/N414</f>
        <v>#DIV/0!</v>
      </c>
      <c r="N414" s="49"/>
      <c r="O414" s="38"/>
      <c r="P414" s="38"/>
      <c r="Q414" s="50" t="str">
        <f aca="false">IF(W414="","",VLOOKUP(W414,Categories!$M$148:$N$823,2,FALSE()))</f>
        <v/>
      </c>
      <c r="R414" s="51" t="str">
        <f aca="false">AA414</f>
        <v/>
      </c>
      <c r="S414" s="52"/>
      <c r="T414" s="52"/>
      <c r="U414" s="53"/>
      <c r="V414" s="54"/>
      <c r="W414" s="55"/>
      <c r="X414" s="50" t="str">
        <f aca="false">IF(S414="","",VLOOKUP(Deposits!O694,Deposits!$D$2:$J$102,2,FALSE()))</f>
        <v/>
      </c>
      <c r="Y414" s="56" t="str">
        <f aca="false">IF(S414="","",VLOOKUP(Deposits!O694,Deposits!$D$2:$J$102,5,FALSE()))</f>
        <v/>
      </c>
      <c r="Z414" s="57" t="s">
        <v>33</v>
      </c>
      <c r="AA414" s="51" t="str">
        <f aca="false">IF(ISERROR(VLOOKUP(Q414,'Target Margin'!A:F,5,FALSE())),"",VLOOKUP(Q414,'Target Margin'!A:F,5,FALSE()))</f>
        <v/>
      </c>
    </row>
    <row r="415" customFormat="false" ht="13" hidden="false" customHeight="false" outlineLevel="0" collapsed="false">
      <c r="A415" s="38"/>
      <c r="B415" s="39"/>
      <c r="C415" s="40"/>
      <c r="D415" s="40"/>
      <c r="E415" s="41"/>
      <c r="F415" s="42"/>
      <c r="G415" s="43"/>
      <c r="H415" s="43"/>
      <c r="I415" s="44"/>
      <c r="J415" s="45"/>
      <c r="K415" s="46"/>
      <c r="L415" s="47" t="e">
        <f aca="false">IF(K415="",(I415/J415),(I415/K415))</f>
        <v>#DIV/0!</v>
      </c>
      <c r="M415" s="48" t="e">
        <f aca="false">(N415-L415)/N415</f>
        <v>#DIV/0!</v>
      </c>
      <c r="N415" s="49"/>
      <c r="O415" s="38"/>
      <c r="P415" s="38"/>
      <c r="Q415" s="50" t="str">
        <f aca="false">IF(W415="","",VLOOKUP(W415,Categories!$M$148:$N$823,2,FALSE()))</f>
        <v/>
      </c>
      <c r="R415" s="51" t="str">
        <f aca="false">AA415</f>
        <v/>
      </c>
      <c r="S415" s="52"/>
      <c r="T415" s="52"/>
      <c r="U415" s="53"/>
      <c r="V415" s="54"/>
      <c r="W415" s="55"/>
      <c r="X415" s="50" t="str">
        <f aca="false">IF(S415="","",VLOOKUP(Deposits!O695,Deposits!$D$2:$J$102,2,FALSE()))</f>
        <v/>
      </c>
      <c r="Y415" s="56" t="str">
        <f aca="false">IF(S415="","",VLOOKUP(Deposits!O695,Deposits!$D$2:$J$102,5,FALSE()))</f>
        <v/>
      </c>
      <c r="Z415" s="57" t="s">
        <v>33</v>
      </c>
      <c r="AA415" s="51" t="str">
        <f aca="false">IF(ISERROR(VLOOKUP(Q415,'Target Margin'!A:F,5,FALSE())),"",VLOOKUP(Q415,'Target Margin'!A:F,5,FALSE()))</f>
        <v/>
      </c>
    </row>
    <row r="416" customFormat="false" ht="13" hidden="false" customHeight="false" outlineLevel="0" collapsed="false">
      <c r="A416" s="38"/>
      <c r="B416" s="39"/>
      <c r="C416" s="40"/>
      <c r="D416" s="40"/>
      <c r="E416" s="41"/>
      <c r="F416" s="42"/>
      <c r="G416" s="43"/>
      <c r="H416" s="43"/>
      <c r="I416" s="44"/>
      <c r="J416" s="45"/>
      <c r="K416" s="46"/>
      <c r="L416" s="47" t="e">
        <f aca="false">IF(K416="",(I416/J416),(I416/K416))</f>
        <v>#DIV/0!</v>
      </c>
      <c r="M416" s="48" t="e">
        <f aca="false">(N416-L416)/N416</f>
        <v>#DIV/0!</v>
      </c>
      <c r="N416" s="49"/>
      <c r="O416" s="38"/>
      <c r="P416" s="38"/>
      <c r="Q416" s="50" t="str">
        <f aca="false">IF(W416="","",VLOOKUP(W416,Categories!$M$148:$N$823,2,FALSE()))</f>
        <v/>
      </c>
      <c r="R416" s="51" t="str">
        <f aca="false">AA416</f>
        <v/>
      </c>
      <c r="S416" s="52"/>
      <c r="T416" s="52"/>
      <c r="U416" s="53"/>
      <c r="V416" s="54"/>
      <c r="W416" s="55"/>
      <c r="X416" s="50" t="str">
        <f aca="false">IF(S416="","",VLOOKUP(Deposits!O696,Deposits!$D$2:$J$102,2,FALSE()))</f>
        <v/>
      </c>
      <c r="Y416" s="56" t="str">
        <f aca="false">IF(S416="","",VLOOKUP(Deposits!O696,Deposits!$D$2:$J$102,5,FALSE()))</f>
        <v/>
      </c>
      <c r="Z416" s="57" t="s">
        <v>33</v>
      </c>
      <c r="AA416" s="51" t="str">
        <f aca="false">IF(ISERROR(VLOOKUP(Q416,'Target Margin'!A:F,5,FALSE())),"",VLOOKUP(Q416,'Target Margin'!A:F,5,FALSE()))</f>
        <v/>
      </c>
    </row>
    <row r="417" customFormat="false" ht="13" hidden="false" customHeight="false" outlineLevel="0" collapsed="false">
      <c r="A417" s="38"/>
      <c r="B417" s="39"/>
      <c r="C417" s="40"/>
      <c r="D417" s="40"/>
      <c r="E417" s="41"/>
      <c r="F417" s="42"/>
      <c r="G417" s="43"/>
      <c r="H417" s="43"/>
      <c r="I417" s="44"/>
      <c r="J417" s="45"/>
      <c r="K417" s="46"/>
      <c r="L417" s="47" t="e">
        <f aca="false">IF(K417="",(I417/J417),(I417/K417))</f>
        <v>#DIV/0!</v>
      </c>
      <c r="M417" s="48" t="e">
        <f aca="false">(N417-L417)/N417</f>
        <v>#DIV/0!</v>
      </c>
      <c r="N417" s="49"/>
      <c r="O417" s="38"/>
      <c r="P417" s="38"/>
      <c r="Q417" s="50" t="str">
        <f aca="false">IF(W417="","",VLOOKUP(W417,Categories!$M$148:$N$823,2,FALSE()))</f>
        <v/>
      </c>
      <c r="R417" s="51" t="str">
        <f aca="false">AA417</f>
        <v/>
      </c>
      <c r="S417" s="52"/>
      <c r="T417" s="52"/>
      <c r="U417" s="53"/>
      <c r="V417" s="54"/>
      <c r="W417" s="55"/>
      <c r="X417" s="50" t="str">
        <f aca="false">IF(S417="","",VLOOKUP(Deposits!O697,Deposits!$D$2:$J$102,2,FALSE()))</f>
        <v/>
      </c>
      <c r="Y417" s="56" t="str">
        <f aca="false">IF(S417="","",VLOOKUP(Deposits!O697,Deposits!$D$2:$J$102,5,FALSE()))</f>
        <v/>
      </c>
      <c r="Z417" s="57" t="s">
        <v>33</v>
      </c>
      <c r="AA417" s="51" t="str">
        <f aca="false">IF(ISERROR(VLOOKUP(Q417,'Target Margin'!A:F,5,FALSE())),"",VLOOKUP(Q417,'Target Margin'!A:F,5,FALSE()))</f>
        <v/>
      </c>
    </row>
    <row r="418" customFormat="false" ht="13" hidden="false" customHeight="false" outlineLevel="0" collapsed="false">
      <c r="A418" s="38"/>
      <c r="B418" s="39"/>
      <c r="C418" s="40"/>
      <c r="D418" s="40"/>
      <c r="E418" s="41"/>
      <c r="F418" s="42"/>
      <c r="G418" s="43"/>
      <c r="H418" s="43"/>
      <c r="I418" s="44"/>
      <c r="J418" s="45"/>
      <c r="K418" s="46"/>
      <c r="L418" s="47" t="e">
        <f aca="false">IF(K418="",(I418/J418),(I418/K418))</f>
        <v>#DIV/0!</v>
      </c>
      <c r="M418" s="48" t="e">
        <f aca="false">(N418-L418)/N418</f>
        <v>#DIV/0!</v>
      </c>
      <c r="N418" s="49"/>
      <c r="O418" s="38"/>
      <c r="P418" s="38"/>
      <c r="Q418" s="50" t="str">
        <f aca="false">IF(W418="","",VLOOKUP(W418,Categories!$M$148:$N$823,2,FALSE()))</f>
        <v/>
      </c>
      <c r="R418" s="51" t="str">
        <f aca="false">AA418</f>
        <v/>
      </c>
      <c r="S418" s="52"/>
      <c r="T418" s="52"/>
      <c r="U418" s="53"/>
      <c r="V418" s="54"/>
      <c r="W418" s="55"/>
      <c r="X418" s="50" t="str">
        <f aca="false">IF(S418="","",VLOOKUP(Deposits!O698,Deposits!$D$2:$J$102,2,FALSE()))</f>
        <v/>
      </c>
      <c r="Y418" s="56" t="str">
        <f aca="false">IF(S418="","",VLOOKUP(Deposits!O698,Deposits!$D$2:$J$102,5,FALSE()))</f>
        <v/>
      </c>
      <c r="Z418" s="57" t="s">
        <v>33</v>
      </c>
      <c r="AA418" s="51" t="str">
        <f aca="false">IF(ISERROR(VLOOKUP(Q418,'Target Margin'!A:F,5,FALSE())),"",VLOOKUP(Q418,'Target Margin'!A:F,5,FALSE()))</f>
        <v/>
      </c>
    </row>
    <row r="419" customFormat="false" ht="13" hidden="false" customHeight="false" outlineLevel="0" collapsed="false">
      <c r="A419" s="38"/>
      <c r="B419" s="39"/>
      <c r="C419" s="40"/>
      <c r="D419" s="40"/>
      <c r="E419" s="41"/>
      <c r="F419" s="42"/>
      <c r="G419" s="43"/>
      <c r="H419" s="43"/>
      <c r="I419" s="44"/>
      <c r="J419" s="45"/>
      <c r="K419" s="46"/>
      <c r="L419" s="47" t="e">
        <f aca="false">IF(K419="",(I419/J419),(I419/K419))</f>
        <v>#DIV/0!</v>
      </c>
      <c r="M419" s="48" t="e">
        <f aca="false">(N419-L419)/N419</f>
        <v>#DIV/0!</v>
      </c>
      <c r="N419" s="49"/>
      <c r="O419" s="38"/>
      <c r="P419" s="38"/>
      <c r="Q419" s="50" t="str">
        <f aca="false">IF(W419="","",VLOOKUP(W419,Categories!$M$148:$N$823,2,FALSE()))</f>
        <v/>
      </c>
      <c r="R419" s="51" t="str">
        <f aca="false">AA419</f>
        <v/>
      </c>
      <c r="S419" s="52"/>
      <c r="T419" s="52"/>
      <c r="U419" s="53"/>
      <c r="V419" s="54"/>
      <c r="W419" s="55"/>
      <c r="X419" s="50" t="str">
        <f aca="false">IF(S419="","",VLOOKUP(Deposits!O699,Deposits!$D$2:$J$102,2,FALSE()))</f>
        <v/>
      </c>
      <c r="Y419" s="56" t="str">
        <f aca="false">IF(S419="","",VLOOKUP(Deposits!O699,Deposits!$D$2:$J$102,5,FALSE()))</f>
        <v/>
      </c>
      <c r="Z419" s="57" t="s">
        <v>33</v>
      </c>
      <c r="AA419" s="51" t="str">
        <f aca="false">IF(ISERROR(VLOOKUP(Q419,'Target Margin'!A:F,5,FALSE())),"",VLOOKUP(Q419,'Target Margin'!A:F,5,FALSE()))</f>
        <v/>
      </c>
    </row>
    <row r="420" customFormat="false" ht="13" hidden="false" customHeight="false" outlineLevel="0" collapsed="false">
      <c r="A420" s="38"/>
      <c r="B420" s="39"/>
      <c r="C420" s="40"/>
      <c r="D420" s="40"/>
      <c r="E420" s="41"/>
      <c r="F420" s="42"/>
      <c r="G420" s="43"/>
      <c r="H420" s="43"/>
      <c r="I420" s="44"/>
      <c r="J420" s="45"/>
      <c r="K420" s="46"/>
      <c r="L420" s="47" t="e">
        <f aca="false">IF(K420="",(I420/J420),(I420/K420))</f>
        <v>#DIV/0!</v>
      </c>
      <c r="M420" s="48" t="e">
        <f aca="false">(N420-L420)/N420</f>
        <v>#DIV/0!</v>
      </c>
      <c r="N420" s="49"/>
      <c r="O420" s="38"/>
      <c r="P420" s="38"/>
      <c r="Q420" s="50" t="str">
        <f aca="false">IF(W420="","",VLOOKUP(W420,Categories!$M$148:$N$823,2,FALSE()))</f>
        <v/>
      </c>
      <c r="R420" s="51" t="str">
        <f aca="false">AA420</f>
        <v/>
      </c>
      <c r="S420" s="52"/>
      <c r="T420" s="52"/>
      <c r="U420" s="53"/>
      <c r="V420" s="54"/>
      <c r="W420" s="55"/>
      <c r="X420" s="50" t="str">
        <f aca="false">IF(S420="","",VLOOKUP(Deposits!O700,Deposits!$D$2:$J$102,2,FALSE()))</f>
        <v/>
      </c>
      <c r="Y420" s="56" t="str">
        <f aca="false">IF(S420="","",VLOOKUP(Deposits!O700,Deposits!$D$2:$J$102,5,FALSE()))</f>
        <v/>
      </c>
      <c r="Z420" s="57" t="s">
        <v>33</v>
      </c>
      <c r="AA420" s="51" t="str">
        <f aca="false">IF(ISERROR(VLOOKUP(Q420,'Target Margin'!A:F,5,FALSE())),"",VLOOKUP(Q420,'Target Margin'!A:F,5,FALSE()))</f>
        <v/>
      </c>
    </row>
    <row r="421" customFormat="false" ht="13" hidden="false" customHeight="false" outlineLevel="0" collapsed="false">
      <c r="A421" s="38"/>
      <c r="B421" s="39"/>
      <c r="C421" s="40"/>
      <c r="D421" s="40"/>
      <c r="E421" s="41"/>
      <c r="F421" s="42"/>
      <c r="G421" s="43"/>
      <c r="H421" s="43"/>
      <c r="I421" s="44"/>
      <c r="J421" s="45"/>
      <c r="K421" s="46"/>
      <c r="L421" s="47" t="e">
        <f aca="false">IF(K421="",(I421/J421),(I421/K421))</f>
        <v>#DIV/0!</v>
      </c>
      <c r="M421" s="48" t="e">
        <f aca="false">(N421-L421)/N421</f>
        <v>#DIV/0!</v>
      </c>
      <c r="N421" s="49"/>
      <c r="O421" s="38"/>
      <c r="P421" s="38"/>
      <c r="Q421" s="50" t="str">
        <f aca="false">IF(W421="","",VLOOKUP(W421,Categories!$M$148:$N$823,2,FALSE()))</f>
        <v/>
      </c>
      <c r="R421" s="51" t="str">
        <f aca="false">AA421</f>
        <v/>
      </c>
      <c r="S421" s="52"/>
      <c r="T421" s="52"/>
      <c r="U421" s="53"/>
      <c r="V421" s="54"/>
      <c r="W421" s="55"/>
      <c r="X421" s="50" t="str">
        <f aca="false">IF(S421="","",VLOOKUP(Deposits!O701,Deposits!$D$2:$J$102,2,FALSE()))</f>
        <v/>
      </c>
      <c r="Y421" s="56" t="str">
        <f aca="false">IF(S421="","",VLOOKUP(Deposits!O701,Deposits!$D$2:$J$102,5,FALSE()))</f>
        <v/>
      </c>
      <c r="Z421" s="57" t="s">
        <v>33</v>
      </c>
      <c r="AA421" s="51" t="str">
        <f aca="false">IF(ISERROR(VLOOKUP(Q421,'Target Margin'!A:F,5,FALSE())),"",VLOOKUP(Q421,'Target Margin'!A:F,5,FALSE()))</f>
        <v/>
      </c>
    </row>
    <row r="422" customFormat="false" ht="13" hidden="false" customHeight="false" outlineLevel="0" collapsed="false">
      <c r="A422" s="38"/>
      <c r="B422" s="39"/>
      <c r="C422" s="40"/>
      <c r="D422" s="40"/>
      <c r="E422" s="41"/>
      <c r="F422" s="42"/>
      <c r="G422" s="43"/>
      <c r="H422" s="43"/>
      <c r="I422" s="44"/>
      <c r="J422" s="45"/>
      <c r="K422" s="46"/>
      <c r="L422" s="47" t="e">
        <f aca="false">IF(K422="",(I422/J422),(I422/K422))</f>
        <v>#DIV/0!</v>
      </c>
      <c r="M422" s="48" t="e">
        <f aca="false">(N422-L422)/N422</f>
        <v>#DIV/0!</v>
      </c>
      <c r="N422" s="49"/>
      <c r="O422" s="38"/>
      <c r="P422" s="38"/>
      <c r="Q422" s="50" t="str">
        <f aca="false">IF(W422="","",VLOOKUP(W422,Categories!$M$148:$N$823,2,FALSE()))</f>
        <v/>
      </c>
      <c r="R422" s="51" t="str">
        <f aca="false">AA422</f>
        <v/>
      </c>
      <c r="S422" s="52"/>
      <c r="T422" s="52"/>
      <c r="U422" s="53"/>
      <c r="V422" s="54"/>
      <c r="W422" s="55"/>
      <c r="X422" s="50" t="str">
        <f aca="false">IF(S422="","",VLOOKUP(Deposits!O702,Deposits!$D$2:$J$102,2,FALSE()))</f>
        <v/>
      </c>
      <c r="Y422" s="56" t="str">
        <f aca="false">IF(S422="","",VLOOKUP(Deposits!O702,Deposits!$D$2:$J$102,5,FALSE()))</f>
        <v/>
      </c>
      <c r="Z422" s="57" t="s">
        <v>33</v>
      </c>
      <c r="AA422" s="51" t="str">
        <f aca="false">IF(ISERROR(VLOOKUP(Q422,'Target Margin'!A:F,5,FALSE())),"",VLOOKUP(Q422,'Target Margin'!A:F,5,FALSE()))</f>
        <v/>
      </c>
    </row>
    <row r="423" customFormat="false" ht="13" hidden="false" customHeight="false" outlineLevel="0" collapsed="false">
      <c r="A423" s="38"/>
      <c r="B423" s="39"/>
      <c r="C423" s="40"/>
      <c r="D423" s="40"/>
      <c r="E423" s="41"/>
      <c r="F423" s="42"/>
      <c r="G423" s="43"/>
      <c r="H423" s="43"/>
      <c r="I423" s="44"/>
      <c r="J423" s="45"/>
      <c r="K423" s="46"/>
      <c r="L423" s="47" t="e">
        <f aca="false">IF(K423="",(I423/J423),(I423/K423))</f>
        <v>#DIV/0!</v>
      </c>
      <c r="M423" s="48" t="e">
        <f aca="false">(N423-L423)/N423</f>
        <v>#DIV/0!</v>
      </c>
      <c r="N423" s="49"/>
      <c r="O423" s="38"/>
      <c r="P423" s="38"/>
      <c r="Q423" s="50" t="str">
        <f aca="false">IF(W423="","",VLOOKUP(W423,Categories!$M$148:$N$823,2,FALSE()))</f>
        <v/>
      </c>
      <c r="R423" s="51" t="str">
        <f aca="false">AA423</f>
        <v/>
      </c>
      <c r="S423" s="52"/>
      <c r="T423" s="52"/>
      <c r="U423" s="53"/>
      <c r="V423" s="54"/>
      <c r="W423" s="55"/>
      <c r="X423" s="50" t="str">
        <f aca="false">IF(S423="","",VLOOKUP(Deposits!O703,Deposits!$D$2:$J$102,2,FALSE()))</f>
        <v/>
      </c>
      <c r="Y423" s="56" t="str">
        <f aca="false">IF(S423="","",VLOOKUP(Deposits!O703,Deposits!$D$2:$J$102,5,FALSE()))</f>
        <v/>
      </c>
      <c r="Z423" s="57" t="s">
        <v>33</v>
      </c>
      <c r="AA423" s="51" t="str">
        <f aca="false">IF(ISERROR(VLOOKUP(Q423,'Target Margin'!A:F,5,FALSE())),"",VLOOKUP(Q423,'Target Margin'!A:F,5,FALSE()))</f>
        <v/>
      </c>
    </row>
    <row r="424" customFormat="false" ht="13" hidden="false" customHeight="false" outlineLevel="0" collapsed="false">
      <c r="A424" s="38"/>
      <c r="B424" s="39"/>
      <c r="C424" s="40"/>
      <c r="D424" s="40"/>
      <c r="E424" s="41"/>
      <c r="F424" s="42"/>
      <c r="G424" s="43"/>
      <c r="H424" s="43"/>
      <c r="I424" s="44"/>
      <c r="J424" s="45"/>
      <c r="K424" s="46"/>
      <c r="L424" s="47" t="e">
        <f aca="false">IF(K424="",(I424/J424),(I424/K424))</f>
        <v>#DIV/0!</v>
      </c>
      <c r="M424" s="48" t="e">
        <f aca="false">(N424-L424)/N424</f>
        <v>#DIV/0!</v>
      </c>
      <c r="N424" s="49"/>
      <c r="O424" s="38"/>
      <c r="P424" s="38"/>
      <c r="Q424" s="50" t="str">
        <f aca="false">IF(W424="","",VLOOKUP(W424,Categories!$M$148:$N$823,2,FALSE()))</f>
        <v/>
      </c>
      <c r="R424" s="51" t="str">
        <f aca="false">AA424</f>
        <v/>
      </c>
      <c r="S424" s="52"/>
      <c r="T424" s="52"/>
      <c r="U424" s="53"/>
      <c r="V424" s="54"/>
      <c r="W424" s="55"/>
      <c r="X424" s="50" t="str">
        <f aca="false">IF(S424="","",VLOOKUP(Deposits!O704,Deposits!$D$2:$J$102,2,FALSE()))</f>
        <v/>
      </c>
      <c r="Y424" s="56" t="str">
        <f aca="false">IF(S424="","",VLOOKUP(Deposits!O704,Deposits!$D$2:$J$102,5,FALSE()))</f>
        <v/>
      </c>
      <c r="Z424" s="57" t="s">
        <v>33</v>
      </c>
      <c r="AA424" s="51" t="str">
        <f aca="false">IF(ISERROR(VLOOKUP(Q424,'Target Margin'!A:F,5,FALSE())),"",VLOOKUP(Q424,'Target Margin'!A:F,5,FALSE()))</f>
        <v/>
      </c>
    </row>
    <row r="425" customFormat="false" ht="13" hidden="false" customHeight="false" outlineLevel="0" collapsed="false">
      <c r="A425" s="38"/>
      <c r="B425" s="39"/>
      <c r="C425" s="40"/>
      <c r="D425" s="40"/>
      <c r="E425" s="41"/>
      <c r="F425" s="42"/>
      <c r="G425" s="43"/>
      <c r="H425" s="43"/>
      <c r="I425" s="44"/>
      <c r="J425" s="45"/>
      <c r="K425" s="46"/>
      <c r="L425" s="47" t="e">
        <f aca="false">IF(K425="",(I425/J425),(I425/K425))</f>
        <v>#DIV/0!</v>
      </c>
      <c r="M425" s="48" t="e">
        <f aca="false">(N425-L425)/N425</f>
        <v>#DIV/0!</v>
      </c>
      <c r="N425" s="49"/>
      <c r="O425" s="38"/>
      <c r="P425" s="38"/>
      <c r="Q425" s="50" t="str">
        <f aca="false">IF(W425="","",VLOOKUP(W425,Categories!$M$148:$N$823,2,FALSE()))</f>
        <v/>
      </c>
      <c r="R425" s="51" t="str">
        <f aca="false">AA425</f>
        <v/>
      </c>
      <c r="S425" s="52"/>
      <c r="T425" s="52"/>
      <c r="U425" s="53"/>
      <c r="V425" s="54"/>
      <c r="W425" s="55"/>
      <c r="X425" s="50" t="str">
        <f aca="false">IF(S425="","",VLOOKUP(Deposits!O705,Deposits!$D$2:$J$102,2,FALSE()))</f>
        <v/>
      </c>
      <c r="Y425" s="56" t="str">
        <f aca="false">IF(S425="","",VLOOKUP(Deposits!O705,Deposits!$D$2:$J$102,5,FALSE()))</f>
        <v/>
      </c>
      <c r="Z425" s="57" t="s">
        <v>33</v>
      </c>
      <c r="AA425" s="51" t="str">
        <f aca="false">IF(ISERROR(VLOOKUP(Q425,'Target Margin'!A:F,5,FALSE())),"",VLOOKUP(Q425,'Target Margin'!A:F,5,FALSE()))</f>
        <v/>
      </c>
    </row>
    <row r="426" customFormat="false" ht="13" hidden="false" customHeight="false" outlineLevel="0" collapsed="false">
      <c r="A426" s="38"/>
      <c r="B426" s="39"/>
      <c r="C426" s="40"/>
      <c r="D426" s="40"/>
      <c r="E426" s="41"/>
      <c r="F426" s="42"/>
      <c r="G426" s="43"/>
      <c r="H426" s="43"/>
      <c r="I426" s="44"/>
      <c r="J426" s="45"/>
      <c r="K426" s="46"/>
      <c r="L426" s="47" t="e">
        <f aca="false">IF(K426="",(I426/J426),(I426/K426))</f>
        <v>#DIV/0!</v>
      </c>
      <c r="M426" s="48" t="e">
        <f aca="false">(N426-L426)/N426</f>
        <v>#DIV/0!</v>
      </c>
      <c r="N426" s="49"/>
      <c r="O426" s="38"/>
      <c r="P426" s="38"/>
      <c r="Q426" s="50" t="str">
        <f aca="false">IF(W426="","",VLOOKUP(W426,Categories!$M$148:$N$823,2,FALSE()))</f>
        <v/>
      </c>
      <c r="R426" s="51" t="str">
        <f aca="false">AA426</f>
        <v/>
      </c>
      <c r="S426" s="52"/>
      <c r="T426" s="52"/>
      <c r="U426" s="53"/>
      <c r="V426" s="54"/>
      <c r="W426" s="55"/>
      <c r="X426" s="50" t="str">
        <f aca="false">IF(S426="","",VLOOKUP(Deposits!O706,Deposits!$D$2:$J$102,2,FALSE()))</f>
        <v/>
      </c>
      <c r="Y426" s="56" t="str">
        <f aca="false">IF(S426="","",VLOOKUP(Deposits!O706,Deposits!$D$2:$J$102,5,FALSE()))</f>
        <v/>
      </c>
      <c r="Z426" s="57" t="s">
        <v>33</v>
      </c>
      <c r="AA426" s="51" t="str">
        <f aca="false">IF(ISERROR(VLOOKUP(Q426,'Target Margin'!A:F,5,FALSE())),"",VLOOKUP(Q426,'Target Margin'!A:F,5,FALSE()))</f>
        <v/>
      </c>
    </row>
    <row r="427" customFormat="false" ht="13" hidden="false" customHeight="false" outlineLevel="0" collapsed="false">
      <c r="A427" s="38"/>
      <c r="B427" s="39"/>
      <c r="C427" s="40"/>
      <c r="D427" s="40"/>
      <c r="E427" s="41"/>
      <c r="F427" s="42"/>
      <c r="G427" s="43"/>
      <c r="H427" s="43"/>
      <c r="I427" s="44"/>
      <c r="J427" s="45"/>
      <c r="K427" s="46"/>
      <c r="L427" s="47" t="e">
        <f aca="false">IF(K427="",(I427/J427),(I427/K427))</f>
        <v>#DIV/0!</v>
      </c>
      <c r="M427" s="48" t="e">
        <f aca="false">(N427-L427)/N427</f>
        <v>#DIV/0!</v>
      </c>
      <c r="N427" s="49"/>
      <c r="O427" s="38"/>
      <c r="P427" s="38"/>
      <c r="Q427" s="50" t="str">
        <f aca="false">IF(W427="","",VLOOKUP(W427,Categories!$M$148:$N$823,2,FALSE()))</f>
        <v/>
      </c>
      <c r="R427" s="51" t="str">
        <f aca="false">AA427</f>
        <v/>
      </c>
      <c r="S427" s="52"/>
      <c r="T427" s="52"/>
      <c r="U427" s="53"/>
      <c r="V427" s="54"/>
      <c r="W427" s="55"/>
      <c r="X427" s="50" t="str">
        <f aca="false">IF(S427="","",VLOOKUP(Deposits!O707,Deposits!$D$2:$J$102,2,FALSE()))</f>
        <v/>
      </c>
      <c r="Y427" s="56" t="str">
        <f aca="false">IF(S427="","",VLOOKUP(Deposits!O707,Deposits!$D$2:$J$102,5,FALSE()))</f>
        <v/>
      </c>
      <c r="Z427" s="57" t="s">
        <v>33</v>
      </c>
      <c r="AA427" s="51" t="str">
        <f aca="false">IF(ISERROR(VLOOKUP(Q427,'Target Margin'!A:F,5,FALSE())),"",VLOOKUP(Q427,'Target Margin'!A:F,5,FALSE()))</f>
        <v/>
      </c>
    </row>
    <row r="428" customFormat="false" ht="13" hidden="false" customHeight="false" outlineLevel="0" collapsed="false">
      <c r="A428" s="38"/>
      <c r="B428" s="39"/>
      <c r="C428" s="40"/>
      <c r="D428" s="40"/>
      <c r="E428" s="41"/>
      <c r="F428" s="42"/>
      <c r="G428" s="43"/>
      <c r="H428" s="43"/>
      <c r="I428" s="44"/>
      <c r="J428" s="45"/>
      <c r="K428" s="46"/>
      <c r="L428" s="47" t="e">
        <f aca="false">IF(K428="",(I428/J428),(I428/K428))</f>
        <v>#DIV/0!</v>
      </c>
      <c r="M428" s="48" t="e">
        <f aca="false">(N428-L428)/N428</f>
        <v>#DIV/0!</v>
      </c>
      <c r="N428" s="49"/>
      <c r="O428" s="38"/>
      <c r="P428" s="38"/>
      <c r="Q428" s="50" t="str">
        <f aca="false">IF(W428="","",VLOOKUP(W428,Categories!$M$148:$N$823,2,FALSE()))</f>
        <v/>
      </c>
      <c r="R428" s="51" t="str">
        <f aca="false">AA428</f>
        <v/>
      </c>
      <c r="S428" s="52"/>
      <c r="T428" s="52"/>
      <c r="U428" s="53"/>
      <c r="V428" s="54"/>
      <c r="W428" s="55"/>
      <c r="X428" s="50" t="str">
        <f aca="false">IF(S428="","",VLOOKUP(Deposits!O708,Deposits!$D$2:$J$102,2,FALSE()))</f>
        <v/>
      </c>
      <c r="Y428" s="56" t="str">
        <f aca="false">IF(S428="","",VLOOKUP(Deposits!O708,Deposits!$D$2:$J$102,5,FALSE()))</f>
        <v/>
      </c>
      <c r="Z428" s="57" t="s">
        <v>33</v>
      </c>
      <c r="AA428" s="51" t="str">
        <f aca="false">IF(ISERROR(VLOOKUP(Q428,'Target Margin'!A:F,5,FALSE())),"",VLOOKUP(Q428,'Target Margin'!A:F,5,FALSE()))</f>
        <v/>
      </c>
    </row>
    <row r="429" customFormat="false" ht="13" hidden="false" customHeight="false" outlineLevel="0" collapsed="false">
      <c r="A429" s="38"/>
      <c r="B429" s="39"/>
      <c r="C429" s="40"/>
      <c r="D429" s="40"/>
      <c r="E429" s="41"/>
      <c r="F429" s="42"/>
      <c r="G429" s="43"/>
      <c r="H429" s="43"/>
      <c r="I429" s="44"/>
      <c r="J429" s="45"/>
      <c r="K429" s="46"/>
      <c r="L429" s="47" t="e">
        <f aca="false">IF(K429="",(I429/J429),(I429/K429))</f>
        <v>#DIV/0!</v>
      </c>
      <c r="M429" s="48" t="e">
        <f aca="false">(N429-L429)/N429</f>
        <v>#DIV/0!</v>
      </c>
      <c r="N429" s="49"/>
      <c r="O429" s="38"/>
      <c r="P429" s="38"/>
      <c r="Q429" s="50" t="str">
        <f aca="false">IF(W429="","",VLOOKUP(W429,Categories!$M$148:$N$823,2,FALSE()))</f>
        <v/>
      </c>
      <c r="R429" s="51" t="str">
        <f aca="false">AA429</f>
        <v/>
      </c>
      <c r="S429" s="52"/>
      <c r="T429" s="52"/>
      <c r="U429" s="53"/>
      <c r="V429" s="54"/>
      <c r="W429" s="55"/>
      <c r="X429" s="50" t="str">
        <f aca="false">IF(S429="","",VLOOKUP(Deposits!O709,Deposits!$D$2:$J$102,2,FALSE()))</f>
        <v/>
      </c>
      <c r="Y429" s="56" t="str">
        <f aca="false">IF(S429="","",VLOOKUP(Deposits!O709,Deposits!$D$2:$J$102,5,FALSE()))</f>
        <v/>
      </c>
      <c r="Z429" s="57" t="s">
        <v>33</v>
      </c>
      <c r="AA429" s="51" t="str">
        <f aca="false">IF(ISERROR(VLOOKUP(Q429,'Target Margin'!A:F,5,FALSE())),"",VLOOKUP(Q429,'Target Margin'!A:F,5,FALSE()))</f>
        <v/>
      </c>
    </row>
    <row r="430" customFormat="false" ht="13" hidden="false" customHeight="false" outlineLevel="0" collapsed="false">
      <c r="A430" s="38"/>
      <c r="B430" s="39"/>
      <c r="C430" s="40"/>
      <c r="D430" s="40"/>
      <c r="E430" s="41"/>
      <c r="F430" s="42"/>
      <c r="G430" s="43"/>
      <c r="H430" s="43"/>
      <c r="I430" s="44"/>
      <c r="J430" s="45"/>
      <c r="K430" s="46"/>
      <c r="L430" s="47" t="e">
        <f aca="false">IF(K430="",(I430/J430),(I430/K430))</f>
        <v>#DIV/0!</v>
      </c>
      <c r="M430" s="48" t="e">
        <f aca="false">(N430-L430)/N430</f>
        <v>#DIV/0!</v>
      </c>
      <c r="N430" s="49"/>
      <c r="O430" s="38"/>
      <c r="P430" s="38"/>
      <c r="Q430" s="50" t="str">
        <f aca="false">IF(W430="","",VLOOKUP(W430,Categories!$M$148:$N$823,2,FALSE()))</f>
        <v/>
      </c>
      <c r="R430" s="51" t="str">
        <f aca="false">AA430</f>
        <v/>
      </c>
      <c r="S430" s="52"/>
      <c r="T430" s="52"/>
      <c r="U430" s="53"/>
      <c r="V430" s="54"/>
      <c r="W430" s="55"/>
      <c r="X430" s="50" t="str">
        <f aca="false">IF(S430="","",VLOOKUP(Deposits!O710,Deposits!$D$2:$J$102,2,FALSE()))</f>
        <v/>
      </c>
      <c r="Y430" s="56" t="str">
        <f aca="false">IF(S430="","",VLOOKUP(Deposits!O710,Deposits!$D$2:$J$102,5,FALSE()))</f>
        <v/>
      </c>
      <c r="Z430" s="57" t="s">
        <v>33</v>
      </c>
      <c r="AA430" s="51" t="str">
        <f aca="false">IF(ISERROR(VLOOKUP(Q430,'Target Margin'!A:F,5,FALSE())),"",VLOOKUP(Q430,'Target Margin'!A:F,5,FALSE()))</f>
        <v/>
      </c>
    </row>
    <row r="431" customFormat="false" ht="13" hidden="false" customHeight="false" outlineLevel="0" collapsed="false">
      <c r="A431" s="38"/>
      <c r="B431" s="39"/>
      <c r="C431" s="40"/>
      <c r="D431" s="40"/>
      <c r="E431" s="41"/>
      <c r="F431" s="42"/>
      <c r="G431" s="43"/>
      <c r="H431" s="43"/>
      <c r="I431" s="44"/>
      <c r="J431" s="45"/>
      <c r="K431" s="46"/>
      <c r="L431" s="47" t="e">
        <f aca="false">IF(K431="",(I431/J431),(I431/K431))</f>
        <v>#DIV/0!</v>
      </c>
      <c r="M431" s="48" t="e">
        <f aca="false">(N431-L431)/N431</f>
        <v>#DIV/0!</v>
      </c>
      <c r="N431" s="49"/>
      <c r="O431" s="38"/>
      <c r="P431" s="38"/>
      <c r="Q431" s="50" t="str">
        <f aca="false">IF(W431="","",VLOOKUP(W431,Categories!$M$148:$N$823,2,FALSE()))</f>
        <v/>
      </c>
      <c r="R431" s="51" t="str">
        <f aca="false">AA431</f>
        <v/>
      </c>
      <c r="S431" s="52"/>
      <c r="T431" s="52"/>
      <c r="U431" s="53"/>
      <c r="V431" s="54"/>
      <c r="W431" s="55"/>
      <c r="X431" s="50" t="str">
        <f aca="false">IF(S431="","",VLOOKUP(Deposits!O711,Deposits!$D$2:$J$102,2,FALSE()))</f>
        <v/>
      </c>
      <c r="Y431" s="56" t="str">
        <f aca="false">IF(S431="","",VLOOKUP(Deposits!O711,Deposits!$D$2:$J$102,5,FALSE()))</f>
        <v/>
      </c>
      <c r="Z431" s="57" t="s">
        <v>33</v>
      </c>
      <c r="AA431" s="51" t="str">
        <f aca="false">IF(ISERROR(VLOOKUP(Q431,'Target Margin'!A:F,5,FALSE())),"",VLOOKUP(Q431,'Target Margin'!A:F,5,FALSE()))</f>
        <v/>
      </c>
    </row>
    <row r="432" customFormat="false" ht="13" hidden="false" customHeight="false" outlineLevel="0" collapsed="false">
      <c r="A432" s="38"/>
      <c r="B432" s="39"/>
      <c r="C432" s="40"/>
      <c r="D432" s="40"/>
      <c r="E432" s="41"/>
      <c r="F432" s="42"/>
      <c r="G432" s="43"/>
      <c r="H432" s="43"/>
      <c r="I432" s="44"/>
      <c r="J432" s="45"/>
      <c r="K432" s="46"/>
      <c r="L432" s="47" t="e">
        <f aca="false">IF(K432="",(I432/J432),(I432/K432))</f>
        <v>#DIV/0!</v>
      </c>
      <c r="M432" s="48" t="e">
        <f aca="false">(N432-L432)/N432</f>
        <v>#DIV/0!</v>
      </c>
      <c r="N432" s="49"/>
      <c r="O432" s="38"/>
      <c r="P432" s="38"/>
      <c r="Q432" s="50" t="str">
        <f aca="false">IF(W432="","",VLOOKUP(W432,Categories!$M$148:$N$823,2,FALSE()))</f>
        <v/>
      </c>
      <c r="R432" s="51" t="str">
        <f aca="false">AA432</f>
        <v/>
      </c>
      <c r="S432" s="52"/>
      <c r="T432" s="52"/>
      <c r="U432" s="53"/>
      <c r="V432" s="54"/>
      <c r="W432" s="55"/>
      <c r="X432" s="50" t="str">
        <f aca="false">IF(S432="","",VLOOKUP(Deposits!O712,Deposits!$D$2:$J$102,2,FALSE()))</f>
        <v/>
      </c>
      <c r="Y432" s="56" t="str">
        <f aca="false">IF(S432="","",VLOOKUP(Deposits!O712,Deposits!$D$2:$J$102,5,FALSE()))</f>
        <v/>
      </c>
      <c r="Z432" s="57" t="s">
        <v>33</v>
      </c>
      <c r="AA432" s="51" t="str">
        <f aca="false">IF(ISERROR(VLOOKUP(Q432,'Target Margin'!A:F,5,FALSE())),"",VLOOKUP(Q432,'Target Margin'!A:F,5,FALSE()))</f>
        <v/>
      </c>
    </row>
    <row r="433" customFormat="false" ht="13" hidden="false" customHeight="false" outlineLevel="0" collapsed="false">
      <c r="A433" s="38"/>
      <c r="B433" s="39"/>
      <c r="C433" s="40"/>
      <c r="D433" s="40"/>
      <c r="E433" s="41"/>
      <c r="F433" s="42"/>
      <c r="G433" s="43"/>
      <c r="H433" s="43"/>
      <c r="I433" s="44"/>
      <c r="J433" s="45"/>
      <c r="K433" s="46"/>
      <c r="L433" s="47" t="e">
        <f aca="false">IF(K433="",(I433/J433),(I433/K433))</f>
        <v>#DIV/0!</v>
      </c>
      <c r="M433" s="48" t="e">
        <f aca="false">(N433-L433)/N433</f>
        <v>#DIV/0!</v>
      </c>
      <c r="N433" s="49"/>
      <c r="O433" s="38"/>
      <c r="P433" s="38"/>
      <c r="Q433" s="50" t="str">
        <f aca="false">IF(W433="","",VLOOKUP(W433,Categories!$M$148:$N$823,2,FALSE()))</f>
        <v/>
      </c>
      <c r="R433" s="51" t="str">
        <f aca="false">AA433</f>
        <v/>
      </c>
      <c r="S433" s="52"/>
      <c r="T433" s="52"/>
      <c r="U433" s="53"/>
      <c r="V433" s="54"/>
      <c r="W433" s="55"/>
      <c r="X433" s="50" t="str">
        <f aca="false">IF(S433="","",VLOOKUP(Deposits!O713,Deposits!$D$2:$J$102,2,FALSE()))</f>
        <v/>
      </c>
      <c r="Y433" s="56" t="str">
        <f aca="false">IF(S433="","",VLOOKUP(Deposits!O713,Deposits!$D$2:$J$102,5,FALSE()))</f>
        <v/>
      </c>
      <c r="Z433" s="57" t="s">
        <v>33</v>
      </c>
      <c r="AA433" s="51" t="str">
        <f aca="false">IF(ISERROR(VLOOKUP(Q433,'Target Margin'!A:F,5,FALSE())),"",VLOOKUP(Q433,'Target Margin'!A:F,5,FALSE()))</f>
        <v/>
      </c>
    </row>
    <row r="434" customFormat="false" ht="13" hidden="false" customHeight="false" outlineLevel="0" collapsed="false">
      <c r="A434" s="38"/>
      <c r="B434" s="39"/>
      <c r="C434" s="40"/>
      <c r="D434" s="40"/>
      <c r="E434" s="41"/>
      <c r="F434" s="42"/>
      <c r="G434" s="43"/>
      <c r="H434" s="43"/>
      <c r="I434" s="44"/>
      <c r="J434" s="45"/>
      <c r="K434" s="46"/>
      <c r="L434" s="47" t="e">
        <f aca="false">IF(K434="",(I434/J434),(I434/K434))</f>
        <v>#DIV/0!</v>
      </c>
      <c r="M434" s="48" t="e">
        <f aca="false">(N434-L434)/N434</f>
        <v>#DIV/0!</v>
      </c>
      <c r="N434" s="49"/>
      <c r="O434" s="38"/>
      <c r="P434" s="38"/>
      <c r="Q434" s="50" t="str">
        <f aca="false">IF(W434="","",VLOOKUP(W434,Categories!$M$148:$N$823,2,FALSE()))</f>
        <v/>
      </c>
      <c r="R434" s="51" t="str">
        <f aca="false">AA434</f>
        <v/>
      </c>
      <c r="S434" s="52"/>
      <c r="T434" s="52"/>
      <c r="U434" s="53"/>
      <c r="V434" s="54"/>
      <c r="W434" s="55"/>
      <c r="X434" s="50" t="str">
        <f aca="false">IF(S434="","",VLOOKUP(Deposits!O714,Deposits!$D$2:$J$102,2,FALSE()))</f>
        <v/>
      </c>
      <c r="Y434" s="56" t="str">
        <f aca="false">IF(S434="","",VLOOKUP(Deposits!O714,Deposits!$D$2:$J$102,5,FALSE()))</f>
        <v/>
      </c>
      <c r="Z434" s="57" t="s">
        <v>33</v>
      </c>
      <c r="AA434" s="51" t="str">
        <f aca="false">IF(ISERROR(VLOOKUP(Q434,'Target Margin'!A:F,5,FALSE())),"",VLOOKUP(Q434,'Target Margin'!A:F,5,FALSE()))</f>
        <v/>
      </c>
    </row>
    <row r="435" customFormat="false" ht="13" hidden="false" customHeight="false" outlineLevel="0" collapsed="false">
      <c r="A435" s="38"/>
      <c r="B435" s="39"/>
      <c r="C435" s="40"/>
      <c r="D435" s="40"/>
      <c r="E435" s="41"/>
      <c r="F435" s="42"/>
      <c r="G435" s="43"/>
      <c r="H435" s="43"/>
      <c r="I435" s="44"/>
      <c r="J435" s="45"/>
      <c r="K435" s="46"/>
      <c r="L435" s="47" t="e">
        <f aca="false">IF(K435="",(I435/J435),(I435/K435))</f>
        <v>#DIV/0!</v>
      </c>
      <c r="M435" s="48" t="e">
        <f aca="false">(N435-L435)/N435</f>
        <v>#DIV/0!</v>
      </c>
      <c r="N435" s="49"/>
      <c r="O435" s="38"/>
      <c r="P435" s="38"/>
      <c r="Q435" s="50" t="str">
        <f aca="false">IF(W435="","",VLOOKUP(W435,Categories!$M$148:$N$823,2,FALSE()))</f>
        <v/>
      </c>
      <c r="R435" s="51" t="str">
        <f aca="false">AA435</f>
        <v/>
      </c>
      <c r="S435" s="52"/>
      <c r="T435" s="52"/>
      <c r="U435" s="53"/>
      <c r="V435" s="54"/>
      <c r="W435" s="55"/>
      <c r="X435" s="50" t="str">
        <f aca="false">IF(S435="","",VLOOKUP(Deposits!O715,Deposits!$D$2:$J$102,2,FALSE()))</f>
        <v/>
      </c>
      <c r="Y435" s="56" t="str">
        <f aca="false">IF(S435="","",VLOOKUP(Deposits!O715,Deposits!$D$2:$J$102,5,FALSE()))</f>
        <v/>
      </c>
      <c r="Z435" s="57" t="s">
        <v>33</v>
      </c>
      <c r="AA435" s="51" t="str">
        <f aca="false">IF(ISERROR(VLOOKUP(Q435,'Target Margin'!A:F,5,FALSE())),"",VLOOKUP(Q435,'Target Margin'!A:F,5,FALSE()))</f>
        <v/>
      </c>
    </row>
    <row r="436" customFormat="false" ht="13" hidden="false" customHeight="false" outlineLevel="0" collapsed="false">
      <c r="A436" s="38"/>
      <c r="B436" s="39"/>
      <c r="C436" s="40"/>
      <c r="D436" s="40"/>
      <c r="E436" s="41"/>
      <c r="F436" s="42"/>
      <c r="G436" s="43"/>
      <c r="H436" s="43"/>
      <c r="I436" s="44"/>
      <c r="J436" s="45"/>
      <c r="K436" s="46"/>
      <c r="L436" s="47" t="e">
        <f aca="false">IF(K436="",(I436/J436),(I436/K436))</f>
        <v>#DIV/0!</v>
      </c>
      <c r="M436" s="48" t="e">
        <f aca="false">(N436-L436)/N436</f>
        <v>#DIV/0!</v>
      </c>
      <c r="N436" s="49"/>
      <c r="O436" s="38"/>
      <c r="P436" s="38"/>
      <c r="Q436" s="50" t="str">
        <f aca="false">IF(W436="","",VLOOKUP(W436,Categories!$M$148:$N$823,2,FALSE()))</f>
        <v/>
      </c>
      <c r="R436" s="51" t="str">
        <f aca="false">AA436</f>
        <v/>
      </c>
      <c r="S436" s="52"/>
      <c r="T436" s="52"/>
      <c r="U436" s="53"/>
      <c r="V436" s="54"/>
      <c r="W436" s="55"/>
      <c r="X436" s="50" t="str">
        <f aca="false">IF(S436="","",VLOOKUP(Deposits!O716,Deposits!$D$2:$J$102,2,FALSE()))</f>
        <v/>
      </c>
      <c r="Y436" s="56" t="str">
        <f aca="false">IF(S436="","",VLOOKUP(Deposits!O716,Deposits!$D$2:$J$102,5,FALSE()))</f>
        <v/>
      </c>
      <c r="Z436" s="57" t="s">
        <v>33</v>
      </c>
      <c r="AA436" s="51" t="str">
        <f aca="false">IF(ISERROR(VLOOKUP(Q436,'Target Margin'!A:F,5,FALSE())),"",VLOOKUP(Q436,'Target Margin'!A:F,5,FALSE()))</f>
        <v/>
      </c>
    </row>
    <row r="437" customFormat="false" ht="13" hidden="false" customHeight="false" outlineLevel="0" collapsed="false">
      <c r="A437" s="38"/>
      <c r="B437" s="39"/>
      <c r="C437" s="40"/>
      <c r="D437" s="40"/>
      <c r="E437" s="41"/>
      <c r="F437" s="42"/>
      <c r="G437" s="43"/>
      <c r="H437" s="43"/>
      <c r="I437" s="44"/>
      <c r="J437" s="45"/>
      <c r="K437" s="46"/>
      <c r="L437" s="47" t="e">
        <f aca="false">IF(K437="",(I437/J437),(I437/K437))</f>
        <v>#DIV/0!</v>
      </c>
      <c r="M437" s="48" t="e">
        <f aca="false">(N437-L437)/N437</f>
        <v>#DIV/0!</v>
      </c>
      <c r="N437" s="49"/>
      <c r="O437" s="38"/>
      <c r="P437" s="38"/>
      <c r="Q437" s="50" t="str">
        <f aca="false">IF(W437="","",VLOOKUP(W437,Categories!$M$148:$N$823,2,FALSE()))</f>
        <v/>
      </c>
      <c r="R437" s="51" t="str">
        <f aca="false">AA437</f>
        <v/>
      </c>
      <c r="S437" s="52"/>
      <c r="T437" s="52"/>
      <c r="U437" s="53"/>
      <c r="V437" s="54"/>
      <c r="W437" s="55"/>
      <c r="X437" s="50" t="str">
        <f aca="false">IF(S437="","",VLOOKUP(Deposits!O717,Deposits!$D$2:$J$102,2,FALSE()))</f>
        <v/>
      </c>
      <c r="Y437" s="56" t="str">
        <f aca="false">IF(S437="","",VLOOKUP(Deposits!O717,Deposits!$D$2:$J$102,5,FALSE()))</f>
        <v/>
      </c>
      <c r="Z437" s="57" t="s">
        <v>33</v>
      </c>
      <c r="AA437" s="51" t="str">
        <f aca="false">IF(ISERROR(VLOOKUP(Q437,'Target Margin'!A:F,5,FALSE())),"",VLOOKUP(Q437,'Target Margin'!A:F,5,FALSE()))</f>
        <v/>
      </c>
    </row>
    <row r="438" customFormat="false" ht="13" hidden="false" customHeight="false" outlineLevel="0" collapsed="false">
      <c r="A438" s="38"/>
      <c r="B438" s="39"/>
      <c r="C438" s="40"/>
      <c r="D438" s="40"/>
      <c r="E438" s="41"/>
      <c r="F438" s="42"/>
      <c r="G438" s="43"/>
      <c r="H438" s="43"/>
      <c r="I438" s="44"/>
      <c r="J438" s="45"/>
      <c r="K438" s="46"/>
      <c r="L438" s="47" t="e">
        <f aca="false">IF(K438="",(I438/J438),(I438/K438))</f>
        <v>#DIV/0!</v>
      </c>
      <c r="M438" s="48" t="e">
        <f aca="false">(N438-L438)/N438</f>
        <v>#DIV/0!</v>
      </c>
      <c r="N438" s="49"/>
      <c r="O438" s="38"/>
      <c r="P438" s="38"/>
      <c r="Q438" s="50" t="str">
        <f aca="false">IF(W438="","",VLOOKUP(W438,Categories!$M$148:$N$823,2,FALSE()))</f>
        <v/>
      </c>
      <c r="R438" s="51" t="str">
        <f aca="false">AA438</f>
        <v/>
      </c>
      <c r="S438" s="52"/>
      <c r="T438" s="52"/>
      <c r="U438" s="53"/>
      <c r="V438" s="54"/>
      <c r="W438" s="55"/>
      <c r="X438" s="50" t="str">
        <f aca="false">IF(S438="","",VLOOKUP(Deposits!O718,Deposits!$D$2:$J$102,2,FALSE()))</f>
        <v/>
      </c>
      <c r="Y438" s="56" t="str">
        <f aca="false">IF(S438="","",VLOOKUP(Deposits!O718,Deposits!$D$2:$J$102,5,FALSE()))</f>
        <v/>
      </c>
      <c r="Z438" s="57" t="s">
        <v>33</v>
      </c>
      <c r="AA438" s="51" t="str">
        <f aca="false">IF(ISERROR(VLOOKUP(Q438,'Target Margin'!A:F,5,FALSE())),"",VLOOKUP(Q438,'Target Margin'!A:F,5,FALSE()))</f>
        <v/>
      </c>
    </row>
    <row r="439" customFormat="false" ht="13" hidden="false" customHeight="false" outlineLevel="0" collapsed="false">
      <c r="A439" s="38"/>
      <c r="B439" s="39"/>
      <c r="C439" s="40"/>
      <c r="D439" s="40"/>
      <c r="E439" s="41"/>
      <c r="F439" s="42"/>
      <c r="G439" s="43"/>
      <c r="H439" s="43"/>
      <c r="I439" s="44"/>
      <c r="J439" s="45"/>
      <c r="K439" s="46"/>
      <c r="L439" s="47" t="e">
        <f aca="false">IF(K439="",(I439/J439),(I439/K439))</f>
        <v>#DIV/0!</v>
      </c>
      <c r="M439" s="48" t="e">
        <f aca="false">(N439-L439)/N439</f>
        <v>#DIV/0!</v>
      </c>
      <c r="N439" s="49"/>
      <c r="O439" s="38"/>
      <c r="P439" s="38"/>
      <c r="Q439" s="50" t="str">
        <f aca="false">IF(W439="","",VLOOKUP(W439,Categories!$M$148:$N$823,2,FALSE()))</f>
        <v/>
      </c>
      <c r="R439" s="51" t="str">
        <f aca="false">AA439</f>
        <v/>
      </c>
      <c r="S439" s="52"/>
      <c r="T439" s="52"/>
      <c r="U439" s="53"/>
      <c r="V439" s="54"/>
      <c r="W439" s="55"/>
      <c r="X439" s="50" t="str">
        <f aca="false">IF(S439="","",VLOOKUP(Deposits!O719,Deposits!$D$2:$J$102,2,FALSE()))</f>
        <v/>
      </c>
      <c r="Y439" s="56" t="str">
        <f aca="false">IF(S439="","",VLOOKUP(Deposits!O719,Deposits!$D$2:$J$102,5,FALSE()))</f>
        <v/>
      </c>
      <c r="Z439" s="57" t="s">
        <v>33</v>
      </c>
      <c r="AA439" s="51" t="str">
        <f aca="false">IF(ISERROR(VLOOKUP(Q439,'Target Margin'!A:F,5,FALSE())),"",VLOOKUP(Q439,'Target Margin'!A:F,5,FALSE()))</f>
        <v/>
      </c>
    </row>
    <row r="440" customFormat="false" ht="13" hidden="false" customHeight="false" outlineLevel="0" collapsed="false">
      <c r="A440" s="38"/>
      <c r="B440" s="39"/>
      <c r="C440" s="40"/>
      <c r="D440" s="40"/>
      <c r="E440" s="41"/>
      <c r="F440" s="42"/>
      <c r="G440" s="43"/>
      <c r="H440" s="43"/>
      <c r="I440" s="44"/>
      <c r="J440" s="45"/>
      <c r="K440" s="46"/>
      <c r="L440" s="47" t="e">
        <f aca="false">IF(K440="",(I440/J440),(I440/K440))</f>
        <v>#DIV/0!</v>
      </c>
      <c r="M440" s="48" t="e">
        <f aca="false">(N440-L440)/N440</f>
        <v>#DIV/0!</v>
      </c>
      <c r="N440" s="49"/>
      <c r="O440" s="38"/>
      <c r="P440" s="38"/>
      <c r="Q440" s="50" t="str">
        <f aca="false">IF(W440="","",VLOOKUP(W440,Categories!$M$148:$N$823,2,FALSE()))</f>
        <v/>
      </c>
      <c r="R440" s="51" t="str">
        <f aca="false">AA440</f>
        <v/>
      </c>
      <c r="S440" s="52"/>
      <c r="T440" s="52"/>
      <c r="U440" s="53"/>
      <c r="V440" s="54"/>
      <c r="W440" s="55"/>
      <c r="X440" s="50" t="str">
        <f aca="false">IF(S440="","",VLOOKUP(Deposits!O720,Deposits!$D$2:$J$102,2,FALSE()))</f>
        <v/>
      </c>
      <c r="Y440" s="56" t="str">
        <f aca="false">IF(S440="","",VLOOKUP(Deposits!O720,Deposits!$D$2:$J$102,5,FALSE()))</f>
        <v/>
      </c>
      <c r="Z440" s="57" t="s">
        <v>33</v>
      </c>
      <c r="AA440" s="51" t="str">
        <f aca="false">IF(ISERROR(VLOOKUP(Q440,'Target Margin'!A:F,5,FALSE())),"",VLOOKUP(Q440,'Target Margin'!A:F,5,FALSE()))</f>
        <v/>
      </c>
    </row>
    <row r="441" customFormat="false" ht="13" hidden="false" customHeight="false" outlineLevel="0" collapsed="false">
      <c r="A441" s="38"/>
      <c r="B441" s="39"/>
      <c r="C441" s="40"/>
      <c r="D441" s="40"/>
      <c r="E441" s="41"/>
      <c r="F441" s="42"/>
      <c r="G441" s="43"/>
      <c r="H441" s="43"/>
      <c r="I441" s="44"/>
      <c r="J441" s="45"/>
      <c r="K441" s="46"/>
      <c r="L441" s="47" t="e">
        <f aca="false">IF(K441="",(I441/J441),(I441/K441))</f>
        <v>#DIV/0!</v>
      </c>
      <c r="M441" s="48" t="e">
        <f aca="false">(N441-L441)/N441</f>
        <v>#DIV/0!</v>
      </c>
      <c r="N441" s="49"/>
      <c r="O441" s="38"/>
      <c r="P441" s="38"/>
      <c r="Q441" s="50" t="str">
        <f aca="false">IF(W441="","",VLOOKUP(W441,Categories!$M$148:$N$823,2,FALSE()))</f>
        <v/>
      </c>
      <c r="R441" s="51" t="str">
        <f aca="false">AA441</f>
        <v/>
      </c>
      <c r="S441" s="52"/>
      <c r="T441" s="52"/>
      <c r="U441" s="53"/>
      <c r="V441" s="54"/>
      <c r="W441" s="55"/>
      <c r="X441" s="50" t="str">
        <f aca="false">IF(S441="","",VLOOKUP(Deposits!O721,Deposits!$D$2:$J$102,2,FALSE()))</f>
        <v/>
      </c>
      <c r="Y441" s="56" t="str">
        <f aca="false">IF(S441="","",VLOOKUP(Deposits!O721,Deposits!$D$2:$J$102,5,FALSE()))</f>
        <v/>
      </c>
      <c r="Z441" s="57" t="s">
        <v>33</v>
      </c>
      <c r="AA441" s="51" t="str">
        <f aca="false">IF(ISERROR(VLOOKUP(Q441,'Target Margin'!A:F,5,FALSE())),"",VLOOKUP(Q441,'Target Margin'!A:F,5,FALSE()))</f>
        <v/>
      </c>
    </row>
    <row r="442" customFormat="false" ht="13" hidden="false" customHeight="false" outlineLevel="0" collapsed="false">
      <c r="A442" s="38"/>
      <c r="B442" s="39"/>
      <c r="C442" s="40"/>
      <c r="D442" s="40"/>
      <c r="E442" s="41"/>
      <c r="F442" s="42"/>
      <c r="G442" s="43"/>
      <c r="H442" s="43"/>
      <c r="I442" s="44"/>
      <c r="J442" s="45"/>
      <c r="K442" s="46"/>
      <c r="L442" s="47" t="e">
        <f aca="false">IF(K442="",(I442/J442),(I442/K442))</f>
        <v>#DIV/0!</v>
      </c>
      <c r="M442" s="48" t="e">
        <f aca="false">(N442-L442)/N442</f>
        <v>#DIV/0!</v>
      </c>
      <c r="N442" s="49"/>
      <c r="O442" s="38"/>
      <c r="P442" s="38"/>
      <c r="Q442" s="50" t="str">
        <f aca="false">IF(W442="","",VLOOKUP(W442,Categories!$M$148:$N$823,2,FALSE()))</f>
        <v/>
      </c>
      <c r="R442" s="51" t="str">
        <f aca="false">AA442</f>
        <v/>
      </c>
      <c r="S442" s="52"/>
      <c r="T442" s="52"/>
      <c r="U442" s="53"/>
      <c r="V442" s="54"/>
      <c r="W442" s="55"/>
      <c r="X442" s="50" t="str">
        <f aca="false">IF(S442="","",VLOOKUP(Deposits!O722,Deposits!$D$2:$J$102,2,FALSE()))</f>
        <v/>
      </c>
      <c r="Y442" s="56" t="str">
        <f aca="false">IF(S442="","",VLOOKUP(Deposits!O722,Deposits!$D$2:$J$102,5,FALSE()))</f>
        <v/>
      </c>
      <c r="Z442" s="57" t="s">
        <v>33</v>
      </c>
      <c r="AA442" s="51" t="str">
        <f aca="false">IF(ISERROR(VLOOKUP(Q442,'Target Margin'!A:F,5,FALSE())),"",VLOOKUP(Q442,'Target Margin'!A:F,5,FALSE()))</f>
        <v/>
      </c>
    </row>
    <row r="443" customFormat="false" ht="13" hidden="false" customHeight="false" outlineLevel="0" collapsed="false">
      <c r="A443" s="38"/>
      <c r="B443" s="39"/>
      <c r="C443" s="40"/>
      <c r="D443" s="40"/>
      <c r="E443" s="41"/>
      <c r="F443" s="42"/>
      <c r="G443" s="43"/>
      <c r="H443" s="43"/>
      <c r="I443" s="44"/>
      <c r="J443" s="45"/>
      <c r="K443" s="46"/>
      <c r="L443" s="47" t="e">
        <f aca="false">IF(K443="",(I443/J443),(I443/K443))</f>
        <v>#DIV/0!</v>
      </c>
      <c r="M443" s="48" t="e">
        <f aca="false">(N443-L443)/N443</f>
        <v>#DIV/0!</v>
      </c>
      <c r="N443" s="49"/>
      <c r="O443" s="38"/>
      <c r="P443" s="38"/>
      <c r="Q443" s="50" t="str">
        <f aca="false">IF(W443="","",VLOOKUP(W443,Categories!$M$148:$N$823,2,FALSE()))</f>
        <v/>
      </c>
      <c r="R443" s="51" t="str">
        <f aca="false">AA443</f>
        <v/>
      </c>
      <c r="S443" s="52"/>
      <c r="T443" s="52"/>
      <c r="U443" s="53"/>
      <c r="V443" s="54"/>
      <c r="W443" s="55"/>
      <c r="X443" s="50" t="str">
        <f aca="false">IF(S443="","",VLOOKUP(Deposits!O723,Deposits!$D$2:$J$102,2,FALSE()))</f>
        <v/>
      </c>
      <c r="Y443" s="56" t="str">
        <f aca="false">IF(S443="","",VLOOKUP(Deposits!O723,Deposits!$D$2:$J$102,5,FALSE()))</f>
        <v/>
      </c>
      <c r="Z443" s="57" t="s">
        <v>33</v>
      </c>
      <c r="AA443" s="51" t="str">
        <f aca="false">IF(ISERROR(VLOOKUP(Q443,'Target Margin'!A:F,5,FALSE())),"",VLOOKUP(Q443,'Target Margin'!A:F,5,FALSE()))</f>
        <v/>
      </c>
    </row>
    <row r="444" customFormat="false" ht="13" hidden="false" customHeight="false" outlineLevel="0" collapsed="false">
      <c r="A444" s="38"/>
      <c r="B444" s="39"/>
      <c r="C444" s="40"/>
      <c r="D444" s="40"/>
      <c r="E444" s="41"/>
      <c r="F444" s="42"/>
      <c r="G444" s="43"/>
      <c r="H444" s="43"/>
      <c r="I444" s="44"/>
      <c r="J444" s="45"/>
      <c r="K444" s="46"/>
      <c r="L444" s="47" t="e">
        <f aca="false">IF(K444="",(I444/J444),(I444/K444))</f>
        <v>#DIV/0!</v>
      </c>
      <c r="M444" s="48" t="e">
        <f aca="false">(N444-L444)/N444</f>
        <v>#DIV/0!</v>
      </c>
      <c r="N444" s="49"/>
      <c r="O444" s="38"/>
      <c r="P444" s="38"/>
      <c r="Q444" s="50" t="str">
        <f aca="false">IF(W444="","",VLOOKUP(W444,Categories!$M$148:$N$823,2,FALSE()))</f>
        <v/>
      </c>
      <c r="R444" s="51" t="str">
        <f aca="false">AA444</f>
        <v/>
      </c>
      <c r="S444" s="52"/>
      <c r="T444" s="52"/>
      <c r="U444" s="53"/>
      <c r="V444" s="54"/>
      <c r="W444" s="55"/>
      <c r="X444" s="50" t="str">
        <f aca="false">IF(S444="","",VLOOKUP(Deposits!O724,Deposits!$D$2:$J$102,2,FALSE()))</f>
        <v/>
      </c>
      <c r="Y444" s="56" t="str">
        <f aca="false">IF(S444="","",VLOOKUP(Deposits!O724,Deposits!$D$2:$J$102,5,FALSE()))</f>
        <v/>
      </c>
      <c r="Z444" s="57" t="s">
        <v>33</v>
      </c>
      <c r="AA444" s="51" t="str">
        <f aca="false">IF(ISERROR(VLOOKUP(Q444,'Target Margin'!A:F,5,FALSE())),"",VLOOKUP(Q444,'Target Margin'!A:F,5,FALSE()))</f>
        <v/>
      </c>
    </row>
    <row r="445" customFormat="false" ht="13" hidden="false" customHeight="false" outlineLevel="0" collapsed="false">
      <c r="A445" s="38"/>
      <c r="B445" s="39"/>
      <c r="C445" s="40"/>
      <c r="D445" s="40"/>
      <c r="E445" s="41"/>
      <c r="F445" s="42"/>
      <c r="G445" s="43"/>
      <c r="H445" s="43"/>
      <c r="I445" s="44"/>
      <c r="J445" s="45"/>
      <c r="K445" s="46"/>
      <c r="L445" s="47" t="e">
        <f aca="false">IF(K445="",(I445/J445),(I445/K445))</f>
        <v>#DIV/0!</v>
      </c>
      <c r="M445" s="48" t="e">
        <f aca="false">(N445-L445)/N445</f>
        <v>#DIV/0!</v>
      </c>
      <c r="N445" s="49"/>
      <c r="O445" s="38"/>
      <c r="P445" s="38"/>
      <c r="Q445" s="50" t="str">
        <f aca="false">IF(W445="","",VLOOKUP(W445,Categories!$M$148:$N$823,2,FALSE()))</f>
        <v/>
      </c>
      <c r="R445" s="51" t="str">
        <f aca="false">AA445</f>
        <v/>
      </c>
      <c r="S445" s="52"/>
      <c r="T445" s="52"/>
      <c r="U445" s="53"/>
      <c r="V445" s="54"/>
      <c r="W445" s="55"/>
      <c r="X445" s="50" t="str">
        <f aca="false">IF(S445="","",VLOOKUP(Deposits!O725,Deposits!$D$2:$J$102,2,FALSE()))</f>
        <v/>
      </c>
      <c r="Y445" s="56" t="str">
        <f aca="false">IF(S445="","",VLOOKUP(Deposits!O725,Deposits!$D$2:$J$102,5,FALSE()))</f>
        <v/>
      </c>
      <c r="Z445" s="57" t="s">
        <v>33</v>
      </c>
      <c r="AA445" s="51" t="str">
        <f aca="false">IF(ISERROR(VLOOKUP(Q445,'Target Margin'!A:F,5,FALSE())),"",VLOOKUP(Q445,'Target Margin'!A:F,5,FALSE()))</f>
        <v/>
      </c>
    </row>
    <row r="446" customFormat="false" ht="13" hidden="false" customHeight="false" outlineLevel="0" collapsed="false">
      <c r="A446" s="38"/>
      <c r="B446" s="39"/>
      <c r="C446" s="40"/>
      <c r="D446" s="40"/>
      <c r="E446" s="41"/>
      <c r="F446" s="42"/>
      <c r="G446" s="43"/>
      <c r="H446" s="43"/>
      <c r="I446" s="44"/>
      <c r="J446" s="45"/>
      <c r="K446" s="46"/>
      <c r="L446" s="47" t="e">
        <f aca="false">IF(K446="",(I446/J446),(I446/K446))</f>
        <v>#DIV/0!</v>
      </c>
      <c r="M446" s="48" t="e">
        <f aca="false">(N446-L446)/N446</f>
        <v>#DIV/0!</v>
      </c>
      <c r="N446" s="49"/>
      <c r="O446" s="38"/>
      <c r="P446" s="38"/>
      <c r="Q446" s="50" t="str">
        <f aca="false">IF(W446="","",VLOOKUP(W446,Categories!$M$148:$N$823,2,FALSE()))</f>
        <v/>
      </c>
      <c r="R446" s="51" t="str">
        <f aca="false">AA446</f>
        <v/>
      </c>
      <c r="S446" s="52"/>
      <c r="T446" s="52"/>
      <c r="U446" s="53"/>
      <c r="V446" s="54"/>
      <c r="W446" s="55"/>
      <c r="X446" s="50" t="str">
        <f aca="false">IF(S446="","",VLOOKUP(Deposits!O726,Deposits!$D$2:$J$102,2,FALSE()))</f>
        <v/>
      </c>
      <c r="Y446" s="56" t="str">
        <f aca="false">IF(S446="","",VLOOKUP(Deposits!O726,Deposits!$D$2:$J$102,5,FALSE()))</f>
        <v/>
      </c>
      <c r="Z446" s="57" t="s">
        <v>33</v>
      </c>
      <c r="AA446" s="51" t="str">
        <f aca="false">IF(ISERROR(VLOOKUP(Q446,'Target Margin'!A:F,5,FALSE())),"",VLOOKUP(Q446,'Target Margin'!A:F,5,FALSE()))</f>
        <v/>
      </c>
    </row>
    <row r="447" customFormat="false" ht="13" hidden="false" customHeight="false" outlineLevel="0" collapsed="false">
      <c r="A447" s="38"/>
      <c r="B447" s="39"/>
      <c r="C447" s="40"/>
      <c r="D447" s="40"/>
      <c r="E447" s="41"/>
      <c r="F447" s="42"/>
      <c r="G447" s="43"/>
      <c r="H447" s="43"/>
      <c r="I447" s="44"/>
      <c r="J447" s="45"/>
      <c r="K447" s="46"/>
      <c r="L447" s="47" t="e">
        <f aca="false">IF(K447="",(I447/J447),(I447/K447))</f>
        <v>#DIV/0!</v>
      </c>
      <c r="M447" s="48" t="e">
        <f aca="false">(N447-L447)/N447</f>
        <v>#DIV/0!</v>
      </c>
      <c r="N447" s="49"/>
      <c r="O447" s="38"/>
      <c r="P447" s="38"/>
      <c r="Q447" s="50" t="str">
        <f aca="false">IF(W447="","",VLOOKUP(W447,Categories!$M$148:$N$823,2,FALSE()))</f>
        <v/>
      </c>
      <c r="R447" s="51" t="str">
        <f aca="false">AA447</f>
        <v/>
      </c>
      <c r="S447" s="52"/>
      <c r="T447" s="52"/>
      <c r="U447" s="53"/>
      <c r="V447" s="54"/>
      <c r="W447" s="55"/>
      <c r="X447" s="50" t="str">
        <f aca="false">IF(S447="","",VLOOKUP(Deposits!O727,Deposits!$D$2:$J$102,2,FALSE()))</f>
        <v/>
      </c>
      <c r="Y447" s="56" t="str">
        <f aca="false">IF(S447="","",VLOOKUP(Deposits!O727,Deposits!$D$2:$J$102,5,FALSE()))</f>
        <v/>
      </c>
      <c r="Z447" s="57" t="s">
        <v>33</v>
      </c>
      <c r="AA447" s="51" t="str">
        <f aca="false">IF(ISERROR(VLOOKUP(Q447,'Target Margin'!A:F,5,FALSE())),"",VLOOKUP(Q447,'Target Margin'!A:F,5,FALSE()))</f>
        <v/>
      </c>
    </row>
    <row r="448" customFormat="false" ht="13" hidden="false" customHeight="false" outlineLevel="0" collapsed="false">
      <c r="A448" s="38"/>
      <c r="B448" s="39"/>
      <c r="C448" s="40"/>
      <c r="D448" s="40"/>
      <c r="E448" s="41"/>
      <c r="F448" s="42"/>
      <c r="G448" s="43"/>
      <c r="H448" s="43"/>
      <c r="I448" s="44"/>
      <c r="J448" s="45"/>
      <c r="K448" s="46"/>
      <c r="L448" s="47" t="e">
        <f aca="false">IF(K448="",(I448/J448),(I448/K448))</f>
        <v>#DIV/0!</v>
      </c>
      <c r="M448" s="48" t="e">
        <f aca="false">(N448-L448)/N448</f>
        <v>#DIV/0!</v>
      </c>
      <c r="N448" s="49"/>
      <c r="O448" s="38"/>
      <c r="P448" s="38"/>
      <c r="Q448" s="50" t="str">
        <f aca="false">IF(W448="","",VLOOKUP(W448,Categories!$M$148:$N$823,2,FALSE()))</f>
        <v/>
      </c>
      <c r="R448" s="51" t="str">
        <f aca="false">AA448</f>
        <v/>
      </c>
      <c r="S448" s="52"/>
      <c r="T448" s="52"/>
      <c r="U448" s="53"/>
      <c r="V448" s="54"/>
      <c r="W448" s="55"/>
      <c r="X448" s="50" t="str">
        <f aca="false">IF(S448="","",VLOOKUP(Deposits!O728,Deposits!$D$2:$J$102,2,FALSE()))</f>
        <v/>
      </c>
      <c r="Y448" s="56" t="str">
        <f aca="false">IF(S448="","",VLOOKUP(Deposits!O728,Deposits!$D$2:$J$102,5,FALSE()))</f>
        <v/>
      </c>
      <c r="Z448" s="57" t="s">
        <v>33</v>
      </c>
      <c r="AA448" s="51" t="str">
        <f aca="false">IF(ISERROR(VLOOKUP(Q448,'Target Margin'!A:F,5,FALSE())),"",VLOOKUP(Q448,'Target Margin'!A:F,5,FALSE()))</f>
        <v/>
      </c>
    </row>
    <row r="449" customFormat="false" ht="13" hidden="false" customHeight="false" outlineLevel="0" collapsed="false">
      <c r="A449" s="38"/>
      <c r="B449" s="39"/>
      <c r="C449" s="40"/>
      <c r="D449" s="40"/>
      <c r="E449" s="41"/>
      <c r="F449" s="42"/>
      <c r="G449" s="43"/>
      <c r="H449" s="43"/>
      <c r="I449" s="44"/>
      <c r="J449" s="45"/>
      <c r="K449" s="46"/>
      <c r="L449" s="47" t="e">
        <f aca="false">IF(K449="",(I449/J449),(I449/K449))</f>
        <v>#DIV/0!</v>
      </c>
      <c r="M449" s="48" t="e">
        <f aca="false">(N449-L449)/N449</f>
        <v>#DIV/0!</v>
      </c>
      <c r="N449" s="49"/>
      <c r="O449" s="38"/>
      <c r="P449" s="38"/>
      <c r="Q449" s="50" t="str">
        <f aca="false">IF(W449="","",VLOOKUP(W449,Categories!$M$148:$N$823,2,FALSE()))</f>
        <v/>
      </c>
      <c r="R449" s="51" t="str">
        <f aca="false">AA449</f>
        <v/>
      </c>
      <c r="S449" s="52"/>
      <c r="T449" s="52"/>
      <c r="U449" s="53"/>
      <c r="V449" s="54"/>
      <c r="W449" s="55"/>
      <c r="X449" s="50" t="str">
        <f aca="false">IF(S449="","",VLOOKUP(Deposits!O729,Deposits!$D$2:$J$102,2,FALSE()))</f>
        <v/>
      </c>
      <c r="Y449" s="56" t="str">
        <f aca="false">IF(S449="","",VLOOKUP(Deposits!O729,Deposits!$D$2:$J$102,5,FALSE()))</f>
        <v/>
      </c>
      <c r="Z449" s="57" t="s">
        <v>33</v>
      </c>
      <c r="AA449" s="51" t="str">
        <f aca="false">IF(ISERROR(VLOOKUP(Q449,'Target Margin'!A:F,5,FALSE())),"",VLOOKUP(Q449,'Target Margin'!A:F,5,FALSE()))</f>
        <v/>
      </c>
    </row>
    <row r="450" customFormat="false" ht="13" hidden="false" customHeight="false" outlineLevel="0" collapsed="false">
      <c r="A450" s="38"/>
      <c r="B450" s="39"/>
      <c r="C450" s="40"/>
      <c r="D450" s="40"/>
      <c r="E450" s="41"/>
      <c r="F450" s="42"/>
      <c r="G450" s="43"/>
      <c r="H450" s="43"/>
      <c r="I450" s="44"/>
      <c r="J450" s="45"/>
      <c r="K450" s="46"/>
      <c r="L450" s="47" t="e">
        <f aca="false">IF(K450="",(I450/J450),(I450/K450))</f>
        <v>#DIV/0!</v>
      </c>
      <c r="M450" s="48" t="e">
        <f aca="false">(N450-L450)/N450</f>
        <v>#DIV/0!</v>
      </c>
      <c r="N450" s="49"/>
      <c r="O450" s="38"/>
      <c r="P450" s="38"/>
      <c r="Q450" s="50" t="str">
        <f aca="false">IF(W450="","",VLOOKUP(W450,Categories!$M$148:$N$823,2,FALSE()))</f>
        <v/>
      </c>
      <c r="R450" s="51" t="str">
        <f aca="false">AA450</f>
        <v/>
      </c>
      <c r="S450" s="52"/>
      <c r="T450" s="52"/>
      <c r="U450" s="53"/>
      <c r="V450" s="54"/>
      <c r="W450" s="55"/>
      <c r="X450" s="50" t="str">
        <f aca="false">IF(S450="","",VLOOKUP(Deposits!O730,Deposits!$D$2:$J$102,2,FALSE()))</f>
        <v/>
      </c>
      <c r="Y450" s="56" t="str">
        <f aca="false">IF(S450="","",VLOOKUP(Deposits!O730,Deposits!$D$2:$J$102,5,FALSE()))</f>
        <v/>
      </c>
      <c r="Z450" s="57" t="s">
        <v>33</v>
      </c>
      <c r="AA450" s="51" t="str">
        <f aca="false">IF(ISERROR(VLOOKUP(Q450,'Target Margin'!A:F,5,FALSE())),"",VLOOKUP(Q450,'Target Margin'!A:F,5,FALSE()))</f>
        <v/>
      </c>
    </row>
    <row r="451" customFormat="false" ht="13" hidden="false" customHeight="false" outlineLevel="0" collapsed="false">
      <c r="A451" s="38"/>
      <c r="B451" s="39"/>
      <c r="C451" s="40"/>
      <c r="D451" s="40"/>
      <c r="E451" s="41"/>
      <c r="F451" s="42"/>
      <c r="G451" s="43"/>
      <c r="H451" s="43"/>
      <c r="I451" s="44"/>
      <c r="J451" s="45"/>
      <c r="K451" s="46"/>
      <c r="L451" s="47" t="e">
        <f aca="false">IF(K451="",(I451/J451),(I451/K451))</f>
        <v>#DIV/0!</v>
      </c>
      <c r="M451" s="48" t="e">
        <f aca="false">(N451-L451)/N451</f>
        <v>#DIV/0!</v>
      </c>
      <c r="N451" s="49"/>
      <c r="O451" s="38"/>
      <c r="P451" s="38"/>
      <c r="Q451" s="50" t="str">
        <f aca="false">IF(W451="","",VLOOKUP(W451,Categories!$M$148:$N$823,2,FALSE()))</f>
        <v/>
      </c>
      <c r="R451" s="51" t="str">
        <f aca="false">AA451</f>
        <v/>
      </c>
      <c r="S451" s="52"/>
      <c r="T451" s="52"/>
      <c r="U451" s="53"/>
      <c r="V451" s="54"/>
      <c r="W451" s="55"/>
      <c r="X451" s="50" t="str">
        <f aca="false">IF(S451="","",VLOOKUP(Deposits!O731,Deposits!$D$2:$J$102,2,FALSE()))</f>
        <v/>
      </c>
      <c r="Y451" s="56" t="str">
        <f aca="false">IF(S451="","",VLOOKUP(Deposits!O731,Deposits!$D$2:$J$102,5,FALSE()))</f>
        <v/>
      </c>
      <c r="Z451" s="57" t="s">
        <v>33</v>
      </c>
      <c r="AA451" s="51" t="str">
        <f aca="false">IF(ISERROR(VLOOKUP(Q451,'Target Margin'!A:F,5,FALSE())),"",VLOOKUP(Q451,'Target Margin'!A:F,5,FALSE()))</f>
        <v/>
      </c>
    </row>
    <row r="452" customFormat="false" ht="13" hidden="false" customHeight="false" outlineLevel="0" collapsed="false">
      <c r="A452" s="38"/>
      <c r="B452" s="39"/>
      <c r="C452" s="40"/>
      <c r="D452" s="40"/>
      <c r="E452" s="41"/>
      <c r="F452" s="42"/>
      <c r="G452" s="43"/>
      <c r="H452" s="43"/>
      <c r="I452" s="44"/>
      <c r="J452" s="45"/>
      <c r="K452" s="46"/>
      <c r="L452" s="47" t="e">
        <f aca="false">IF(K452="",(I452/J452),(I452/K452))</f>
        <v>#DIV/0!</v>
      </c>
      <c r="M452" s="48" t="e">
        <f aca="false">(N452-L452)/N452</f>
        <v>#DIV/0!</v>
      </c>
      <c r="N452" s="49"/>
      <c r="O452" s="38"/>
      <c r="P452" s="38"/>
      <c r="Q452" s="50" t="str">
        <f aca="false">IF(W452="","",VLOOKUP(W452,Categories!$M$148:$N$823,2,FALSE()))</f>
        <v/>
      </c>
      <c r="R452" s="51" t="str">
        <f aca="false">AA452</f>
        <v/>
      </c>
      <c r="S452" s="52"/>
      <c r="T452" s="52"/>
      <c r="U452" s="53"/>
      <c r="V452" s="54"/>
      <c r="W452" s="55"/>
      <c r="X452" s="50" t="str">
        <f aca="false">IF(S452="","",VLOOKUP(Deposits!O732,Deposits!$D$2:$J$102,2,FALSE()))</f>
        <v/>
      </c>
      <c r="Y452" s="56" t="str">
        <f aca="false">IF(S452="","",VLOOKUP(Deposits!O732,Deposits!$D$2:$J$102,5,FALSE()))</f>
        <v/>
      </c>
      <c r="Z452" s="57" t="s">
        <v>33</v>
      </c>
      <c r="AA452" s="51" t="str">
        <f aca="false">IF(ISERROR(VLOOKUP(Q452,'Target Margin'!A:F,5,FALSE())),"",VLOOKUP(Q452,'Target Margin'!A:F,5,FALSE()))</f>
        <v/>
      </c>
    </row>
    <row r="453" customFormat="false" ht="13" hidden="false" customHeight="false" outlineLevel="0" collapsed="false">
      <c r="A453" s="38"/>
      <c r="B453" s="39"/>
      <c r="C453" s="40"/>
      <c r="D453" s="40"/>
      <c r="E453" s="41"/>
      <c r="F453" s="42"/>
      <c r="G453" s="43"/>
      <c r="H453" s="43"/>
      <c r="I453" s="44"/>
      <c r="J453" s="45"/>
      <c r="K453" s="46"/>
      <c r="L453" s="47" t="e">
        <f aca="false">IF(K453="",(I453/J453),(I453/K453))</f>
        <v>#DIV/0!</v>
      </c>
      <c r="M453" s="48" t="e">
        <f aca="false">(N453-L453)/N453</f>
        <v>#DIV/0!</v>
      </c>
      <c r="N453" s="49"/>
      <c r="O453" s="38"/>
      <c r="P453" s="38"/>
      <c r="Q453" s="50" t="str">
        <f aca="false">IF(W453="","",VLOOKUP(W453,Categories!$M$148:$N$823,2,FALSE()))</f>
        <v/>
      </c>
      <c r="R453" s="51" t="str">
        <f aca="false">AA453</f>
        <v/>
      </c>
      <c r="S453" s="52"/>
      <c r="T453" s="52"/>
      <c r="U453" s="53"/>
      <c r="V453" s="54"/>
      <c r="W453" s="55"/>
      <c r="X453" s="50" t="str">
        <f aca="false">IF(S453="","",VLOOKUP(Deposits!O733,Deposits!$D$2:$J$102,2,FALSE()))</f>
        <v/>
      </c>
      <c r="Y453" s="56" t="str">
        <f aca="false">IF(S453="","",VLOOKUP(Deposits!O733,Deposits!$D$2:$J$102,5,FALSE()))</f>
        <v/>
      </c>
      <c r="Z453" s="57" t="s">
        <v>33</v>
      </c>
      <c r="AA453" s="51" t="str">
        <f aca="false">IF(ISERROR(VLOOKUP(Q453,'Target Margin'!A:F,5,FALSE())),"",VLOOKUP(Q453,'Target Margin'!A:F,5,FALSE()))</f>
        <v/>
      </c>
    </row>
    <row r="454" customFormat="false" ht="13" hidden="false" customHeight="false" outlineLevel="0" collapsed="false">
      <c r="A454" s="38"/>
      <c r="B454" s="39"/>
      <c r="C454" s="40"/>
      <c r="D454" s="40"/>
      <c r="E454" s="41"/>
      <c r="F454" s="42"/>
      <c r="G454" s="43"/>
      <c r="H454" s="43"/>
      <c r="I454" s="44"/>
      <c r="J454" s="45"/>
      <c r="K454" s="46"/>
      <c r="L454" s="47" t="e">
        <f aca="false">IF(K454="",(I454/J454),(I454/K454))</f>
        <v>#DIV/0!</v>
      </c>
      <c r="M454" s="48" t="e">
        <f aca="false">(N454-L454)/N454</f>
        <v>#DIV/0!</v>
      </c>
      <c r="N454" s="49"/>
      <c r="O454" s="38"/>
      <c r="P454" s="38"/>
      <c r="Q454" s="50" t="str">
        <f aca="false">IF(W454="","",VLOOKUP(W454,Categories!$M$148:$N$823,2,FALSE()))</f>
        <v/>
      </c>
      <c r="R454" s="51" t="str">
        <f aca="false">AA454</f>
        <v/>
      </c>
      <c r="S454" s="52"/>
      <c r="T454" s="52"/>
      <c r="U454" s="53"/>
      <c r="V454" s="54"/>
      <c r="W454" s="55"/>
      <c r="X454" s="50" t="str">
        <f aca="false">IF(S454="","",VLOOKUP(Deposits!O734,Deposits!$D$2:$J$102,2,FALSE()))</f>
        <v/>
      </c>
      <c r="Y454" s="56" t="str">
        <f aca="false">IF(S454="","",VLOOKUP(Deposits!O734,Deposits!$D$2:$J$102,5,FALSE()))</f>
        <v/>
      </c>
      <c r="Z454" s="57" t="s">
        <v>33</v>
      </c>
      <c r="AA454" s="51" t="str">
        <f aca="false">IF(ISERROR(VLOOKUP(Q454,'Target Margin'!A:F,5,FALSE())),"",VLOOKUP(Q454,'Target Margin'!A:F,5,FALSE()))</f>
        <v/>
      </c>
    </row>
    <row r="455" customFormat="false" ht="13" hidden="false" customHeight="false" outlineLevel="0" collapsed="false">
      <c r="A455" s="38"/>
      <c r="B455" s="39"/>
      <c r="C455" s="40"/>
      <c r="D455" s="40"/>
      <c r="E455" s="41"/>
      <c r="F455" s="42"/>
      <c r="G455" s="43"/>
      <c r="H455" s="43"/>
      <c r="I455" s="44"/>
      <c r="J455" s="45"/>
      <c r="K455" s="46"/>
      <c r="L455" s="47" t="e">
        <f aca="false">IF(K455="",(I455/J455),(I455/K455))</f>
        <v>#DIV/0!</v>
      </c>
      <c r="M455" s="48" t="e">
        <f aca="false">(N455-L455)/N455</f>
        <v>#DIV/0!</v>
      </c>
      <c r="N455" s="49"/>
      <c r="O455" s="38"/>
      <c r="P455" s="38"/>
      <c r="Q455" s="50" t="str">
        <f aca="false">IF(W455="","",VLOOKUP(W455,Categories!$M$148:$N$823,2,FALSE()))</f>
        <v/>
      </c>
      <c r="R455" s="51" t="str">
        <f aca="false">AA455</f>
        <v/>
      </c>
      <c r="S455" s="52"/>
      <c r="T455" s="52"/>
      <c r="U455" s="53"/>
      <c r="V455" s="54"/>
      <c r="W455" s="55"/>
      <c r="X455" s="50" t="str">
        <f aca="false">IF(S455="","",VLOOKUP(Deposits!O735,Deposits!$D$2:$J$102,2,FALSE()))</f>
        <v/>
      </c>
      <c r="Y455" s="56" t="str">
        <f aca="false">IF(S455="","",VLOOKUP(Deposits!O735,Deposits!$D$2:$J$102,5,FALSE()))</f>
        <v/>
      </c>
      <c r="Z455" s="57" t="s">
        <v>33</v>
      </c>
      <c r="AA455" s="51" t="str">
        <f aca="false">IF(ISERROR(VLOOKUP(Q455,'Target Margin'!A:F,5,FALSE())),"",VLOOKUP(Q455,'Target Margin'!A:F,5,FALSE()))</f>
        <v/>
      </c>
    </row>
    <row r="456" customFormat="false" ht="13" hidden="false" customHeight="false" outlineLevel="0" collapsed="false">
      <c r="A456" s="38"/>
      <c r="B456" s="39"/>
      <c r="C456" s="40"/>
      <c r="D456" s="40"/>
      <c r="E456" s="41"/>
      <c r="F456" s="42"/>
      <c r="G456" s="43"/>
      <c r="H456" s="43"/>
      <c r="I456" s="44"/>
      <c r="J456" s="45"/>
      <c r="K456" s="46"/>
      <c r="L456" s="47" t="e">
        <f aca="false">IF(K456="",(I456/J456),(I456/K456))</f>
        <v>#DIV/0!</v>
      </c>
      <c r="M456" s="48" t="e">
        <f aca="false">(N456-L456)/N456</f>
        <v>#DIV/0!</v>
      </c>
      <c r="N456" s="49"/>
      <c r="O456" s="38"/>
      <c r="P456" s="38"/>
      <c r="Q456" s="50" t="str">
        <f aca="false">IF(W456="","",VLOOKUP(W456,Categories!$M$148:$N$823,2,FALSE()))</f>
        <v/>
      </c>
      <c r="R456" s="51" t="str">
        <f aca="false">AA456</f>
        <v/>
      </c>
      <c r="S456" s="52"/>
      <c r="T456" s="52"/>
      <c r="U456" s="53"/>
      <c r="V456" s="54"/>
      <c r="W456" s="55"/>
      <c r="X456" s="50" t="str">
        <f aca="false">IF(S456="","",VLOOKUP(Deposits!O736,Deposits!$D$2:$J$102,2,FALSE()))</f>
        <v/>
      </c>
      <c r="Y456" s="56" t="str">
        <f aca="false">IF(S456="","",VLOOKUP(Deposits!O736,Deposits!$D$2:$J$102,5,FALSE()))</f>
        <v/>
      </c>
      <c r="Z456" s="57" t="s">
        <v>33</v>
      </c>
      <c r="AA456" s="51" t="str">
        <f aca="false">IF(ISERROR(VLOOKUP(Q456,'Target Margin'!A:F,5,FALSE())),"",VLOOKUP(Q456,'Target Margin'!A:F,5,FALSE()))</f>
        <v/>
      </c>
    </row>
    <row r="457" customFormat="false" ht="13" hidden="false" customHeight="false" outlineLevel="0" collapsed="false">
      <c r="A457" s="38"/>
      <c r="B457" s="39"/>
      <c r="C457" s="40"/>
      <c r="D457" s="40"/>
      <c r="E457" s="41"/>
      <c r="F457" s="42"/>
      <c r="G457" s="43"/>
      <c r="H457" s="43"/>
      <c r="I457" s="44"/>
      <c r="J457" s="45"/>
      <c r="K457" s="46"/>
      <c r="L457" s="47" t="e">
        <f aca="false">IF(K457="",(I457/J457),(I457/K457))</f>
        <v>#DIV/0!</v>
      </c>
      <c r="M457" s="48" t="e">
        <f aca="false">(N457-L457)/N457</f>
        <v>#DIV/0!</v>
      </c>
      <c r="N457" s="49"/>
      <c r="O457" s="38"/>
      <c r="P457" s="38"/>
      <c r="Q457" s="50" t="str">
        <f aca="false">IF(W457="","",VLOOKUP(W457,Categories!$M$148:$N$823,2,FALSE()))</f>
        <v/>
      </c>
      <c r="R457" s="51" t="str">
        <f aca="false">AA457</f>
        <v/>
      </c>
      <c r="S457" s="52"/>
      <c r="T457" s="52"/>
      <c r="U457" s="53"/>
      <c r="V457" s="54"/>
      <c r="W457" s="55"/>
      <c r="X457" s="50" t="str">
        <f aca="false">IF(S457="","",VLOOKUP(Deposits!O737,Deposits!$D$2:$J$102,2,FALSE()))</f>
        <v/>
      </c>
      <c r="Y457" s="56" t="str">
        <f aca="false">IF(S457="","",VLOOKUP(Deposits!O737,Deposits!$D$2:$J$102,5,FALSE()))</f>
        <v/>
      </c>
      <c r="Z457" s="57" t="s">
        <v>33</v>
      </c>
      <c r="AA457" s="51" t="str">
        <f aca="false">IF(ISERROR(VLOOKUP(Q457,'Target Margin'!A:F,5,FALSE())),"",VLOOKUP(Q457,'Target Margin'!A:F,5,FALSE()))</f>
        <v/>
      </c>
    </row>
    <row r="458" customFormat="false" ht="13" hidden="false" customHeight="false" outlineLevel="0" collapsed="false">
      <c r="A458" s="38"/>
      <c r="B458" s="39"/>
      <c r="C458" s="40"/>
      <c r="D458" s="40"/>
      <c r="E458" s="41"/>
      <c r="F458" s="42"/>
      <c r="G458" s="43"/>
      <c r="H458" s="43"/>
      <c r="I458" s="44"/>
      <c r="J458" s="45"/>
      <c r="K458" s="46"/>
      <c r="L458" s="47" t="e">
        <f aca="false">IF(K458="",(I458/J458),(I458/K458))</f>
        <v>#DIV/0!</v>
      </c>
      <c r="M458" s="48" t="e">
        <f aca="false">(N458-L458)/N458</f>
        <v>#DIV/0!</v>
      </c>
      <c r="N458" s="49"/>
      <c r="O458" s="38"/>
      <c r="P458" s="38"/>
      <c r="Q458" s="50" t="str">
        <f aca="false">IF(W458="","",VLOOKUP(W458,Categories!$M$148:$N$823,2,FALSE()))</f>
        <v/>
      </c>
      <c r="R458" s="51" t="str">
        <f aca="false">AA458</f>
        <v/>
      </c>
      <c r="S458" s="52"/>
      <c r="T458" s="52"/>
      <c r="U458" s="53"/>
      <c r="V458" s="54"/>
      <c r="W458" s="55"/>
      <c r="X458" s="50" t="str">
        <f aca="false">IF(S458="","",VLOOKUP(Deposits!O738,Deposits!$D$2:$J$102,2,FALSE()))</f>
        <v/>
      </c>
      <c r="Y458" s="56" t="str">
        <f aca="false">IF(S458="","",VLOOKUP(Deposits!O738,Deposits!$D$2:$J$102,5,FALSE()))</f>
        <v/>
      </c>
      <c r="Z458" s="57" t="s">
        <v>33</v>
      </c>
      <c r="AA458" s="51" t="str">
        <f aca="false">IF(ISERROR(VLOOKUP(Q458,'Target Margin'!A:F,5,FALSE())),"",VLOOKUP(Q458,'Target Margin'!A:F,5,FALSE()))</f>
        <v/>
      </c>
    </row>
    <row r="459" customFormat="false" ht="13" hidden="false" customHeight="false" outlineLevel="0" collapsed="false">
      <c r="A459" s="38"/>
      <c r="B459" s="39"/>
      <c r="C459" s="40"/>
      <c r="D459" s="40"/>
      <c r="E459" s="41"/>
      <c r="F459" s="42"/>
      <c r="G459" s="43"/>
      <c r="H459" s="43"/>
      <c r="I459" s="44"/>
      <c r="J459" s="45"/>
      <c r="K459" s="46"/>
      <c r="L459" s="47" t="e">
        <f aca="false">IF(K459="",(I459/J459),(I459/K459))</f>
        <v>#DIV/0!</v>
      </c>
      <c r="M459" s="48" t="e">
        <f aca="false">(N459-L459)/N459</f>
        <v>#DIV/0!</v>
      </c>
      <c r="N459" s="49"/>
      <c r="O459" s="38"/>
      <c r="P459" s="38"/>
      <c r="Q459" s="50" t="str">
        <f aca="false">IF(W459="","",VLOOKUP(W459,Categories!$M$148:$N$823,2,FALSE()))</f>
        <v/>
      </c>
      <c r="R459" s="51" t="str">
        <f aca="false">AA459</f>
        <v/>
      </c>
      <c r="S459" s="52"/>
      <c r="T459" s="52"/>
      <c r="U459" s="53"/>
      <c r="V459" s="54"/>
      <c r="W459" s="55"/>
      <c r="X459" s="50" t="str">
        <f aca="false">IF(S459="","",VLOOKUP(Deposits!O739,Deposits!$D$2:$J$102,2,FALSE()))</f>
        <v/>
      </c>
      <c r="Y459" s="56" t="str">
        <f aca="false">IF(S459="","",VLOOKUP(Deposits!O739,Deposits!$D$2:$J$102,5,FALSE()))</f>
        <v/>
      </c>
      <c r="Z459" s="57" t="s">
        <v>33</v>
      </c>
      <c r="AA459" s="51" t="str">
        <f aca="false">IF(ISERROR(VLOOKUP(Q459,'Target Margin'!A:F,5,FALSE())),"",VLOOKUP(Q459,'Target Margin'!A:F,5,FALSE()))</f>
        <v/>
      </c>
    </row>
    <row r="460" customFormat="false" ht="13" hidden="false" customHeight="false" outlineLevel="0" collapsed="false">
      <c r="A460" s="38"/>
      <c r="B460" s="39"/>
      <c r="C460" s="40"/>
      <c r="D460" s="40"/>
      <c r="E460" s="41"/>
      <c r="F460" s="42"/>
      <c r="G460" s="43"/>
      <c r="H460" s="43"/>
      <c r="I460" s="44"/>
      <c r="J460" s="45"/>
      <c r="K460" s="46"/>
      <c r="L460" s="47" t="e">
        <f aca="false">IF(K460="",(I460/J460),(I460/K460))</f>
        <v>#DIV/0!</v>
      </c>
      <c r="M460" s="48" t="e">
        <f aca="false">(N460-L460)/N460</f>
        <v>#DIV/0!</v>
      </c>
      <c r="N460" s="49"/>
      <c r="O460" s="38"/>
      <c r="P460" s="38"/>
      <c r="Q460" s="50" t="str">
        <f aca="false">IF(W460="","",VLOOKUP(W460,Categories!$M$148:$N$823,2,FALSE()))</f>
        <v/>
      </c>
      <c r="R460" s="51" t="str">
        <f aca="false">AA460</f>
        <v/>
      </c>
      <c r="S460" s="52"/>
      <c r="T460" s="52"/>
      <c r="U460" s="53"/>
      <c r="V460" s="54"/>
      <c r="W460" s="55"/>
      <c r="X460" s="50" t="str">
        <f aca="false">IF(S460="","",VLOOKUP(Deposits!O740,Deposits!$D$2:$J$102,2,FALSE()))</f>
        <v/>
      </c>
      <c r="Y460" s="56" t="str">
        <f aca="false">IF(S460="","",VLOOKUP(Deposits!O740,Deposits!$D$2:$J$102,5,FALSE()))</f>
        <v/>
      </c>
      <c r="Z460" s="57" t="s">
        <v>33</v>
      </c>
      <c r="AA460" s="51" t="str">
        <f aca="false">IF(ISERROR(VLOOKUP(Q460,'Target Margin'!A:F,5,FALSE())),"",VLOOKUP(Q460,'Target Margin'!A:F,5,FALSE()))</f>
        <v/>
      </c>
    </row>
    <row r="461" customFormat="false" ht="13" hidden="false" customHeight="false" outlineLevel="0" collapsed="false">
      <c r="A461" s="38"/>
      <c r="B461" s="39"/>
      <c r="C461" s="40"/>
      <c r="D461" s="40"/>
      <c r="E461" s="41"/>
      <c r="F461" s="42"/>
      <c r="G461" s="43"/>
      <c r="H461" s="43"/>
      <c r="I461" s="44"/>
      <c r="J461" s="45"/>
      <c r="K461" s="46"/>
      <c r="L461" s="47" t="e">
        <f aca="false">IF(K461="",(I461/J461),(I461/K461))</f>
        <v>#DIV/0!</v>
      </c>
      <c r="M461" s="48" t="e">
        <f aca="false">(N461-L461)/N461</f>
        <v>#DIV/0!</v>
      </c>
      <c r="N461" s="49"/>
      <c r="O461" s="38"/>
      <c r="P461" s="38"/>
      <c r="Q461" s="50" t="str">
        <f aca="false">IF(W461="","",VLOOKUP(W461,Categories!$M$148:$N$823,2,FALSE()))</f>
        <v/>
      </c>
      <c r="R461" s="51" t="str">
        <f aca="false">AA461</f>
        <v/>
      </c>
      <c r="S461" s="52"/>
      <c r="T461" s="52"/>
      <c r="U461" s="53"/>
      <c r="V461" s="54"/>
      <c r="W461" s="55"/>
      <c r="X461" s="50" t="str">
        <f aca="false">IF(S461="","",VLOOKUP(Deposits!O741,Deposits!$D$2:$J$102,2,FALSE()))</f>
        <v/>
      </c>
      <c r="Y461" s="56" t="str">
        <f aca="false">IF(S461="","",VLOOKUP(Deposits!O741,Deposits!$D$2:$J$102,5,FALSE()))</f>
        <v/>
      </c>
      <c r="Z461" s="57" t="s">
        <v>33</v>
      </c>
      <c r="AA461" s="51" t="str">
        <f aca="false">IF(ISERROR(VLOOKUP(Q461,'Target Margin'!A:F,5,FALSE())),"",VLOOKUP(Q461,'Target Margin'!A:F,5,FALSE()))</f>
        <v/>
      </c>
    </row>
    <row r="462" customFormat="false" ht="13" hidden="false" customHeight="false" outlineLevel="0" collapsed="false">
      <c r="A462" s="38"/>
      <c r="B462" s="39"/>
      <c r="C462" s="40"/>
      <c r="D462" s="40"/>
      <c r="E462" s="41"/>
      <c r="F462" s="42"/>
      <c r="G462" s="43"/>
      <c r="H462" s="43"/>
      <c r="I462" s="44"/>
      <c r="J462" s="45"/>
      <c r="K462" s="46"/>
      <c r="L462" s="47" t="e">
        <f aca="false">IF(K462="",(I462/J462),(I462/K462))</f>
        <v>#DIV/0!</v>
      </c>
      <c r="M462" s="48" t="e">
        <f aca="false">(N462-L462)/N462</f>
        <v>#DIV/0!</v>
      </c>
      <c r="N462" s="49"/>
      <c r="O462" s="38"/>
      <c r="P462" s="38"/>
      <c r="Q462" s="50" t="str">
        <f aca="false">IF(W462="","",VLOOKUP(W462,Categories!$M$148:$N$823,2,FALSE()))</f>
        <v/>
      </c>
      <c r="R462" s="51" t="str">
        <f aca="false">AA462</f>
        <v/>
      </c>
      <c r="S462" s="52"/>
      <c r="T462" s="52"/>
      <c r="U462" s="53"/>
      <c r="V462" s="54"/>
      <c r="W462" s="55"/>
      <c r="X462" s="50" t="str">
        <f aca="false">IF(S462="","",VLOOKUP(Deposits!O742,Deposits!$D$2:$J$102,2,FALSE()))</f>
        <v/>
      </c>
      <c r="Y462" s="56" t="str">
        <f aca="false">IF(S462="","",VLOOKUP(Deposits!O742,Deposits!$D$2:$J$102,5,FALSE()))</f>
        <v/>
      </c>
      <c r="Z462" s="57" t="s">
        <v>33</v>
      </c>
      <c r="AA462" s="51" t="str">
        <f aca="false">IF(ISERROR(VLOOKUP(Q462,'Target Margin'!A:F,5,FALSE())),"",VLOOKUP(Q462,'Target Margin'!A:F,5,FALSE()))</f>
        <v/>
      </c>
    </row>
    <row r="463" customFormat="false" ht="13" hidden="false" customHeight="false" outlineLevel="0" collapsed="false">
      <c r="A463" s="38"/>
      <c r="B463" s="39"/>
      <c r="C463" s="40"/>
      <c r="D463" s="40"/>
      <c r="E463" s="41"/>
      <c r="F463" s="42"/>
      <c r="G463" s="43"/>
      <c r="H463" s="43"/>
      <c r="I463" s="44"/>
      <c r="J463" s="45"/>
      <c r="K463" s="46"/>
      <c r="L463" s="47" t="e">
        <f aca="false">IF(K463="",(I463/J463),(I463/K463))</f>
        <v>#DIV/0!</v>
      </c>
      <c r="M463" s="48" t="e">
        <f aca="false">(N463-L463)/N463</f>
        <v>#DIV/0!</v>
      </c>
      <c r="N463" s="49"/>
      <c r="O463" s="38"/>
      <c r="P463" s="38"/>
      <c r="Q463" s="50" t="str">
        <f aca="false">IF(W463="","",VLOOKUP(W463,Categories!$M$148:$N$823,2,FALSE()))</f>
        <v/>
      </c>
      <c r="R463" s="51" t="str">
        <f aca="false">AA463</f>
        <v/>
      </c>
      <c r="S463" s="52"/>
      <c r="T463" s="52"/>
      <c r="U463" s="53"/>
      <c r="V463" s="54"/>
      <c r="W463" s="55"/>
      <c r="X463" s="50" t="str">
        <f aca="false">IF(S463="","",VLOOKUP(Deposits!O743,Deposits!$D$2:$J$102,2,FALSE()))</f>
        <v/>
      </c>
      <c r="Y463" s="56" t="str">
        <f aca="false">IF(S463="","",VLOOKUP(Deposits!O743,Deposits!$D$2:$J$102,5,FALSE()))</f>
        <v/>
      </c>
      <c r="Z463" s="57" t="s">
        <v>33</v>
      </c>
      <c r="AA463" s="51" t="str">
        <f aca="false">IF(ISERROR(VLOOKUP(Q463,'Target Margin'!A:F,5,FALSE())),"",VLOOKUP(Q463,'Target Margin'!A:F,5,FALSE()))</f>
        <v/>
      </c>
    </row>
    <row r="464" customFormat="false" ht="13" hidden="false" customHeight="false" outlineLevel="0" collapsed="false">
      <c r="A464" s="38"/>
      <c r="B464" s="39"/>
      <c r="C464" s="40"/>
      <c r="D464" s="40"/>
      <c r="E464" s="41"/>
      <c r="F464" s="42"/>
      <c r="G464" s="43"/>
      <c r="H464" s="43"/>
      <c r="I464" s="44"/>
      <c r="J464" s="45"/>
      <c r="K464" s="46"/>
      <c r="L464" s="47" t="e">
        <f aca="false">IF(K464="",(I464/J464),(I464/K464))</f>
        <v>#DIV/0!</v>
      </c>
      <c r="M464" s="48" t="e">
        <f aca="false">(N464-L464)/N464</f>
        <v>#DIV/0!</v>
      </c>
      <c r="N464" s="49"/>
      <c r="O464" s="38"/>
      <c r="P464" s="38"/>
      <c r="Q464" s="50" t="str">
        <f aca="false">IF(W464="","",VLOOKUP(W464,Categories!$M$148:$N$823,2,FALSE()))</f>
        <v/>
      </c>
      <c r="R464" s="51" t="str">
        <f aca="false">AA464</f>
        <v/>
      </c>
      <c r="S464" s="52"/>
      <c r="T464" s="52"/>
      <c r="U464" s="53"/>
      <c r="V464" s="54"/>
      <c r="W464" s="55"/>
      <c r="X464" s="50" t="str">
        <f aca="false">IF(S464="","",VLOOKUP(Deposits!O744,Deposits!$D$2:$J$102,2,FALSE()))</f>
        <v/>
      </c>
      <c r="Y464" s="56" t="str">
        <f aca="false">IF(S464="","",VLOOKUP(Deposits!O744,Deposits!$D$2:$J$102,5,FALSE()))</f>
        <v/>
      </c>
      <c r="Z464" s="57" t="s">
        <v>33</v>
      </c>
      <c r="AA464" s="51" t="str">
        <f aca="false">IF(ISERROR(VLOOKUP(Q464,'Target Margin'!A:F,5,FALSE())),"",VLOOKUP(Q464,'Target Margin'!A:F,5,FALSE()))</f>
        <v/>
      </c>
    </row>
    <row r="465" customFormat="false" ht="13" hidden="false" customHeight="false" outlineLevel="0" collapsed="false">
      <c r="A465" s="38"/>
      <c r="B465" s="39"/>
      <c r="C465" s="40"/>
      <c r="D465" s="40"/>
      <c r="E465" s="41"/>
      <c r="F465" s="42"/>
      <c r="G465" s="43"/>
      <c r="H465" s="43"/>
      <c r="I465" s="44"/>
      <c r="J465" s="45"/>
      <c r="K465" s="46"/>
      <c r="L465" s="47" t="e">
        <f aca="false">IF(K465="",(I465/J465),(I465/K465))</f>
        <v>#DIV/0!</v>
      </c>
      <c r="M465" s="48" t="e">
        <f aca="false">(N465-L465)/N465</f>
        <v>#DIV/0!</v>
      </c>
      <c r="N465" s="49"/>
      <c r="O465" s="38"/>
      <c r="P465" s="38"/>
      <c r="Q465" s="50" t="str">
        <f aca="false">IF(W465="","",VLOOKUP(W465,Categories!$M$148:$N$823,2,FALSE()))</f>
        <v/>
      </c>
      <c r="R465" s="51" t="str">
        <f aca="false">AA465</f>
        <v/>
      </c>
      <c r="S465" s="52"/>
      <c r="T465" s="52"/>
      <c r="U465" s="53"/>
      <c r="V465" s="54"/>
      <c r="W465" s="55"/>
      <c r="X465" s="50" t="str">
        <f aca="false">IF(S465="","",VLOOKUP(Deposits!O745,Deposits!$D$2:$J$102,2,FALSE()))</f>
        <v/>
      </c>
      <c r="Y465" s="56" t="str">
        <f aca="false">IF(S465="","",VLOOKUP(Deposits!O745,Deposits!$D$2:$J$102,5,FALSE()))</f>
        <v/>
      </c>
      <c r="Z465" s="57" t="s">
        <v>33</v>
      </c>
      <c r="AA465" s="51" t="str">
        <f aca="false">IF(ISERROR(VLOOKUP(Q465,'Target Margin'!A:F,5,FALSE())),"",VLOOKUP(Q465,'Target Margin'!A:F,5,FALSE()))</f>
        <v/>
      </c>
    </row>
    <row r="466" customFormat="false" ht="13" hidden="false" customHeight="false" outlineLevel="0" collapsed="false">
      <c r="A466" s="38"/>
      <c r="B466" s="39"/>
      <c r="C466" s="40"/>
      <c r="D466" s="40"/>
      <c r="E466" s="41"/>
      <c r="F466" s="42"/>
      <c r="G466" s="43"/>
      <c r="H466" s="43"/>
      <c r="I466" s="44"/>
      <c r="J466" s="45"/>
      <c r="K466" s="46"/>
      <c r="L466" s="47" t="e">
        <f aca="false">IF(K466="",(I466/J466),(I466/K466))</f>
        <v>#DIV/0!</v>
      </c>
      <c r="M466" s="48" t="e">
        <f aca="false">(N466-L466)/N466</f>
        <v>#DIV/0!</v>
      </c>
      <c r="N466" s="49"/>
      <c r="O466" s="38"/>
      <c r="P466" s="38"/>
      <c r="Q466" s="50" t="str">
        <f aca="false">IF(W466="","",VLOOKUP(W466,Categories!$M$148:$N$823,2,FALSE()))</f>
        <v/>
      </c>
      <c r="R466" s="51" t="str">
        <f aca="false">AA466</f>
        <v/>
      </c>
      <c r="S466" s="52"/>
      <c r="T466" s="52"/>
      <c r="U466" s="53"/>
      <c r="V466" s="54"/>
      <c r="W466" s="55"/>
      <c r="X466" s="50" t="str">
        <f aca="false">IF(S466="","",VLOOKUP(Deposits!O746,Deposits!$D$2:$J$102,2,FALSE()))</f>
        <v/>
      </c>
      <c r="Y466" s="56" t="str">
        <f aca="false">IF(S466="","",VLOOKUP(Deposits!O746,Deposits!$D$2:$J$102,5,FALSE()))</f>
        <v/>
      </c>
      <c r="Z466" s="57" t="s">
        <v>33</v>
      </c>
      <c r="AA466" s="51" t="str">
        <f aca="false">IF(ISERROR(VLOOKUP(Q466,'Target Margin'!A:F,5,FALSE())),"",VLOOKUP(Q466,'Target Margin'!A:F,5,FALSE()))</f>
        <v/>
      </c>
    </row>
    <row r="467" customFormat="false" ht="13" hidden="false" customHeight="false" outlineLevel="0" collapsed="false">
      <c r="A467" s="38"/>
      <c r="B467" s="39"/>
      <c r="C467" s="40"/>
      <c r="D467" s="40"/>
      <c r="E467" s="41"/>
      <c r="F467" s="42"/>
      <c r="G467" s="43"/>
      <c r="H467" s="43"/>
      <c r="I467" s="44"/>
      <c r="J467" s="45"/>
      <c r="K467" s="46"/>
      <c r="L467" s="47" t="e">
        <f aca="false">IF(K467="",(I467/J467),(I467/K467))</f>
        <v>#DIV/0!</v>
      </c>
      <c r="M467" s="48" t="e">
        <f aca="false">(N467-L467)/N467</f>
        <v>#DIV/0!</v>
      </c>
      <c r="N467" s="49"/>
      <c r="O467" s="38"/>
      <c r="P467" s="38"/>
      <c r="Q467" s="50" t="str">
        <f aca="false">IF(W467="","",VLOOKUP(W467,Categories!$M$148:$N$823,2,FALSE()))</f>
        <v/>
      </c>
      <c r="R467" s="51" t="str">
        <f aca="false">AA467</f>
        <v/>
      </c>
      <c r="S467" s="52"/>
      <c r="T467" s="52"/>
      <c r="U467" s="53"/>
      <c r="V467" s="54"/>
      <c r="W467" s="55"/>
      <c r="X467" s="50" t="str">
        <f aca="false">IF(S467="","",VLOOKUP(Deposits!O747,Deposits!$D$2:$J$102,2,FALSE()))</f>
        <v/>
      </c>
      <c r="Y467" s="56" t="str">
        <f aca="false">IF(S467="","",VLOOKUP(Deposits!O747,Deposits!$D$2:$J$102,5,FALSE()))</f>
        <v/>
      </c>
      <c r="Z467" s="57" t="s">
        <v>33</v>
      </c>
      <c r="AA467" s="51" t="str">
        <f aca="false">IF(ISERROR(VLOOKUP(Q467,'Target Margin'!A:F,5,FALSE())),"",VLOOKUP(Q467,'Target Margin'!A:F,5,FALSE()))</f>
        <v/>
      </c>
    </row>
    <row r="468" customFormat="false" ht="13" hidden="false" customHeight="false" outlineLevel="0" collapsed="false">
      <c r="A468" s="38"/>
      <c r="B468" s="39"/>
      <c r="C468" s="40"/>
      <c r="D468" s="40"/>
      <c r="E468" s="41"/>
      <c r="F468" s="42"/>
      <c r="G468" s="43"/>
      <c r="H468" s="43"/>
      <c r="I468" s="44"/>
      <c r="J468" s="45"/>
      <c r="K468" s="46"/>
      <c r="L468" s="47" t="e">
        <f aca="false">IF(K468="",(I468/J468),(I468/K468))</f>
        <v>#DIV/0!</v>
      </c>
      <c r="M468" s="48" t="e">
        <f aca="false">(N468-L468)/N468</f>
        <v>#DIV/0!</v>
      </c>
      <c r="N468" s="49"/>
      <c r="O468" s="38"/>
      <c r="P468" s="38"/>
      <c r="Q468" s="50" t="str">
        <f aca="false">IF(W468="","",VLOOKUP(W468,Categories!$M$148:$N$823,2,FALSE()))</f>
        <v/>
      </c>
      <c r="R468" s="51" t="str">
        <f aca="false">AA468</f>
        <v/>
      </c>
      <c r="S468" s="52"/>
      <c r="T468" s="52"/>
      <c r="U468" s="53"/>
      <c r="V468" s="54"/>
      <c r="W468" s="55"/>
      <c r="X468" s="50" t="str">
        <f aca="false">IF(S468="","",VLOOKUP(Deposits!O748,Deposits!$D$2:$J$102,2,FALSE()))</f>
        <v/>
      </c>
      <c r="Y468" s="56" t="str">
        <f aca="false">IF(S468="","",VLOOKUP(Deposits!O748,Deposits!$D$2:$J$102,5,FALSE()))</f>
        <v/>
      </c>
      <c r="Z468" s="57" t="s">
        <v>33</v>
      </c>
      <c r="AA468" s="51" t="str">
        <f aca="false">IF(ISERROR(VLOOKUP(Q468,'Target Margin'!A:F,5,FALSE())),"",VLOOKUP(Q468,'Target Margin'!A:F,5,FALSE()))</f>
        <v/>
      </c>
    </row>
    <row r="469" customFormat="false" ht="13" hidden="false" customHeight="false" outlineLevel="0" collapsed="false">
      <c r="A469" s="38"/>
      <c r="B469" s="39"/>
      <c r="C469" s="40"/>
      <c r="D469" s="40"/>
      <c r="E469" s="41"/>
      <c r="F469" s="42"/>
      <c r="G469" s="43"/>
      <c r="H469" s="43"/>
      <c r="I469" s="44"/>
      <c r="J469" s="45"/>
      <c r="K469" s="46"/>
      <c r="L469" s="47" t="e">
        <f aca="false">IF(K469="",(I469/J469),(I469/K469))</f>
        <v>#DIV/0!</v>
      </c>
      <c r="M469" s="48" t="e">
        <f aca="false">(N469-L469)/N469</f>
        <v>#DIV/0!</v>
      </c>
      <c r="N469" s="49"/>
      <c r="O469" s="38"/>
      <c r="P469" s="38"/>
      <c r="Q469" s="50" t="str">
        <f aca="false">IF(W469="","",VLOOKUP(W469,Categories!$M$148:$N$823,2,FALSE()))</f>
        <v/>
      </c>
      <c r="R469" s="51" t="str">
        <f aca="false">AA469</f>
        <v/>
      </c>
      <c r="S469" s="52"/>
      <c r="T469" s="52"/>
      <c r="U469" s="53"/>
      <c r="V469" s="54"/>
      <c r="W469" s="55"/>
      <c r="X469" s="50" t="str">
        <f aca="false">IF(S469="","",VLOOKUP(Deposits!O749,Deposits!$D$2:$J$102,2,FALSE()))</f>
        <v/>
      </c>
      <c r="Y469" s="56" t="str">
        <f aca="false">IF(S469="","",VLOOKUP(Deposits!O749,Deposits!$D$2:$J$102,5,FALSE()))</f>
        <v/>
      </c>
      <c r="Z469" s="57" t="s">
        <v>33</v>
      </c>
      <c r="AA469" s="51" t="str">
        <f aca="false">IF(ISERROR(VLOOKUP(Q469,'Target Margin'!A:F,5,FALSE())),"",VLOOKUP(Q469,'Target Margin'!A:F,5,FALSE()))</f>
        <v/>
      </c>
    </row>
    <row r="470" customFormat="false" ht="13" hidden="false" customHeight="false" outlineLevel="0" collapsed="false">
      <c r="A470" s="38"/>
      <c r="B470" s="39"/>
      <c r="C470" s="40"/>
      <c r="D470" s="40"/>
      <c r="E470" s="41"/>
      <c r="F470" s="42"/>
      <c r="G470" s="43"/>
      <c r="H470" s="43"/>
      <c r="I470" s="44"/>
      <c r="J470" s="45"/>
      <c r="K470" s="46"/>
      <c r="L470" s="47" t="e">
        <f aca="false">IF(K470="",(I470/J470),(I470/K470))</f>
        <v>#DIV/0!</v>
      </c>
      <c r="M470" s="48" t="e">
        <f aca="false">(N470-L470)/N470</f>
        <v>#DIV/0!</v>
      </c>
      <c r="N470" s="49"/>
      <c r="O470" s="38"/>
      <c r="P470" s="38"/>
      <c r="Q470" s="50" t="str">
        <f aca="false">IF(W470="","",VLOOKUP(W470,Categories!$M$148:$N$823,2,FALSE()))</f>
        <v/>
      </c>
      <c r="R470" s="51" t="str">
        <f aca="false">AA470</f>
        <v/>
      </c>
      <c r="S470" s="52"/>
      <c r="T470" s="52"/>
      <c r="U470" s="53"/>
      <c r="V470" s="54"/>
      <c r="W470" s="55"/>
      <c r="X470" s="50" t="str">
        <f aca="false">IF(S470="","",VLOOKUP(Deposits!O750,Deposits!$D$2:$J$102,2,FALSE()))</f>
        <v/>
      </c>
      <c r="Y470" s="56" t="str">
        <f aca="false">IF(S470="","",VLOOKUP(Deposits!O750,Deposits!$D$2:$J$102,5,FALSE()))</f>
        <v/>
      </c>
      <c r="Z470" s="57" t="s">
        <v>33</v>
      </c>
      <c r="AA470" s="51" t="str">
        <f aca="false">IF(ISERROR(VLOOKUP(Q470,'Target Margin'!A:F,5,FALSE())),"",VLOOKUP(Q470,'Target Margin'!A:F,5,FALSE()))</f>
        <v/>
      </c>
    </row>
    <row r="471" customFormat="false" ht="13" hidden="false" customHeight="false" outlineLevel="0" collapsed="false">
      <c r="A471" s="38"/>
      <c r="B471" s="39"/>
      <c r="C471" s="40"/>
      <c r="D471" s="40"/>
      <c r="E471" s="41"/>
      <c r="F471" s="42"/>
      <c r="G471" s="43"/>
      <c r="H471" s="43"/>
      <c r="I471" s="44"/>
      <c r="J471" s="45"/>
      <c r="K471" s="46"/>
      <c r="L471" s="47" t="e">
        <f aca="false">IF(K471="",(I471/J471),(I471/K471))</f>
        <v>#DIV/0!</v>
      </c>
      <c r="M471" s="48" t="e">
        <f aca="false">(N471-L471)/N471</f>
        <v>#DIV/0!</v>
      </c>
      <c r="N471" s="49"/>
      <c r="O471" s="38"/>
      <c r="P471" s="38"/>
      <c r="Q471" s="50" t="str">
        <f aca="false">IF(W471="","",VLOOKUP(W471,Categories!$M$148:$N$823,2,FALSE()))</f>
        <v/>
      </c>
      <c r="R471" s="51" t="str">
        <f aca="false">AA471</f>
        <v/>
      </c>
      <c r="S471" s="52"/>
      <c r="T471" s="52"/>
      <c r="U471" s="53"/>
      <c r="V471" s="54"/>
      <c r="W471" s="55"/>
      <c r="X471" s="50" t="str">
        <f aca="false">IF(S471="","",VLOOKUP(Deposits!O751,Deposits!$D$2:$J$102,2,FALSE()))</f>
        <v/>
      </c>
      <c r="Y471" s="56" t="str">
        <f aca="false">IF(S471="","",VLOOKUP(Deposits!O751,Deposits!$D$2:$J$102,5,FALSE()))</f>
        <v/>
      </c>
      <c r="Z471" s="57" t="s">
        <v>33</v>
      </c>
      <c r="AA471" s="51" t="str">
        <f aca="false">IF(ISERROR(VLOOKUP(Q471,'Target Margin'!A:F,5,FALSE())),"",VLOOKUP(Q471,'Target Margin'!A:F,5,FALSE()))</f>
        <v/>
      </c>
    </row>
    <row r="472" customFormat="false" ht="13" hidden="false" customHeight="false" outlineLevel="0" collapsed="false">
      <c r="A472" s="38"/>
      <c r="B472" s="39"/>
      <c r="C472" s="40"/>
      <c r="D472" s="40"/>
      <c r="E472" s="41"/>
      <c r="F472" s="42"/>
      <c r="G472" s="43"/>
      <c r="H472" s="43"/>
      <c r="I472" s="44"/>
      <c r="J472" s="45"/>
      <c r="K472" s="46"/>
      <c r="L472" s="47" t="e">
        <f aca="false">IF(K472="",(I472/J472),(I472/K472))</f>
        <v>#DIV/0!</v>
      </c>
      <c r="M472" s="48" t="e">
        <f aca="false">(N472-L472)/N472</f>
        <v>#DIV/0!</v>
      </c>
      <c r="N472" s="49"/>
      <c r="O472" s="38"/>
      <c r="P472" s="38"/>
      <c r="Q472" s="50" t="str">
        <f aca="false">IF(W472="","",VLOOKUP(W472,Categories!$M$148:$N$823,2,FALSE()))</f>
        <v/>
      </c>
      <c r="R472" s="51" t="str">
        <f aca="false">AA472</f>
        <v/>
      </c>
      <c r="S472" s="52"/>
      <c r="T472" s="52"/>
      <c r="U472" s="53"/>
      <c r="V472" s="54"/>
      <c r="W472" s="55"/>
      <c r="X472" s="50" t="str">
        <f aca="false">IF(S472="","",VLOOKUP(Deposits!O752,Deposits!$D$2:$J$102,2,FALSE()))</f>
        <v/>
      </c>
      <c r="Y472" s="56" t="str">
        <f aca="false">IF(S472="","",VLOOKUP(Deposits!O752,Deposits!$D$2:$J$102,5,FALSE()))</f>
        <v/>
      </c>
      <c r="Z472" s="57" t="s">
        <v>33</v>
      </c>
      <c r="AA472" s="51" t="str">
        <f aca="false">IF(ISERROR(VLOOKUP(Q472,'Target Margin'!A:F,5,FALSE())),"",VLOOKUP(Q472,'Target Margin'!A:F,5,FALSE()))</f>
        <v/>
      </c>
    </row>
    <row r="473" customFormat="false" ht="13" hidden="false" customHeight="false" outlineLevel="0" collapsed="false">
      <c r="A473" s="38"/>
      <c r="B473" s="39"/>
      <c r="C473" s="40"/>
      <c r="D473" s="40"/>
      <c r="E473" s="41"/>
      <c r="F473" s="42"/>
      <c r="G473" s="43"/>
      <c r="H473" s="43"/>
      <c r="I473" s="44"/>
      <c r="J473" s="45"/>
      <c r="K473" s="46"/>
      <c r="L473" s="47" t="e">
        <f aca="false">IF(K473="",(I473/J473),(I473/K473))</f>
        <v>#DIV/0!</v>
      </c>
      <c r="M473" s="48" t="e">
        <f aca="false">(N473-L473)/N473</f>
        <v>#DIV/0!</v>
      </c>
      <c r="N473" s="49"/>
      <c r="O473" s="38"/>
      <c r="P473" s="38"/>
      <c r="Q473" s="50" t="str">
        <f aca="false">IF(W473="","",VLOOKUP(W473,Categories!$M$148:$N$823,2,FALSE()))</f>
        <v/>
      </c>
      <c r="R473" s="51" t="str">
        <f aca="false">AA473</f>
        <v/>
      </c>
      <c r="S473" s="52"/>
      <c r="T473" s="52"/>
      <c r="U473" s="53"/>
      <c r="V473" s="54"/>
      <c r="W473" s="55"/>
      <c r="X473" s="50" t="str">
        <f aca="false">IF(S473="","",VLOOKUP(Deposits!O753,Deposits!$D$2:$J$102,2,FALSE()))</f>
        <v/>
      </c>
      <c r="Y473" s="56" t="str">
        <f aca="false">IF(S473="","",VLOOKUP(Deposits!O753,Deposits!$D$2:$J$102,5,FALSE()))</f>
        <v/>
      </c>
      <c r="Z473" s="57" t="s">
        <v>33</v>
      </c>
      <c r="AA473" s="51" t="str">
        <f aca="false">IF(ISERROR(VLOOKUP(Q473,'Target Margin'!A:F,5,FALSE())),"",VLOOKUP(Q473,'Target Margin'!A:F,5,FALSE()))</f>
        <v/>
      </c>
    </row>
    <row r="474" customFormat="false" ht="13" hidden="false" customHeight="false" outlineLevel="0" collapsed="false">
      <c r="A474" s="38"/>
      <c r="B474" s="39"/>
      <c r="C474" s="40"/>
      <c r="D474" s="40"/>
      <c r="E474" s="41"/>
      <c r="F474" s="42"/>
      <c r="G474" s="43"/>
      <c r="H474" s="43"/>
      <c r="I474" s="44"/>
      <c r="J474" s="45"/>
      <c r="K474" s="46"/>
      <c r="L474" s="47" t="e">
        <f aca="false">IF(K474="",(I474/J474),(I474/K474))</f>
        <v>#DIV/0!</v>
      </c>
      <c r="M474" s="48" t="e">
        <f aca="false">(N474-L474)/N474</f>
        <v>#DIV/0!</v>
      </c>
      <c r="N474" s="49"/>
      <c r="O474" s="38"/>
      <c r="P474" s="38"/>
      <c r="Q474" s="50" t="str">
        <f aca="false">IF(W474="","",VLOOKUP(W474,Categories!$M$148:$N$823,2,FALSE()))</f>
        <v/>
      </c>
      <c r="R474" s="51" t="str">
        <f aca="false">AA474</f>
        <v/>
      </c>
      <c r="S474" s="52"/>
      <c r="T474" s="52"/>
      <c r="U474" s="53"/>
      <c r="V474" s="54"/>
      <c r="W474" s="55"/>
      <c r="X474" s="50" t="str">
        <f aca="false">IF(S474="","",VLOOKUP(Deposits!O754,Deposits!$D$2:$J$102,2,FALSE()))</f>
        <v/>
      </c>
      <c r="Y474" s="56" t="str">
        <f aca="false">IF(S474="","",VLOOKUP(Deposits!O754,Deposits!$D$2:$J$102,5,FALSE()))</f>
        <v/>
      </c>
      <c r="Z474" s="57" t="s">
        <v>33</v>
      </c>
      <c r="AA474" s="51" t="str">
        <f aca="false">IF(ISERROR(VLOOKUP(Q474,'Target Margin'!A:F,5,FALSE())),"",VLOOKUP(Q474,'Target Margin'!A:F,5,FALSE()))</f>
        <v/>
      </c>
    </row>
    <row r="475" customFormat="false" ht="13" hidden="false" customHeight="false" outlineLevel="0" collapsed="false">
      <c r="A475" s="38"/>
      <c r="B475" s="39"/>
      <c r="C475" s="40"/>
      <c r="D475" s="40"/>
      <c r="E475" s="41"/>
      <c r="F475" s="42"/>
      <c r="G475" s="43"/>
      <c r="H475" s="43"/>
      <c r="I475" s="44"/>
      <c r="J475" s="45"/>
      <c r="K475" s="46"/>
      <c r="L475" s="47" t="e">
        <f aca="false">IF(K475="",(I475/J475),(I475/K475))</f>
        <v>#DIV/0!</v>
      </c>
      <c r="M475" s="48" t="e">
        <f aca="false">(N475-L475)/N475</f>
        <v>#DIV/0!</v>
      </c>
      <c r="N475" s="49"/>
      <c r="O475" s="38"/>
      <c r="P475" s="38"/>
      <c r="Q475" s="50" t="str">
        <f aca="false">IF(W475="","",VLOOKUP(W475,Categories!$M$148:$N$823,2,FALSE()))</f>
        <v/>
      </c>
      <c r="R475" s="51" t="str">
        <f aca="false">AA475</f>
        <v/>
      </c>
      <c r="S475" s="52"/>
      <c r="T475" s="52"/>
      <c r="U475" s="53"/>
      <c r="V475" s="54"/>
      <c r="W475" s="55"/>
      <c r="X475" s="50" t="str">
        <f aca="false">IF(S475="","",VLOOKUP(Deposits!O755,Deposits!$D$2:$J$102,2,FALSE()))</f>
        <v/>
      </c>
      <c r="Y475" s="56" t="str">
        <f aca="false">IF(S475="","",VLOOKUP(Deposits!O755,Deposits!$D$2:$J$102,5,FALSE()))</f>
        <v/>
      </c>
      <c r="Z475" s="57" t="s">
        <v>33</v>
      </c>
      <c r="AA475" s="51" t="str">
        <f aca="false">IF(ISERROR(VLOOKUP(Q475,'Target Margin'!A:F,5,FALSE())),"",VLOOKUP(Q475,'Target Margin'!A:F,5,FALSE()))</f>
        <v/>
      </c>
    </row>
    <row r="476" customFormat="false" ht="13" hidden="false" customHeight="false" outlineLevel="0" collapsed="false">
      <c r="A476" s="38"/>
      <c r="B476" s="39"/>
      <c r="C476" s="40"/>
      <c r="D476" s="40"/>
      <c r="E476" s="41"/>
      <c r="F476" s="42"/>
      <c r="G476" s="43"/>
      <c r="H476" s="43"/>
      <c r="I476" s="44"/>
      <c r="J476" s="45"/>
      <c r="K476" s="46"/>
      <c r="L476" s="47" t="e">
        <f aca="false">IF(K476="",(I476/J476),(I476/K476))</f>
        <v>#DIV/0!</v>
      </c>
      <c r="M476" s="48" t="e">
        <f aca="false">(N476-L476)/N476</f>
        <v>#DIV/0!</v>
      </c>
      <c r="N476" s="49"/>
      <c r="O476" s="38"/>
      <c r="P476" s="38"/>
      <c r="Q476" s="50" t="str">
        <f aca="false">IF(W476="","",VLOOKUP(W476,Categories!$M$148:$N$823,2,FALSE()))</f>
        <v/>
      </c>
      <c r="R476" s="51" t="str">
        <f aca="false">AA476</f>
        <v/>
      </c>
      <c r="S476" s="52"/>
      <c r="T476" s="52"/>
      <c r="U476" s="53"/>
      <c r="V476" s="54"/>
      <c r="W476" s="55"/>
      <c r="X476" s="50" t="str">
        <f aca="false">IF(S476="","",VLOOKUP(Deposits!O756,Deposits!$D$2:$J$102,2,FALSE()))</f>
        <v/>
      </c>
      <c r="Y476" s="56" t="str">
        <f aca="false">IF(S476="","",VLOOKUP(Deposits!O756,Deposits!$D$2:$J$102,5,FALSE()))</f>
        <v/>
      </c>
      <c r="Z476" s="57" t="s">
        <v>33</v>
      </c>
      <c r="AA476" s="51" t="str">
        <f aca="false">IF(ISERROR(VLOOKUP(Q476,'Target Margin'!A:F,5,FALSE())),"",VLOOKUP(Q476,'Target Margin'!A:F,5,FALSE()))</f>
        <v/>
      </c>
    </row>
    <row r="477" customFormat="false" ht="13" hidden="false" customHeight="false" outlineLevel="0" collapsed="false">
      <c r="A477" s="38"/>
      <c r="B477" s="39"/>
      <c r="C477" s="40"/>
      <c r="D477" s="40"/>
      <c r="E477" s="41"/>
      <c r="F477" s="42"/>
      <c r="G477" s="43"/>
      <c r="H477" s="43"/>
      <c r="I477" s="44"/>
      <c r="J477" s="45"/>
      <c r="K477" s="46"/>
      <c r="L477" s="47" t="e">
        <f aca="false">IF(K477="",(I477/J477),(I477/K477))</f>
        <v>#DIV/0!</v>
      </c>
      <c r="M477" s="48" t="e">
        <f aca="false">(N477-L477)/N477</f>
        <v>#DIV/0!</v>
      </c>
      <c r="N477" s="49"/>
      <c r="O477" s="38"/>
      <c r="P477" s="38"/>
      <c r="Q477" s="50" t="str">
        <f aca="false">IF(W477="","",VLOOKUP(W477,Categories!$M$148:$N$823,2,FALSE()))</f>
        <v/>
      </c>
      <c r="R477" s="51" t="str">
        <f aca="false">AA477</f>
        <v/>
      </c>
      <c r="S477" s="52"/>
      <c r="T477" s="52"/>
      <c r="U477" s="53"/>
      <c r="V477" s="54"/>
      <c r="W477" s="55"/>
      <c r="X477" s="50" t="str">
        <f aca="false">IF(S477="","",VLOOKUP(Deposits!O757,Deposits!$D$2:$J$102,2,FALSE()))</f>
        <v/>
      </c>
      <c r="Y477" s="56" t="str">
        <f aca="false">IF(S477="","",VLOOKUP(Deposits!O757,Deposits!$D$2:$J$102,5,FALSE()))</f>
        <v/>
      </c>
      <c r="Z477" s="57" t="s">
        <v>33</v>
      </c>
      <c r="AA477" s="51" t="str">
        <f aca="false">IF(ISERROR(VLOOKUP(Q477,'Target Margin'!A:F,5,FALSE())),"",VLOOKUP(Q477,'Target Margin'!A:F,5,FALSE()))</f>
        <v/>
      </c>
    </row>
    <row r="478" customFormat="false" ht="13" hidden="false" customHeight="false" outlineLevel="0" collapsed="false">
      <c r="A478" s="38"/>
      <c r="B478" s="39"/>
      <c r="C478" s="40"/>
      <c r="D478" s="40"/>
      <c r="E478" s="41"/>
      <c r="F478" s="42"/>
      <c r="G478" s="43"/>
      <c r="H478" s="43"/>
      <c r="I478" s="44"/>
      <c r="J478" s="45"/>
      <c r="K478" s="46"/>
      <c r="L478" s="47" t="e">
        <f aca="false">IF(K478="",(I478/J478),(I478/K478))</f>
        <v>#DIV/0!</v>
      </c>
      <c r="M478" s="48" t="e">
        <f aca="false">(N478-L478)/N478</f>
        <v>#DIV/0!</v>
      </c>
      <c r="N478" s="49"/>
      <c r="O478" s="38"/>
      <c r="P478" s="38"/>
      <c r="Q478" s="50" t="str">
        <f aca="false">IF(W478="","",VLOOKUP(W478,Categories!$M$148:$N$823,2,FALSE()))</f>
        <v/>
      </c>
      <c r="R478" s="51" t="str">
        <f aca="false">AA478</f>
        <v/>
      </c>
      <c r="S478" s="52"/>
      <c r="T478" s="52"/>
      <c r="U478" s="53"/>
      <c r="V478" s="54"/>
      <c r="W478" s="55"/>
      <c r="X478" s="50" t="str">
        <f aca="false">IF(S478="","",VLOOKUP(Deposits!O758,Deposits!$D$2:$J$102,2,FALSE()))</f>
        <v/>
      </c>
      <c r="Y478" s="56" t="str">
        <f aca="false">IF(S478="","",VLOOKUP(Deposits!O758,Deposits!$D$2:$J$102,5,FALSE()))</f>
        <v/>
      </c>
      <c r="Z478" s="57" t="s">
        <v>33</v>
      </c>
      <c r="AA478" s="51" t="str">
        <f aca="false">IF(ISERROR(VLOOKUP(Q478,'Target Margin'!A:F,5,FALSE())),"",VLOOKUP(Q478,'Target Margin'!A:F,5,FALSE()))</f>
        <v/>
      </c>
    </row>
    <row r="479" customFormat="false" ht="13" hidden="false" customHeight="false" outlineLevel="0" collapsed="false">
      <c r="A479" s="38"/>
      <c r="B479" s="39"/>
      <c r="C479" s="40"/>
      <c r="D479" s="40"/>
      <c r="E479" s="41"/>
      <c r="F479" s="42"/>
      <c r="G479" s="43"/>
      <c r="H479" s="43"/>
      <c r="I479" s="44"/>
      <c r="J479" s="45"/>
      <c r="K479" s="46"/>
      <c r="L479" s="47" t="e">
        <f aca="false">IF(K479="",(I479/J479),(I479/K479))</f>
        <v>#DIV/0!</v>
      </c>
      <c r="M479" s="48" t="e">
        <f aca="false">(N479-L479)/N479</f>
        <v>#DIV/0!</v>
      </c>
      <c r="N479" s="49"/>
      <c r="O479" s="38"/>
      <c r="P479" s="38"/>
      <c r="Q479" s="50" t="str">
        <f aca="false">IF(W479="","",VLOOKUP(W479,Categories!$M$148:$N$823,2,FALSE()))</f>
        <v/>
      </c>
      <c r="R479" s="51" t="str">
        <f aca="false">AA479</f>
        <v/>
      </c>
      <c r="S479" s="52"/>
      <c r="T479" s="52"/>
      <c r="U479" s="53"/>
      <c r="V479" s="54"/>
      <c r="W479" s="55"/>
      <c r="X479" s="50" t="str">
        <f aca="false">IF(S479="","",VLOOKUP(Deposits!O759,Deposits!$D$2:$J$102,2,FALSE()))</f>
        <v/>
      </c>
      <c r="Y479" s="56" t="str">
        <f aca="false">IF(S479="","",VLOOKUP(Deposits!O759,Deposits!$D$2:$J$102,5,FALSE()))</f>
        <v/>
      </c>
      <c r="Z479" s="57" t="s">
        <v>33</v>
      </c>
      <c r="AA479" s="51" t="str">
        <f aca="false">IF(ISERROR(VLOOKUP(Q479,'Target Margin'!A:F,5,FALSE())),"",VLOOKUP(Q479,'Target Margin'!A:F,5,FALSE()))</f>
        <v/>
      </c>
    </row>
    <row r="480" customFormat="false" ht="13" hidden="false" customHeight="false" outlineLevel="0" collapsed="false">
      <c r="A480" s="38"/>
      <c r="B480" s="39"/>
      <c r="C480" s="40"/>
      <c r="D480" s="40"/>
      <c r="E480" s="41"/>
      <c r="F480" s="42"/>
      <c r="G480" s="43"/>
      <c r="H480" s="43"/>
      <c r="I480" s="44"/>
      <c r="J480" s="45"/>
      <c r="K480" s="46"/>
      <c r="L480" s="47" t="e">
        <f aca="false">IF(K480="",(I480/J480),(I480/K480))</f>
        <v>#DIV/0!</v>
      </c>
      <c r="M480" s="48" t="e">
        <f aca="false">(N480-L480)/N480</f>
        <v>#DIV/0!</v>
      </c>
      <c r="N480" s="49"/>
      <c r="O480" s="38"/>
      <c r="P480" s="38"/>
      <c r="Q480" s="50" t="str">
        <f aca="false">IF(W480="","",VLOOKUP(W480,Categories!$M$148:$N$823,2,FALSE()))</f>
        <v/>
      </c>
      <c r="R480" s="51" t="str">
        <f aca="false">AA480</f>
        <v/>
      </c>
      <c r="S480" s="52"/>
      <c r="T480" s="52"/>
      <c r="U480" s="53"/>
      <c r="V480" s="54"/>
      <c r="W480" s="55"/>
      <c r="X480" s="50" t="str">
        <f aca="false">IF(S480="","",VLOOKUP(Deposits!O760,Deposits!$D$2:$J$102,2,FALSE()))</f>
        <v/>
      </c>
      <c r="Y480" s="56" t="str">
        <f aca="false">IF(S480="","",VLOOKUP(Deposits!O760,Deposits!$D$2:$J$102,5,FALSE()))</f>
        <v/>
      </c>
      <c r="Z480" s="57" t="s">
        <v>33</v>
      </c>
      <c r="AA480" s="51" t="str">
        <f aca="false">IF(ISERROR(VLOOKUP(Q480,'Target Margin'!A:F,5,FALSE())),"",VLOOKUP(Q480,'Target Margin'!A:F,5,FALSE()))</f>
        <v/>
      </c>
    </row>
    <row r="481" customFormat="false" ht="13" hidden="false" customHeight="false" outlineLevel="0" collapsed="false">
      <c r="A481" s="38"/>
      <c r="B481" s="39"/>
      <c r="C481" s="40"/>
      <c r="D481" s="40"/>
      <c r="E481" s="41"/>
      <c r="F481" s="42"/>
      <c r="G481" s="43"/>
      <c r="H481" s="43"/>
      <c r="I481" s="44"/>
      <c r="J481" s="45"/>
      <c r="K481" s="46"/>
      <c r="L481" s="47" t="e">
        <f aca="false">IF(K481="",(I481/J481),(I481/K481))</f>
        <v>#DIV/0!</v>
      </c>
      <c r="M481" s="48" t="e">
        <f aca="false">(N481-L481)/N481</f>
        <v>#DIV/0!</v>
      </c>
      <c r="N481" s="49"/>
      <c r="O481" s="38"/>
      <c r="P481" s="38"/>
      <c r="Q481" s="50" t="str">
        <f aca="false">IF(W481="","",VLOOKUP(W481,Categories!$M$148:$N$823,2,FALSE()))</f>
        <v/>
      </c>
      <c r="R481" s="51" t="str">
        <f aca="false">AA481</f>
        <v/>
      </c>
      <c r="S481" s="52"/>
      <c r="T481" s="52"/>
      <c r="U481" s="53"/>
      <c r="V481" s="54"/>
      <c r="W481" s="55"/>
      <c r="X481" s="50" t="str">
        <f aca="false">IF(S481="","",VLOOKUP(Deposits!O761,Deposits!$D$2:$J$102,2,FALSE()))</f>
        <v/>
      </c>
      <c r="Y481" s="56" t="str">
        <f aca="false">IF(S481="","",VLOOKUP(Deposits!O761,Deposits!$D$2:$J$102,5,FALSE()))</f>
        <v/>
      </c>
      <c r="Z481" s="57" t="s">
        <v>33</v>
      </c>
      <c r="AA481" s="51" t="str">
        <f aca="false">IF(ISERROR(VLOOKUP(Q481,'Target Margin'!A:F,5,FALSE())),"",VLOOKUP(Q481,'Target Margin'!A:F,5,FALSE()))</f>
        <v/>
      </c>
    </row>
    <row r="482" customFormat="false" ht="13" hidden="false" customHeight="false" outlineLevel="0" collapsed="false">
      <c r="A482" s="38"/>
      <c r="B482" s="39"/>
      <c r="C482" s="40"/>
      <c r="D482" s="40"/>
      <c r="E482" s="41"/>
      <c r="F482" s="42"/>
      <c r="G482" s="43"/>
      <c r="H482" s="43"/>
      <c r="I482" s="44"/>
      <c r="J482" s="45"/>
      <c r="K482" s="46"/>
      <c r="L482" s="47" t="e">
        <f aca="false">IF(K482="",(I482/J482),(I482/K482))</f>
        <v>#DIV/0!</v>
      </c>
      <c r="M482" s="48" t="e">
        <f aca="false">(N482-L482)/N482</f>
        <v>#DIV/0!</v>
      </c>
      <c r="N482" s="49"/>
      <c r="O482" s="38"/>
      <c r="P482" s="38"/>
      <c r="Q482" s="50" t="str">
        <f aca="false">IF(W482="","",VLOOKUP(W482,Categories!$M$148:$N$823,2,FALSE()))</f>
        <v/>
      </c>
      <c r="R482" s="51" t="str">
        <f aca="false">AA482</f>
        <v/>
      </c>
      <c r="S482" s="52"/>
      <c r="T482" s="52"/>
      <c r="U482" s="53"/>
      <c r="V482" s="54"/>
      <c r="W482" s="55"/>
      <c r="X482" s="50" t="str">
        <f aca="false">IF(S482="","",VLOOKUP(Deposits!O762,Deposits!$D$2:$J$102,2,FALSE()))</f>
        <v/>
      </c>
      <c r="Y482" s="56" t="str">
        <f aca="false">IF(S482="","",VLOOKUP(Deposits!O762,Deposits!$D$2:$J$102,5,FALSE()))</f>
        <v/>
      </c>
      <c r="Z482" s="57" t="s">
        <v>33</v>
      </c>
      <c r="AA482" s="51" t="str">
        <f aca="false">IF(ISERROR(VLOOKUP(Q482,'Target Margin'!A:F,5,FALSE())),"",VLOOKUP(Q482,'Target Margin'!A:F,5,FALSE()))</f>
        <v/>
      </c>
    </row>
    <row r="483" customFormat="false" ht="13" hidden="false" customHeight="false" outlineLevel="0" collapsed="false">
      <c r="A483" s="38"/>
      <c r="B483" s="39"/>
      <c r="C483" s="40"/>
      <c r="D483" s="40"/>
      <c r="E483" s="41"/>
      <c r="F483" s="42"/>
      <c r="G483" s="43"/>
      <c r="H483" s="43"/>
      <c r="I483" s="44"/>
      <c r="J483" s="45"/>
      <c r="K483" s="46"/>
      <c r="L483" s="47" t="e">
        <f aca="false">IF(K483="",(I483/J483),(I483/K483))</f>
        <v>#DIV/0!</v>
      </c>
      <c r="M483" s="48" t="e">
        <f aca="false">(N483-L483)/N483</f>
        <v>#DIV/0!</v>
      </c>
      <c r="N483" s="49"/>
      <c r="O483" s="38"/>
      <c r="P483" s="38"/>
      <c r="Q483" s="50" t="str">
        <f aca="false">IF(W483="","",VLOOKUP(W483,Categories!$M$148:$N$823,2,FALSE()))</f>
        <v/>
      </c>
      <c r="R483" s="51" t="str">
        <f aca="false">AA483</f>
        <v/>
      </c>
      <c r="S483" s="52"/>
      <c r="T483" s="52"/>
      <c r="U483" s="53"/>
      <c r="V483" s="54"/>
      <c r="W483" s="55"/>
      <c r="X483" s="50" t="str">
        <f aca="false">IF(S483="","",VLOOKUP(Deposits!O763,Deposits!$D$2:$J$102,2,FALSE()))</f>
        <v/>
      </c>
      <c r="Y483" s="56" t="str">
        <f aca="false">IF(S483="","",VLOOKUP(Deposits!O763,Deposits!$D$2:$J$102,5,FALSE()))</f>
        <v/>
      </c>
      <c r="Z483" s="57" t="s">
        <v>33</v>
      </c>
      <c r="AA483" s="51" t="str">
        <f aca="false">IF(ISERROR(VLOOKUP(Q483,'Target Margin'!A:F,5,FALSE())),"",VLOOKUP(Q483,'Target Margin'!A:F,5,FALSE()))</f>
        <v/>
      </c>
    </row>
    <row r="484" customFormat="false" ht="13" hidden="false" customHeight="false" outlineLevel="0" collapsed="false">
      <c r="A484" s="38"/>
      <c r="B484" s="39"/>
      <c r="C484" s="40"/>
      <c r="D484" s="40"/>
      <c r="E484" s="41"/>
      <c r="F484" s="42"/>
      <c r="G484" s="43"/>
      <c r="H484" s="43"/>
      <c r="I484" s="44"/>
      <c r="J484" s="45"/>
      <c r="K484" s="46"/>
      <c r="L484" s="47" t="e">
        <f aca="false">IF(K484="",(I484/J484),(I484/K484))</f>
        <v>#DIV/0!</v>
      </c>
      <c r="M484" s="48" t="e">
        <f aca="false">(N484-L484)/N484</f>
        <v>#DIV/0!</v>
      </c>
      <c r="N484" s="49"/>
      <c r="O484" s="38"/>
      <c r="P484" s="38"/>
      <c r="Q484" s="50" t="str">
        <f aca="false">IF(W484="","",VLOOKUP(W484,Categories!$M$148:$N$823,2,FALSE()))</f>
        <v/>
      </c>
      <c r="R484" s="51" t="str">
        <f aca="false">AA484</f>
        <v/>
      </c>
      <c r="S484" s="52"/>
      <c r="T484" s="52"/>
      <c r="U484" s="53"/>
      <c r="V484" s="54"/>
      <c r="W484" s="55"/>
      <c r="X484" s="50" t="str">
        <f aca="false">IF(S484="","",VLOOKUP(Deposits!O764,Deposits!$D$2:$J$102,2,FALSE()))</f>
        <v/>
      </c>
      <c r="Y484" s="56" t="str">
        <f aca="false">IF(S484="","",VLOOKUP(Deposits!O764,Deposits!$D$2:$J$102,5,FALSE()))</f>
        <v/>
      </c>
      <c r="Z484" s="57" t="s">
        <v>33</v>
      </c>
      <c r="AA484" s="51" t="str">
        <f aca="false">IF(ISERROR(VLOOKUP(Q484,'Target Margin'!A:F,5,FALSE())),"",VLOOKUP(Q484,'Target Margin'!A:F,5,FALSE()))</f>
        <v/>
      </c>
    </row>
    <row r="485" customFormat="false" ht="13" hidden="false" customHeight="false" outlineLevel="0" collapsed="false">
      <c r="A485" s="38"/>
      <c r="B485" s="39"/>
      <c r="C485" s="40"/>
      <c r="D485" s="40"/>
      <c r="E485" s="41"/>
      <c r="F485" s="42"/>
      <c r="G485" s="43"/>
      <c r="H485" s="43"/>
      <c r="I485" s="44"/>
      <c r="J485" s="45"/>
      <c r="K485" s="46"/>
      <c r="L485" s="47" t="e">
        <f aca="false">IF(K485="",(I485/J485),(I485/K485))</f>
        <v>#DIV/0!</v>
      </c>
      <c r="M485" s="48" t="e">
        <f aca="false">(N485-L485)/N485</f>
        <v>#DIV/0!</v>
      </c>
      <c r="N485" s="49"/>
      <c r="O485" s="38"/>
      <c r="P485" s="38"/>
      <c r="Q485" s="50" t="str">
        <f aca="false">IF(W485="","",VLOOKUP(W485,Categories!$M$148:$N$823,2,FALSE()))</f>
        <v/>
      </c>
      <c r="R485" s="51" t="str">
        <f aca="false">AA485</f>
        <v/>
      </c>
      <c r="S485" s="52"/>
      <c r="T485" s="52"/>
      <c r="U485" s="53"/>
      <c r="V485" s="54"/>
      <c r="W485" s="55"/>
      <c r="X485" s="50" t="str">
        <f aca="false">IF(S485="","",VLOOKUP(Deposits!O765,Deposits!$D$2:$J$102,2,FALSE()))</f>
        <v/>
      </c>
      <c r="Y485" s="56" t="str">
        <f aca="false">IF(S485="","",VLOOKUP(Deposits!O765,Deposits!$D$2:$J$102,5,FALSE()))</f>
        <v/>
      </c>
      <c r="Z485" s="57" t="s">
        <v>33</v>
      </c>
      <c r="AA485" s="51" t="str">
        <f aca="false">IF(ISERROR(VLOOKUP(Q485,'Target Margin'!A:F,5,FALSE())),"",VLOOKUP(Q485,'Target Margin'!A:F,5,FALSE()))</f>
        <v/>
      </c>
    </row>
    <row r="486" customFormat="false" ht="13" hidden="false" customHeight="false" outlineLevel="0" collapsed="false">
      <c r="A486" s="38"/>
      <c r="B486" s="39"/>
      <c r="C486" s="40"/>
      <c r="D486" s="40"/>
      <c r="E486" s="41"/>
      <c r="F486" s="42"/>
      <c r="G486" s="43"/>
      <c r="H486" s="43"/>
      <c r="I486" s="44"/>
      <c r="J486" s="45"/>
      <c r="K486" s="46"/>
      <c r="L486" s="47" t="e">
        <f aca="false">IF(K486="",(I486/J486),(I486/K486))</f>
        <v>#DIV/0!</v>
      </c>
      <c r="M486" s="48" t="e">
        <f aca="false">(N486-L486)/N486</f>
        <v>#DIV/0!</v>
      </c>
      <c r="N486" s="49"/>
      <c r="O486" s="38"/>
      <c r="P486" s="38"/>
      <c r="Q486" s="50" t="str">
        <f aca="false">IF(W486="","",VLOOKUP(W486,Categories!$M$148:$N$823,2,FALSE()))</f>
        <v/>
      </c>
      <c r="R486" s="51" t="str">
        <f aca="false">AA486</f>
        <v/>
      </c>
      <c r="S486" s="52"/>
      <c r="T486" s="52"/>
      <c r="U486" s="53"/>
      <c r="V486" s="54"/>
      <c r="W486" s="55"/>
      <c r="X486" s="50" t="str">
        <f aca="false">IF(S486="","",VLOOKUP(Deposits!O766,Deposits!$D$2:$J$102,2,FALSE()))</f>
        <v/>
      </c>
      <c r="Y486" s="56" t="str">
        <f aca="false">IF(S486="","",VLOOKUP(Deposits!O766,Deposits!$D$2:$J$102,5,FALSE()))</f>
        <v/>
      </c>
      <c r="Z486" s="57" t="s">
        <v>33</v>
      </c>
      <c r="AA486" s="51" t="str">
        <f aca="false">IF(ISERROR(VLOOKUP(Q486,'Target Margin'!A:F,5,FALSE())),"",VLOOKUP(Q486,'Target Margin'!A:F,5,FALSE()))</f>
        <v/>
      </c>
    </row>
    <row r="487" customFormat="false" ht="13" hidden="false" customHeight="false" outlineLevel="0" collapsed="false">
      <c r="A487" s="38"/>
      <c r="B487" s="39"/>
      <c r="C487" s="40"/>
      <c r="D487" s="40"/>
      <c r="E487" s="41"/>
      <c r="F487" s="42"/>
      <c r="G487" s="43"/>
      <c r="H487" s="43"/>
      <c r="I487" s="44"/>
      <c r="J487" s="45"/>
      <c r="K487" s="46"/>
      <c r="L487" s="47" t="e">
        <f aca="false">IF(K487="",(I487/J487),(I487/K487))</f>
        <v>#DIV/0!</v>
      </c>
      <c r="M487" s="48" t="e">
        <f aca="false">(N487-L487)/N487</f>
        <v>#DIV/0!</v>
      </c>
      <c r="N487" s="49"/>
      <c r="O487" s="38"/>
      <c r="P487" s="38"/>
      <c r="Q487" s="50" t="str">
        <f aca="false">IF(W487="","",VLOOKUP(W487,Categories!$M$148:$N$823,2,FALSE()))</f>
        <v/>
      </c>
      <c r="R487" s="51" t="str">
        <f aca="false">AA487</f>
        <v/>
      </c>
      <c r="S487" s="52"/>
      <c r="T487" s="52"/>
      <c r="U487" s="53"/>
      <c r="V487" s="54"/>
      <c r="W487" s="55"/>
      <c r="X487" s="50" t="str">
        <f aca="false">IF(S487="","",VLOOKUP(Deposits!O767,Deposits!$D$2:$J$102,2,FALSE()))</f>
        <v/>
      </c>
      <c r="Y487" s="56" t="str">
        <f aca="false">IF(S487="","",VLOOKUP(Deposits!O767,Deposits!$D$2:$J$102,5,FALSE()))</f>
        <v/>
      </c>
      <c r="Z487" s="57" t="s">
        <v>33</v>
      </c>
      <c r="AA487" s="51" t="str">
        <f aca="false">IF(ISERROR(VLOOKUP(Q487,'Target Margin'!A:F,5,FALSE())),"",VLOOKUP(Q487,'Target Margin'!A:F,5,FALSE()))</f>
        <v/>
      </c>
    </row>
    <row r="488" customFormat="false" ht="13" hidden="false" customHeight="false" outlineLevel="0" collapsed="false">
      <c r="A488" s="38"/>
      <c r="B488" s="39"/>
      <c r="C488" s="40"/>
      <c r="D488" s="40"/>
      <c r="E488" s="41"/>
      <c r="F488" s="42"/>
      <c r="G488" s="43"/>
      <c r="H488" s="43"/>
      <c r="I488" s="44"/>
      <c r="J488" s="45"/>
      <c r="K488" s="46"/>
      <c r="L488" s="47" t="e">
        <f aca="false">IF(K488="",(I488/J488),(I488/K488))</f>
        <v>#DIV/0!</v>
      </c>
      <c r="M488" s="48" t="e">
        <f aca="false">(N488-L488)/N488</f>
        <v>#DIV/0!</v>
      </c>
      <c r="N488" s="49"/>
      <c r="O488" s="38"/>
      <c r="P488" s="38"/>
      <c r="Q488" s="50" t="str">
        <f aca="false">IF(W488="","",VLOOKUP(W488,Categories!$M$148:$N$823,2,FALSE()))</f>
        <v/>
      </c>
      <c r="R488" s="51" t="str">
        <f aca="false">AA488</f>
        <v/>
      </c>
      <c r="S488" s="52"/>
      <c r="T488" s="52"/>
      <c r="U488" s="53"/>
      <c r="V488" s="54"/>
      <c r="W488" s="55"/>
      <c r="X488" s="50" t="str">
        <f aca="false">IF(S488="","",VLOOKUP(Deposits!O768,Deposits!$D$2:$J$102,2,FALSE()))</f>
        <v/>
      </c>
      <c r="Y488" s="56" t="str">
        <f aca="false">IF(S488="","",VLOOKUP(Deposits!O768,Deposits!$D$2:$J$102,5,FALSE()))</f>
        <v/>
      </c>
      <c r="Z488" s="57" t="s">
        <v>33</v>
      </c>
      <c r="AA488" s="51" t="str">
        <f aca="false">IF(ISERROR(VLOOKUP(Q488,'Target Margin'!A:F,5,FALSE())),"",VLOOKUP(Q488,'Target Margin'!A:F,5,FALSE()))</f>
        <v/>
      </c>
    </row>
    <row r="489" customFormat="false" ht="13" hidden="false" customHeight="false" outlineLevel="0" collapsed="false">
      <c r="A489" s="38"/>
      <c r="B489" s="39"/>
      <c r="C489" s="40"/>
      <c r="D489" s="40"/>
      <c r="E489" s="41"/>
      <c r="F489" s="42"/>
      <c r="G489" s="43"/>
      <c r="H489" s="43"/>
      <c r="I489" s="44"/>
      <c r="J489" s="45"/>
      <c r="K489" s="46"/>
      <c r="L489" s="47" t="e">
        <f aca="false">IF(K489="",(I489/J489),(I489/K489))</f>
        <v>#DIV/0!</v>
      </c>
      <c r="M489" s="48" t="e">
        <f aca="false">(N489-L489)/N489</f>
        <v>#DIV/0!</v>
      </c>
      <c r="N489" s="49"/>
      <c r="O489" s="38"/>
      <c r="P489" s="38"/>
      <c r="Q489" s="50" t="str">
        <f aca="false">IF(W489="","",VLOOKUP(W489,Categories!$M$148:$N$823,2,FALSE()))</f>
        <v/>
      </c>
      <c r="R489" s="51" t="str">
        <f aca="false">AA489</f>
        <v/>
      </c>
      <c r="S489" s="52"/>
      <c r="T489" s="52"/>
      <c r="U489" s="53"/>
      <c r="V489" s="54"/>
      <c r="W489" s="55"/>
      <c r="X489" s="50" t="str">
        <f aca="false">IF(S489="","",VLOOKUP(Deposits!O769,Deposits!$D$2:$J$102,2,FALSE()))</f>
        <v/>
      </c>
      <c r="Y489" s="56" t="str">
        <f aca="false">IF(S489="","",VLOOKUP(Deposits!O769,Deposits!$D$2:$J$102,5,FALSE()))</f>
        <v/>
      </c>
      <c r="Z489" s="57" t="s">
        <v>33</v>
      </c>
      <c r="AA489" s="51" t="str">
        <f aca="false">IF(ISERROR(VLOOKUP(Q489,'Target Margin'!A:F,5,FALSE())),"",VLOOKUP(Q489,'Target Margin'!A:F,5,FALSE()))</f>
        <v/>
      </c>
    </row>
    <row r="490" customFormat="false" ht="13" hidden="false" customHeight="false" outlineLevel="0" collapsed="false">
      <c r="A490" s="38"/>
      <c r="B490" s="39"/>
      <c r="C490" s="40"/>
      <c r="D490" s="40"/>
      <c r="E490" s="41"/>
      <c r="F490" s="42"/>
      <c r="G490" s="43"/>
      <c r="H490" s="43"/>
      <c r="I490" s="44"/>
      <c r="J490" s="45"/>
      <c r="K490" s="46"/>
      <c r="L490" s="47" t="e">
        <f aca="false">IF(K490="",(I490/J490),(I490/K490))</f>
        <v>#DIV/0!</v>
      </c>
      <c r="M490" s="48" t="e">
        <f aca="false">(N490-L490)/N490</f>
        <v>#DIV/0!</v>
      </c>
      <c r="N490" s="49"/>
      <c r="O490" s="38"/>
      <c r="P490" s="38"/>
      <c r="Q490" s="50" t="str">
        <f aca="false">IF(W490="","",VLOOKUP(W490,Categories!$M$148:$N$823,2,FALSE()))</f>
        <v/>
      </c>
      <c r="R490" s="51" t="str">
        <f aca="false">AA490</f>
        <v/>
      </c>
      <c r="S490" s="52"/>
      <c r="T490" s="52"/>
      <c r="U490" s="53"/>
      <c r="V490" s="54"/>
      <c r="W490" s="55"/>
      <c r="X490" s="50" t="str">
        <f aca="false">IF(S490="","",VLOOKUP(Deposits!O770,Deposits!$D$2:$J$102,2,FALSE()))</f>
        <v/>
      </c>
      <c r="Y490" s="56" t="str">
        <f aca="false">IF(S490="","",VLOOKUP(Deposits!O770,Deposits!$D$2:$J$102,5,FALSE()))</f>
        <v/>
      </c>
      <c r="Z490" s="57" t="s">
        <v>33</v>
      </c>
      <c r="AA490" s="51" t="str">
        <f aca="false">IF(ISERROR(VLOOKUP(Q490,'Target Margin'!A:F,5,FALSE())),"",VLOOKUP(Q490,'Target Margin'!A:F,5,FALSE()))</f>
        <v/>
      </c>
    </row>
    <row r="491" customFormat="false" ht="13" hidden="false" customHeight="false" outlineLevel="0" collapsed="false">
      <c r="A491" s="38"/>
      <c r="B491" s="39"/>
      <c r="C491" s="40"/>
      <c r="D491" s="40"/>
      <c r="E491" s="41"/>
      <c r="F491" s="42"/>
      <c r="G491" s="43"/>
      <c r="H491" s="43"/>
      <c r="I491" s="44"/>
      <c r="J491" s="45"/>
      <c r="K491" s="46"/>
      <c r="L491" s="47" t="e">
        <f aca="false">IF(K491="",(I491/J491),(I491/K491))</f>
        <v>#DIV/0!</v>
      </c>
      <c r="M491" s="48" t="e">
        <f aca="false">(N491-L491)/N491</f>
        <v>#DIV/0!</v>
      </c>
      <c r="N491" s="49"/>
      <c r="O491" s="38"/>
      <c r="P491" s="38"/>
      <c r="Q491" s="50" t="str">
        <f aca="false">IF(W491="","",VLOOKUP(W491,Categories!$M$148:$N$823,2,FALSE()))</f>
        <v/>
      </c>
      <c r="R491" s="51" t="str">
        <f aca="false">AA491</f>
        <v/>
      </c>
      <c r="S491" s="52"/>
      <c r="T491" s="52"/>
      <c r="U491" s="53"/>
      <c r="V491" s="54"/>
      <c r="W491" s="55"/>
      <c r="X491" s="50" t="str">
        <f aca="false">IF(S491="","",VLOOKUP(Deposits!O771,Deposits!$D$2:$J$102,2,FALSE()))</f>
        <v/>
      </c>
      <c r="Y491" s="56" t="str">
        <f aca="false">IF(S491="","",VLOOKUP(Deposits!O771,Deposits!$D$2:$J$102,5,FALSE()))</f>
        <v/>
      </c>
      <c r="Z491" s="57" t="s">
        <v>33</v>
      </c>
      <c r="AA491" s="51" t="str">
        <f aca="false">IF(ISERROR(VLOOKUP(Q491,'Target Margin'!A:F,5,FALSE())),"",VLOOKUP(Q491,'Target Margin'!A:F,5,FALSE()))</f>
        <v/>
      </c>
    </row>
    <row r="492" customFormat="false" ht="13" hidden="false" customHeight="false" outlineLevel="0" collapsed="false">
      <c r="A492" s="38"/>
      <c r="B492" s="39"/>
      <c r="C492" s="40"/>
      <c r="D492" s="40"/>
      <c r="E492" s="41"/>
      <c r="F492" s="42"/>
      <c r="G492" s="43"/>
      <c r="H492" s="43"/>
      <c r="I492" s="44"/>
      <c r="J492" s="45"/>
      <c r="K492" s="46"/>
      <c r="L492" s="47" t="e">
        <f aca="false">IF(K492="",(I492/J492),(I492/K492))</f>
        <v>#DIV/0!</v>
      </c>
      <c r="M492" s="48" t="e">
        <f aca="false">(N492-L492)/N492</f>
        <v>#DIV/0!</v>
      </c>
      <c r="N492" s="49"/>
      <c r="O492" s="38"/>
      <c r="P492" s="38"/>
      <c r="Q492" s="50" t="str">
        <f aca="false">IF(W492="","",VLOOKUP(W492,Categories!$M$148:$N$823,2,FALSE()))</f>
        <v/>
      </c>
      <c r="R492" s="51" t="str">
        <f aca="false">AA492</f>
        <v/>
      </c>
      <c r="S492" s="52"/>
      <c r="T492" s="52"/>
      <c r="U492" s="53"/>
      <c r="V492" s="54"/>
      <c r="W492" s="55"/>
      <c r="X492" s="50" t="str">
        <f aca="false">IF(S492="","",VLOOKUP(Deposits!O772,Deposits!$D$2:$J$102,2,FALSE()))</f>
        <v/>
      </c>
      <c r="Y492" s="56" t="str">
        <f aca="false">IF(S492="","",VLOOKUP(Deposits!O772,Deposits!$D$2:$J$102,5,FALSE()))</f>
        <v/>
      </c>
      <c r="Z492" s="57" t="s">
        <v>33</v>
      </c>
      <c r="AA492" s="51" t="str">
        <f aca="false">IF(ISERROR(VLOOKUP(Q492,'Target Margin'!A:F,5,FALSE())),"",VLOOKUP(Q492,'Target Margin'!A:F,5,FALSE()))</f>
        <v/>
      </c>
    </row>
    <row r="493" customFormat="false" ht="13" hidden="false" customHeight="false" outlineLevel="0" collapsed="false">
      <c r="A493" s="38"/>
      <c r="B493" s="39"/>
      <c r="C493" s="40"/>
      <c r="D493" s="40"/>
      <c r="E493" s="41"/>
      <c r="F493" s="42"/>
      <c r="G493" s="43"/>
      <c r="H493" s="43"/>
      <c r="I493" s="44"/>
      <c r="J493" s="45"/>
      <c r="K493" s="46"/>
      <c r="L493" s="47" t="e">
        <f aca="false">IF(K493="",(I493/J493),(I493/K493))</f>
        <v>#DIV/0!</v>
      </c>
      <c r="M493" s="48" t="e">
        <f aca="false">(N493-L493)/N493</f>
        <v>#DIV/0!</v>
      </c>
      <c r="N493" s="49"/>
      <c r="O493" s="38"/>
      <c r="P493" s="38"/>
      <c r="Q493" s="50" t="str">
        <f aca="false">IF(W493="","",VLOOKUP(W493,Categories!$M$148:$N$823,2,FALSE()))</f>
        <v/>
      </c>
      <c r="R493" s="51" t="str">
        <f aca="false">AA493</f>
        <v/>
      </c>
      <c r="S493" s="52"/>
      <c r="T493" s="52"/>
      <c r="U493" s="53"/>
      <c r="V493" s="54"/>
      <c r="W493" s="55"/>
      <c r="X493" s="50" t="str">
        <f aca="false">IF(S493="","",VLOOKUP(Deposits!O773,Deposits!$D$2:$J$102,2,FALSE()))</f>
        <v/>
      </c>
      <c r="Y493" s="56" t="str">
        <f aca="false">IF(S493="","",VLOOKUP(Deposits!O773,Deposits!$D$2:$J$102,5,FALSE()))</f>
        <v/>
      </c>
      <c r="Z493" s="57" t="s">
        <v>33</v>
      </c>
      <c r="AA493" s="51" t="str">
        <f aca="false">IF(ISERROR(VLOOKUP(Q493,'Target Margin'!A:F,5,FALSE())),"",VLOOKUP(Q493,'Target Margin'!A:F,5,FALSE()))</f>
        <v/>
      </c>
    </row>
    <row r="494" customFormat="false" ht="13" hidden="false" customHeight="false" outlineLevel="0" collapsed="false">
      <c r="A494" s="38"/>
      <c r="B494" s="39"/>
      <c r="C494" s="40"/>
      <c r="D494" s="40"/>
      <c r="E494" s="41"/>
      <c r="F494" s="42"/>
      <c r="G494" s="43"/>
      <c r="H494" s="43"/>
      <c r="I494" s="44"/>
      <c r="J494" s="45"/>
      <c r="K494" s="46"/>
      <c r="L494" s="47" t="e">
        <f aca="false">IF(K494="",(I494/J494),(I494/K494))</f>
        <v>#DIV/0!</v>
      </c>
      <c r="M494" s="48" t="e">
        <f aca="false">(N494-L494)/N494</f>
        <v>#DIV/0!</v>
      </c>
      <c r="N494" s="49"/>
      <c r="O494" s="38"/>
      <c r="P494" s="38"/>
      <c r="Q494" s="50" t="str">
        <f aca="false">IF(W494="","",VLOOKUP(W494,Categories!$M$148:$N$823,2,FALSE()))</f>
        <v/>
      </c>
      <c r="R494" s="51" t="str">
        <f aca="false">AA494</f>
        <v/>
      </c>
      <c r="S494" s="52"/>
      <c r="T494" s="52"/>
      <c r="U494" s="53"/>
      <c r="V494" s="54"/>
      <c r="W494" s="55"/>
      <c r="X494" s="50" t="str">
        <f aca="false">IF(S494="","",VLOOKUP(Deposits!O774,Deposits!$D$2:$J$102,2,FALSE()))</f>
        <v/>
      </c>
      <c r="Y494" s="56" t="str">
        <f aca="false">IF(S494="","",VLOOKUP(Deposits!O774,Deposits!$D$2:$J$102,5,FALSE()))</f>
        <v/>
      </c>
      <c r="Z494" s="57" t="s">
        <v>33</v>
      </c>
      <c r="AA494" s="51" t="str">
        <f aca="false">IF(ISERROR(VLOOKUP(Q494,'Target Margin'!A:F,5,FALSE())),"",VLOOKUP(Q494,'Target Margin'!A:F,5,FALSE()))</f>
        <v/>
      </c>
    </row>
    <row r="495" customFormat="false" ht="13" hidden="false" customHeight="false" outlineLevel="0" collapsed="false">
      <c r="A495" s="38"/>
      <c r="B495" s="39"/>
      <c r="C495" s="40"/>
      <c r="D495" s="40"/>
      <c r="E495" s="41"/>
      <c r="F495" s="42"/>
      <c r="G495" s="43"/>
      <c r="H495" s="43"/>
      <c r="I495" s="44"/>
      <c r="J495" s="45"/>
      <c r="K495" s="46"/>
      <c r="L495" s="47" t="e">
        <f aca="false">IF(K495="",(I495/J495),(I495/K495))</f>
        <v>#DIV/0!</v>
      </c>
      <c r="M495" s="48" t="e">
        <f aca="false">(N495-L495)/N495</f>
        <v>#DIV/0!</v>
      </c>
      <c r="N495" s="49"/>
      <c r="O495" s="38"/>
      <c r="P495" s="38"/>
      <c r="Q495" s="50" t="str">
        <f aca="false">IF(W495="","",VLOOKUP(W495,Categories!$M$148:$N$823,2,FALSE()))</f>
        <v/>
      </c>
      <c r="R495" s="51" t="str">
        <f aca="false">AA495</f>
        <v/>
      </c>
      <c r="S495" s="52"/>
      <c r="T495" s="52"/>
      <c r="U495" s="53"/>
      <c r="V495" s="54"/>
      <c r="W495" s="55"/>
      <c r="X495" s="50" t="str">
        <f aca="false">IF(S495="","",VLOOKUP(Deposits!O775,Deposits!$D$2:$J$102,2,FALSE()))</f>
        <v/>
      </c>
      <c r="Y495" s="56" t="str">
        <f aca="false">IF(S495="","",VLOOKUP(Deposits!O775,Deposits!$D$2:$J$102,5,FALSE()))</f>
        <v/>
      </c>
      <c r="Z495" s="57" t="s">
        <v>33</v>
      </c>
      <c r="AA495" s="51" t="str">
        <f aca="false">IF(ISERROR(VLOOKUP(Q495,'Target Margin'!A:F,5,FALSE())),"",VLOOKUP(Q495,'Target Margin'!A:F,5,FALSE()))</f>
        <v/>
      </c>
    </row>
    <row r="496" customFormat="false" ht="13" hidden="false" customHeight="false" outlineLevel="0" collapsed="false">
      <c r="A496" s="38"/>
      <c r="B496" s="39"/>
      <c r="C496" s="40"/>
      <c r="D496" s="40"/>
      <c r="E496" s="41"/>
      <c r="F496" s="42"/>
      <c r="G496" s="43"/>
      <c r="H496" s="43"/>
      <c r="I496" s="44"/>
      <c r="J496" s="45"/>
      <c r="K496" s="46"/>
      <c r="L496" s="47" t="e">
        <f aca="false">IF(K496="",(I496/J496),(I496/K496))</f>
        <v>#DIV/0!</v>
      </c>
      <c r="M496" s="48" t="e">
        <f aca="false">(N496-L496)/N496</f>
        <v>#DIV/0!</v>
      </c>
      <c r="N496" s="49"/>
      <c r="O496" s="38"/>
      <c r="P496" s="38"/>
      <c r="Q496" s="50" t="str">
        <f aca="false">IF(W496="","",VLOOKUP(W496,Categories!$M$148:$N$823,2,FALSE()))</f>
        <v/>
      </c>
      <c r="R496" s="51" t="str">
        <f aca="false">AA496</f>
        <v/>
      </c>
      <c r="S496" s="52"/>
      <c r="T496" s="52"/>
      <c r="U496" s="53"/>
      <c r="V496" s="54"/>
      <c r="W496" s="55"/>
      <c r="X496" s="50" t="str">
        <f aca="false">IF(S496="","",VLOOKUP(Deposits!O776,Deposits!$D$2:$J$102,2,FALSE()))</f>
        <v/>
      </c>
      <c r="Y496" s="56" t="str">
        <f aca="false">IF(S496="","",VLOOKUP(Deposits!O776,Deposits!$D$2:$J$102,5,FALSE()))</f>
        <v/>
      </c>
      <c r="Z496" s="57" t="s">
        <v>33</v>
      </c>
      <c r="AA496" s="51" t="str">
        <f aca="false">IF(ISERROR(VLOOKUP(Q496,'Target Margin'!A:F,5,FALSE())),"",VLOOKUP(Q496,'Target Margin'!A:F,5,FALSE()))</f>
        <v/>
      </c>
    </row>
    <row r="497" customFormat="false" ht="13" hidden="false" customHeight="false" outlineLevel="0" collapsed="false">
      <c r="A497" s="38"/>
      <c r="B497" s="39"/>
      <c r="C497" s="40"/>
      <c r="D497" s="40"/>
      <c r="E497" s="41"/>
      <c r="F497" s="42"/>
      <c r="G497" s="43"/>
      <c r="H497" s="43"/>
      <c r="I497" s="44"/>
      <c r="J497" s="45"/>
      <c r="K497" s="46"/>
      <c r="L497" s="47" t="e">
        <f aca="false">IF(K497="",(I497/J497),(I497/K497))</f>
        <v>#DIV/0!</v>
      </c>
      <c r="M497" s="48" t="e">
        <f aca="false">(N497-L497)/N497</f>
        <v>#DIV/0!</v>
      </c>
      <c r="N497" s="49"/>
      <c r="O497" s="38"/>
      <c r="P497" s="38"/>
      <c r="Q497" s="50" t="str">
        <f aca="false">IF(W497="","",VLOOKUP(W497,Categories!$M$148:$N$823,2,FALSE()))</f>
        <v/>
      </c>
      <c r="R497" s="51" t="str">
        <f aca="false">AA497</f>
        <v/>
      </c>
      <c r="S497" s="52"/>
      <c r="T497" s="52"/>
      <c r="U497" s="53"/>
      <c r="V497" s="54"/>
      <c r="W497" s="55"/>
      <c r="X497" s="50" t="str">
        <f aca="false">IF(S497="","",VLOOKUP(Deposits!O777,Deposits!$D$2:$J$102,2,FALSE()))</f>
        <v/>
      </c>
      <c r="Y497" s="56" t="str">
        <f aca="false">IF(S497="","",VLOOKUP(Deposits!O777,Deposits!$D$2:$J$102,5,FALSE()))</f>
        <v/>
      </c>
      <c r="Z497" s="57" t="s">
        <v>33</v>
      </c>
      <c r="AA497" s="51" t="str">
        <f aca="false">IF(ISERROR(VLOOKUP(Q497,'Target Margin'!A:F,5,FALSE())),"",VLOOKUP(Q497,'Target Margin'!A:F,5,FALSE()))</f>
        <v/>
      </c>
    </row>
    <row r="498" customFormat="false" ht="13" hidden="false" customHeight="false" outlineLevel="0" collapsed="false">
      <c r="A498" s="38"/>
      <c r="B498" s="39"/>
      <c r="C498" s="40"/>
      <c r="D498" s="40"/>
      <c r="E498" s="41"/>
      <c r="F498" s="42"/>
      <c r="G498" s="43"/>
      <c r="H498" s="43"/>
      <c r="I498" s="44"/>
      <c r="J498" s="45"/>
      <c r="K498" s="46"/>
      <c r="L498" s="47" t="e">
        <f aca="false">IF(K498="",(I498/J498),(I498/K498))</f>
        <v>#DIV/0!</v>
      </c>
      <c r="M498" s="48" t="e">
        <f aca="false">(N498-L498)/N498</f>
        <v>#DIV/0!</v>
      </c>
      <c r="N498" s="49"/>
      <c r="O498" s="38"/>
      <c r="P498" s="38"/>
      <c r="Q498" s="50" t="str">
        <f aca="false">IF(W498="","",VLOOKUP(W498,Categories!$M$148:$N$823,2,FALSE()))</f>
        <v/>
      </c>
      <c r="R498" s="51" t="str">
        <f aca="false">AA498</f>
        <v/>
      </c>
      <c r="S498" s="52"/>
      <c r="T498" s="52"/>
      <c r="U498" s="53"/>
      <c r="V498" s="54"/>
      <c r="W498" s="55"/>
      <c r="X498" s="50" t="str">
        <f aca="false">IF(S498="","",VLOOKUP(Deposits!O778,Deposits!$D$2:$J$102,2,FALSE()))</f>
        <v/>
      </c>
      <c r="Y498" s="56" t="str">
        <f aca="false">IF(S498="","",VLOOKUP(Deposits!O778,Deposits!$D$2:$J$102,5,FALSE()))</f>
        <v/>
      </c>
      <c r="Z498" s="57" t="s">
        <v>33</v>
      </c>
      <c r="AA498" s="51" t="str">
        <f aca="false">IF(ISERROR(VLOOKUP(Q498,'Target Margin'!A:F,5,FALSE())),"",VLOOKUP(Q498,'Target Margin'!A:F,5,FALSE()))</f>
        <v/>
      </c>
    </row>
    <row r="499" customFormat="false" ht="13" hidden="false" customHeight="false" outlineLevel="0" collapsed="false">
      <c r="A499" s="38"/>
      <c r="B499" s="39"/>
      <c r="C499" s="40"/>
      <c r="D499" s="40"/>
      <c r="E499" s="41"/>
      <c r="F499" s="42"/>
      <c r="G499" s="43"/>
      <c r="H499" s="43"/>
      <c r="I499" s="44"/>
      <c r="J499" s="45"/>
      <c r="K499" s="46"/>
      <c r="L499" s="47" t="e">
        <f aca="false">IF(K499="",(I499/J499),(I499/K499))</f>
        <v>#DIV/0!</v>
      </c>
      <c r="M499" s="48" t="e">
        <f aca="false">(N499-L499)/N499</f>
        <v>#DIV/0!</v>
      </c>
      <c r="N499" s="49"/>
      <c r="O499" s="38"/>
      <c r="P499" s="38"/>
      <c r="Q499" s="50" t="str">
        <f aca="false">IF(W499="","",VLOOKUP(W499,Categories!$M$148:$N$823,2,FALSE()))</f>
        <v/>
      </c>
      <c r="R499" s="51" t="str">
        <f aca="false">AA499</f>
        <v/>
      </c>
      <c r="S499" s="52"/>
      <c r="T499" s="52"/>
      <c r="U499" s="53"/>
      <c r="V499" s="54"/>
      <c r="W499" s="55"/>
      <c r="X499" s="50" t="str">
        <f aca="false">IF(S499="","",VLOOKUP(Deposits!O779,Deposits!$D$2:$J$102,2,FALSE()))</f>
        <v/>
      </c>
      <c r="Y499" s="56" t="str">
        <f aca="false">IF(S499="","",VLOOKUP(Deposits!O779,Deposits!$D$2:$J$102,5,FALSE()))</f>
        <v/>
      </c>
      <c r="Z499" s="57" t="s">
        <v>33</v>
      </c>
      <c r="AA499" s="51" t="str">
        <f aca="false">IF(ISERROR(VLOOKUP(Q499,'Target Margin'!A:F,5,FALSE())),"",VLOOKUP(Q499,'Target Margin'!A:F,5,FALSE()))</f>
        <v/>
      </c>
    </row>
    <row r="500" customFormat="false" ht="13" hidden="false" customHeight="false" outlineLevel="0" collapsed="false">
      <c r="A500" s="38"/>
      <c r="B500" s="39"/>
      <c r="C500" s="40"/>
      <c r="D500" s="40"/>
      <c r="E500" s="41"/>
      <c r="F500" s="42"/>
      <c r="G500" s="43"/>
      <c r="H500" s="43"/>
      <c r="I500" s="44"/>
      <c r="J500" s="45"/>
      <c r="K500" s="46"/>
      <c r="L500" s="47" t="e">
        <f aca="false">IF(K500="",(I500/J500),(I500/K500))</f>
        <v>#DIV/0!</v>
      </c>
      <c r="M500" s="48" t="e">
        <f aca="false">(N500-L500)/N500</f>
        <v>#DIV/0!</v>
      </c>
      <c r="N500" s="49"/>
      <c r="O500" s="38"/>
      <c r="P500" s="38"/>
      <c r="Q500" s="50" t="str">
        <f aca="false">IF(W500="","",VLOOKUP(W500,Categories!$M$148:$N$823,2,FALSE()))</f>
        <v/>
      </c>
      <c r="R500" s="51" t="str">
        <f aca="false">AA500</f>
        <v/>
      </c>
      <c r="S500" s="52"/>
      <c r="T500" s="52"/>
      <c r="U500" s="53"/>
      <c r="V500" s="54"/>
      <c r="W500" s="55"/>
      <c r="X500" s="50" t="str">
        <f aca="false">IF(S500="","",VLOOKUP(Deposits!O780,Deposits!$D$2:$J$102,2,FALSE()))</f>
        <v/>
      </c>
      <c r="Y500" s="56" t="str">
        <f aca="false">IF(S500="","",VLOOKUP(Deposits!O780,Deposits!$D$2:$J$102,5,FALSE()))</f>
        <v/>
      </c>
      <c r="Z500" s="57" t="s">
        <v>33</v>
      </c>
      <c r="AA500" s="51" t="str">
        <f aca="false">IF(ISERROR(VLOOKUP(Q500,'Target Margin'!A:F,5,FALSE())),"",VLOOKUP(Q500,'Target Margin'!A:F,5,FALSE()))</f>
        <v/>
      </c>
    </row>
    <row r="501" customFormat="false" ht="13" hidden="false" customHeight="false" outlineLevel="0" collapsed="false">
      <c r="A501" s="38"/>
      <c r="B501" s="39"/>
      <c r="C501" s="40"/>
      <c r="D501" s="40"/>
      <c r="E501" s="41"/>
      <c r="F501" s="42"/>
      <c r="G501" s="43"/>
      <c r="H501" s="43"/>
      <c r="I501" s="44"/>
      <c r="J501" s="45"/>
      <c r="K501" s="46"/>
      <c r="L501" s="47" t="e">
        <f aca="false">IF(K501="",(I501/J501),(I501/K501))</f>
        <v>#DIV/0!</v>
      </c>
      <c r="M501" s="48" t="e">
        <f aca="false">(N501-L501)/N501</f>
        <v>#DIV/0!</v>
      </c>
      <c r="N501" s="49"/>
      <c r="O501" s="38"/>
      <c r="P501" s="38"/>
      <c r="Q501" s="50" t="str">
        <f aca="false">IF(W501="","",VLOOKUP(W501,Categories!$M$148:$N$823,2,FALSE()))</f>
        <v/>
      </c>
      <c r="R501" s="51" t="str">
        <f aca="false">AA501</f>
        <v/>
      </c>
      <c r="S501" s="52"/>
      <c r="T501" s="52"/>
      <c r="U501" s="53"/>
      <c r="V501" s="54"/>
      <c r="W501" s="55"/>
      <c r="X501" s="50" t="str">
        <f aca="false">IF(S501="","",VLOOKUP(Deposits!O781,Deposits!$D$2:$J$102,2,FALSE()))</f>
        <v/>
      </c>
      <c r="Y501" s="56" t="str">
        <f aca="false">IF(S501="","",VLOOKUP(Deposits!O781,Deposits!$D$2:$J$102,5,FALSE()))</f>
        <v/>
      </c>
      <c r="Z501" s="57" t="s">
        <v>33</v>
      </c>
      <c r="AA501" s="51" t="str">
        <f aca="false">IF(ISERROR(VLOOKUP(Q501,'Target Margin'!A:F,5,FALSE())),"",VLOOKUP(Q501,'Target Margin'!A:F,5,FALSE()))</f>
        <v/>
      </c>
    </row>
    <row r="502" customFormat="false" ht="13" hidden="false" customHeight="false" outlineLevel="0" collapsed="false">
      <c r="A502" s="38"/>
      <c r="B502" s="39"/>
      <c r="C502" s="40"/>
      <c r="D502" s="40"/>
      <c r="E502" s="41"/>
      <c r="F502" s="42"/>
      <c r="G502" s="43"/>
      <c r="H502" s="43"/>
      <c r="I502" s="44"/>
      <c r="J502" s="45"/>
      <c r="K502" s="46"/>
      <c r="L502" s="47" t="e">
        <f aca="false">IF(K502="",(I502/J502),(I502/K502))</f>
        <v>#DIV/0!</v>
      </c>
      <c r="M502" s="48" t="e">
        <f aca="false">(N502-L502)/N502</f>
        <v>#DIV/0!</v>
      </c>
      <c r="N502" s="49"/>
      <c r="O502" s="38"/>
      <c r="P502" s="38"/>
      <c r="Q502" s="50" t="str">
        <f aca="false">IF(W502="","",VLOOKUP(W502,Categories!$M$148:$N$823,2,FALSE()))</f>
        <v/>
      </c>
      <c r="R502" s="51" t="str">
        <f aca="false">AA502</f>
        <v/>
      </c>
      <c r="S502" s="52"/>
      <c r="T502" s="52"/>
      <c r="U502" s="53"/>
      <c r="V502" s="54"/>
      <c r="W502" s="55"/>
      <c r="X502" s="50" t="str">
        <f aca="false">IF(S502="","",VLOOKUP(Deposits!O782,Deposits!$D$2:$J$102,2,FALSE()))</f>
        <v/>
      </c>
      <c r="Y502" s="56" t="str">
        <f aca="false">IF(S502="","",VLOOKUP(Deposits!O782,Deposits!$D$2:$J$102,5,FALSE()))</f>
        <v/>
      </c>
      <c r="Z502" s="57" t="s">
        <v>33</v>
      </c>
      <c r="AA502" s="51" t="str">
        <f aca="false">IF(ISERROR(VLOOKUP(Q502,'Target Margin'!A:F,5,FALSE())),"",VLOOKUP(Q502,'Target Margin'!A:F,5,FALSE()))</f>
        <v/>
      </c>
    </row>
    <row r="503" customFormat="false" ht="13" hidden="false" customHeight="false" outlineLevel="0" collapsed="false">
      <c r="A503" s="38"/>
      <c r="B503" s="39"/>
      <c r="C503" s="40"/>
      <c r="D503" s="40"/>
      <c r="E503" s="41"/>
      <c r="F503" s="42"/>
      <c r="G503" s="43"/>
      <c r="H503" s="43"/>
      <c r="I503" s="44"/>
      <c r="J503" s="45"/>
      <c r="K503" s="46"/>
      <c r="L503" s="47" t="e">
        <f aca="false">IF(K503="",(I503/J503),(I503/K503))</f>
        <v>#DIV/0!</v>
      </c>
      <c r="M503" s="48" t="e">
        <f aca="false">(N503-L503)/N503</f>
        <v>#DIV/0!</v>
      </c>
      <c r="N503" s="49"/>
      <c r="O503" s="38"/>
      <c r="P503" s="38"/>
      <c r="Q503" s="50" t="str">
        <f aca="false">IF(W503="","",VLOOKUP(W503,Categories!$M$148:$N$823,2,FALSE()))</f>
        <v/>
      </c>
      <c r="R503" s="51" t="str">
        <f aca="false">AA503</f>
        <v/>
      </c>
      <c r="S503" s="52"/>
      <c r="T503" s="52"/>
      <c r="U503" s="53"/>
      <c r="V503" s="54"/>
      <c r="W503" s="55"/>
      <c r="X503" s="50" t="str">
        <f aca="false">IF(S503="","",VLOOKUP(Deposits!O783,Deposits!$D$2:$J$102,2,FALSE()))</f>
        <v/>
      </c>
      <c r="Y503" s="56" t="str">
        <f aca="false">IF(S503="","",VLOOKUP(Deposits!O783,Deposits!$D$2:$J$102,5,FALSE()))</f>
        <v/>
      </c>
      <c r="Z503" s="57" t="s">
        <v>33</v>
      </c>
      <c r="AA503" s="51" t="str">
        <f aca="false">IF(ISERROR(VLOOKUP(Q503,'Target Margin'!A:F,5,FALSE())),"",VLOOKUP(Q503,'Target Margin'!A:F,5,FALSE()))</f>
        <v/>
      </c>
    </row>
    <row r="504" customFormat="false" ht="13" hidden="false" customHeight="false" outlineLevel="0" collapsed="false">
      <c r="A504" s="38"/>
      <c r="B504" s="39"/>
      <c r="C504" s="40"/>
      <c r="D504" s="40"/>
      <c r="E504" s="41"/>
      <c r="F504" s="42"/>
      <c r="G504" s="43"/>
      <c r="H504" s="43"/>
      <c r="I504" s="44"/>
      <c r="J504" s="45"/>
      <c r="K504" s="46"/>
      <c r="L504" s="47" t="e">
        <f aca="false">IF(K504="",(I504/J504),(I504/K504))</f>
        <v>#DIV/0!</v>
      </c>
      <c r="M504" s="48" t="e">
        <f aca="false">(N504-L504)/N504</f>
        <v>#DIV/0!</v>
      </c>
      <c r="N504" s="49"/>
      <c r="O504" s="38"/>
      <c r="P504" s="38"/>
      <c r="Q504" s="50" t="str">
        <f aca="false">IF(W504="","",VLOOKUP(W504,Categories!$M$148:$N$823,2,FALSE()))</f>
        <v/>
      </c>
      <c r="R504" s="51" t="str">
        <f aca="false">AA504</f>
        <v/>
      </c>
      <c r="S504" s="52"/>
      <c r="T504" s="52"/>
      <c r="U504" s="53"/>
      <c r="V504" s="54"/>
      <c r="W504" s="55"/>
      <c r="X504" s="50" t="str">
        <f aca="false">IF(S504="","",VLOOKUP(Deposits!O784,Deposits!$D$2:$J$102,2,FALSE()))</f>
        <v/>
      </c>
      <c r="Y504" s="56" t="str">
        <f aca="false">IF(S504="","",VLOOKUP(Deposits!O784,Deposits!$D$2:$J$102,5,FALSE()))</f>
        <v/>
      </c>
      <c r="Z504" s="57" t="s">
        <v>33</v>
      </c>
      <c r="AA504" s="51" t="str">
        <f aca="false">IF(ISERROR(VLOOKUP(Q504,'Target Margin'!A:F,5,FALSE())),"",VLOOKUP(Q504,'Target Margin'!A:F,5,FALSE()))</f>
        <v/>
      </c>
    </row>
    <row r="505" customFormat="false" ht="13" hidden="false" customHeight="false" outlineLevel="0" collapsed="false">
      <c r="A505" s="38"/>
      <c r="B505" s="39"/>
      <c r="C505" s="40"/>
      <c r="D505" s="40"/>
      <c r="E505" s="41"/>
      <c r="F505" s="42"/>
      <c r="G505" s="43"/>
      <c r="H505" s="43"/>
      <c r="I505" s="44"/>
      <c r="J505" s="45"/>
      <c r="K505" s="46"/>
      <c r="L505" s="47" t="e">
        <f aca="false">IF(K505="",(I505/J505),(I505/K505))</f>
        <v>#DIV/0!</v>
      </c>
      <c r="M505" s="48" t="e">
        <f aca="false">(N505-L505)/N505</f>
        <v>#DIV/0!</v>
      </c>
      <c r="N505" s="49"/>
      <c r="O505" s="38"/>
      <c r="P505" s="38"/>
      <c r="Q505" s="50" t="str">
        <f aca="false">IF(W505="","",VLOOKUP(W505,Categories!$M$148:$N$823,2,FALSE()))</f>
        <v/>
      </c>
      <c r="R505" s="51" t="str">
        <f aca="false">AA505</f>
        <v/>
      </c>
      <c r="S505" s="52"/>
      <c r="T505" s="52"/>
      <c r="U505" s="53"/>
      <c r="V505" s="54"/>
      <c r="W505" s="55"/>
      <c r="X505" s="50" t="str">
        <f aca="false">IF(S505="","",VLOOKUP(Deposits!O785,Deposits!$D$2:$J$102,2,FALSE()))</f>
        <v/>
      </c>
      <c r="Y505" s="56" t="str">
        <f aca="false">IF(S505="","",VLOOKUP(Deposits!O785,Deposits!$D$2:$J$102,5,FALSE()))</f>
        <v/>
      </c>
      <c r="Z505" s="57" t="s">
        <v>33</v>
      </c>
      <c r="AA505" s="51" t="str">
        <f aca="false">IF(ISERROR(VLOOKUP(Q505,'Target Margin'!A:F,5,FALSE())),"",VLOOKUP(Q505,'Target Margin'!A:F,5,FALSE()))</f>
        <v/>
      </c>
    </row>
    <row r="506" customFormat="false" ht="13" hidden="false" customHeight="false" outlineLevel="0" collapsed="false">
      <c r="A506" s="38"/>
      <c r="B506" s="39"/>
      <c r="C506" s="40"/>
      <c r="D506" s="40"/>
      <c r="E506" s="41"/>
      <c r="F506" s="42"/>
      <c r="G506" s="43"/>
      <c r="H506" s="43"/>
      <c r="I506" s="44"/>
      <c r="J506" s="45"/>
      <c r="K506" s="46"/>
      <c r="L506" s="47" t="e">
        <f aca="false">IF(K506="",(I506/J506),(I506/K506))</f>
        <v>#DIV/0!</v>
      </c>
      <c r="M506" s="48" t="e">
        <f aca="false">(N506-L506)/N506</f>
        <v>#DIV/0!</v>
      </c>
      <c r="N506" s="49"/>
      <c r="O506" s="38"/>
      <c r="P506" s="38"/>
      <c r="Q506" s="50" t="str">
        <f aca="false">IF(W506="","",VLOOKUP(W506,Categories!$M$148:$N$823,2,FALSE()))</f>
        <v/>
      </c>
      <c r="R506" s="51" t="str">
        <f aca="false">AA506</f>
        <v/>
      </c>
      <c r="S506" s="52"/>
      <c r="T506" s="52"/>
      <c r="U506" s="53"/>
      <c r="V506" s="54"/>
      <c r="W506" s="55"/>
      <c r="X506" s="50" t="str">
        <f aca="false">IF(S506="","",VLOOKUP(Deposits!O786,Deposits!$D$2:$J$102,2,FALSE()))</f>
        <v/>
      </c>
      <c r="Y506" s="56" t="str">
        <f aca="false">IF(S506="","",VLOOKUP(Deposits!O786,Deposits!$D$2:$J$102,5,FALSE()))</f>
        <v/>
      </c>
      <c r="Z506" s="57" t="s">
        <v>33</v>
      </c>
      <c r="AA506" s="51" t="str">
        <f aca="false">IF(ISERROR(VLOOKUP(Q506,'Target Margin'!A:F,5,FALSE())),"",VLOOKUP(Q506,'Target Margin'!A:F,5,FALSE()))</f>
        <v/>
      </c>
    </row>
    <row r="507" customFormat="false" ht="13" hidden="false" customHeight="false" outlineLevel="0" collapsed="false">
      <c r="A507" s="38"/>
      <c r="B507" s="39"/>
      <c r="C507" s="40"/>
      <c r="D507" s="40"/>
      <c r="E507" s="41"/>
      <c r="F507" s="42"/>
      <c r="G507" s="43"/>
      <c r="H507" s="43"/>
      <c r="I507" s="44"/>
      <c r="J507" s="45"/>
      <c r="K507" s="46"/>
      <c r="L507" s="47" t="e">
        <f aca="false">IF(K507="",(I507/J507),(I507/K507))</f>
        <v>#DIV/0!</v>
      </c>
      <c r="M507" s="48" t="e">
        <f aca="false">(N507-L507)/N507</f>
        <v>#DIV/0!</v>
      </c>
      <c r="N507" s="49"/>
      <c r="O507" s="38"/>
      <c r="P507" s="38"/>
      <c r="Q507" s="50" t="str">
        <f aca="false">IF(W507="","",VLOOKUP(W507,Categories!$M$148:$N$823,2,FALSE()))</f>
        <v/>
      </c>
      <c r="R507" s="51" t="str">
        <f aca="false">AA507</f>
        <v/>
      </c>
      <c r="S507" s="52"/>
      <c r="T507" s="52"/>
      <c r="U507" s="53"/>
      <c r="V507" s="54"/>
      <c r="W507" s="55"/>
      <c r="X507" s="50" t="str">
        <f aca="false">IF(S507="","",VLOOKUP(Deposits!O787,Deposits!$D$2:$J$102,2,FALSE()))</f>
        <v/>
      </c>
      <c r="Y507" s="56" t="str">
        <f aca="false">IF(S507="","",VLOOKUP(Deposits!O787,Deposits!$D$2:$J$102,5,FALSE()))</f>
        <v/>
      </c>
      <c r="Z507" s="57" t="s">
        <v>33</v>
      </c>
      <c r="AA507" s="51" t="str">
        <f aca="false">IF(ISERROR(VLOOKUP(Q507,'Target Margin'!A:F,5,FALSE())),"",VLOOKUP(Q507,'Target Margin'!A:F,5,FALSE()))</f>
        <v/>
      </c>
    </row>
    <row r="508" customFormat="false" ht="13" hidden="false" customHeight="false" outlineLevel="0" collapsed="false">
      <c r="A508" s="38"/>
      <c r="B508" s="39"/>
      <c r="C508" s="40"/>
      <c r="D508" s="40"/>
      <c r="E508" s="41"/>
      <c r="F508" s="42"/>
      <c r="G508" s="43"/>
      <c r="H508" s="43"/>
      <c r="I508" s="44"/>
      <c r="J508" s="45"/>
      <c r="K508" s="46"/>
      <c r="L508" s="47" t="e">
        <f aca="false">IF(K508="",(I508/J508),(I508/K508))</f>
        <v>#DIV/0!</v>
      </c>
      <c r="M508" s="48" t="e">
        <f aca="false">(N508-L508)/N508</f>
        <v>#DIV/0!</v>
      </c>
      <c r="N508" s="49"/>
      <c r="O508" s="38"/>
      <c r="P508" s="38"/>
      <c r="Q508" s="50" t="str">
        <f aca="false">IF(W508="","",VLOOKUP(W508,Categories!$M$148:$N$823,2,FALSE()))</f>
        <v/>
      </c>
      <c r="R508" s="51" t="str">
        <f aca="false">AA508</f>
        <v/>
      </c>
      <c r="S508" s="52"/>
      <c r="T508" s="52"/>
      <c r="U508" s="53"/>
      <c r="V508" s="54"/>
      <c r="W508" s="55"/>
      <c r="X508" s="50" t="str">
        <f aca="false">IF(S508="","",VLOOKUP(Deposits!O788,Deposits!$D$2:$J$102,2,FALSE()))</f>
        <v/>
      </c>
      <c r="Y508" s="56" t="str">
        <f aca="false">IF(S508="","",VLOOKUP(Deposits!O788,Deposits!$D$2:$J$102,5,FALSE()))</f>
        <v/>
      </c>
      <c r="Z508" s="57" t="s">
        <v>33</v>
      </c>
      <c r="AA508" s="51" t="str">
        <f aca="false">IF(ISERROR(VLOOKUP(Q508,'Target Margin'!A:F,5,FALSE())),"",VLOOKUP(Q508,'Target Margin'!A:F,5,FALSE()))</f>
        <v/>
      </c>
    </row>
    <row r="509" customFormat="false" ht="13" hidden="false" customHeight="false" outlineLevel="0" collapsed="false">
      <c r="A509" s="38"/>
      <c r="B509" s="39"/>
      <c r="C509" s="40"/>
      <c r="D509" s="40"/>
      <c r="E509" s="41"/>
      <c r="F509" s="42"/>
      <c r="G509" s="43"/>
      <c r="H509" s="43"/>
      <c r="I509" s="44"/>
      <c r="J509" s="45"/>
      <c r="K509" s="46"/>
      <c r="L509" s="47" t="e">
        <f aca="false">IF(K509="",(I509/J509),(I509/K509))</f>
        <v>#DIV/0!</v>
      </c>
      <c r="M509" s="48" t="e">
        <f aca="false">(N509-L509)/N509</f>
        <v>#DIV/0!</v>
      </c>
      <c r="N509" s="49"/>
      <c r="O509" s="38"/>
      <c r="P509" s="38"/>
      <c r="Q509" s="50" t="str">
        <f aca="false">IF(W509="","",VLOOKUP(W509,Categories!$M$148:$N$823,2,FALSE()))</f>
        <v/>
      </c>
      <c r="R509" s="51" t="str">
        <f aca="false">AA509</f>
        <v/>
      </c>
      <c r="S509" s="52"/>
      <c r="T509" s="52"/>
      <c r="U509" s="53"/>
      <c r="V509" s="54"/>
      <c r="W509" s="55"/>
      <c r="X509" s="50" t="str">
        <f aca="false">IF(S509="","",VLOOKUP(Deposits!O789,Deposits!$D$2:$J$102,2,FALSE()))</f>
        <v/>
      </c>
      <c r="Y509" s="56" t="str">
        <f aca="false">IF(S509="","",VLOOKUP(Deposits!O789,Deposits!$D$2:$J$102,5,FALSE()))</f>
        <v/>
      </c>
      <c r="Z509" s="57" t="s">
        <v>33</v>
      </c>
      <c r="AA509" s="51" t="str">
        <f aca="false">IF(ISERROR(VLOOKUP(Q509,'Target Margin'!A:F,5,FALSE())),"",VLOOKUP(Q509,'Target Margin'!A:F,5,FALSE()))</f>
        <v/>
      </c>
    </row>
    <row r="510" customFormat="false" ht="13" hidden="false" customHeight="false" outlineLevel="0" collapsed="false">
      <c r="A510" s="38"/>
      <c r="B510" s="39"/>
      <c r="C510" s="40"/>
      <c r="D510" s="40"/>
      <c r="E510" s="41"/>
      <c r="F510" s="42"/>
      <c r="G510" s="43"/>
      <c r="H510" s="43"/>
      <c r="I510" s="44"/>
      <c r="J510" s="45"/>
      <c r="K510" s="46"/>
      <c r="L510" s="47" t="e">
        <f aca="false">IF(K510="",(I510/J510),(I510/K510))</f>
        <v>#DIV/0!</v>
      </c>
      <c r="M510" s="48" t="e">
        <f aca="false">(N510-L510)/N510</f>
        <v>#DIV/0!</v>
      </c>
      <c r="N510" s="49"/>
      <c r="O510" s="38"/>
      <c r="P510" s="38"/>
      <c r="Q510" s="50" t="str">
        <f aca="false">IF(W510="","",VLOOKUP(W510,Categories!$M$148:$N$823,2,FALSE()))</f>
        <v/>
      </c>
      <c r="R510" s="51" t="str">
        <f aca="false">AA510</f>
        <v/>
      </c>
      <c r="S510" s="52"/>
      <c r="T510" s="52"/>
      <c r="U510" s="53"/>
      <c r="V510" s="54"/>
      <c r="W510" s="55"/>
      <c r="X510" s="50" t="str">
        <f aca="false">IF(S510="","",VLOOKUP(Deposits!O790,Deposits!$D$2:$J$102,2,FALSE()))</f>
        <v/>
      </c>
      <c r="Y510" s="56" t="str">
        <f aca="false">IF(S510="","",VLOOKUP(Deposits!O790,Deposits!$D$2:$J$102,5,FALSE()))</f>
        <v/>
      </c>
      <c r="Z510" s="57" t="s">
        <v>33</v>
      </c>
      <c r="AA510" s="51" t="str">
        <f aca="false">IF(ISERROR(VLOOKUP(Q510,'Target Margin'!A:F,5,FALSE())),"",VLOOKUP(Q510,'Target Margin'!A:F,5,FALSE()))</f>
        <v/>
      </c>
    </row>
    <row r="511" customFormat="false" ht="13" hidden="false" customHeight="false" outlineLevel="0" collapsed="false">
      <c r="A511" s="38"/>
      <c r="B511" s="39"/>
      <c r="C511" s="40"/>
      <c r="D511" s="40"/>
      <c r="E511" s="41"/>
      <c r="F511" s="42"/>
      <c r="G511" s="43"/>
      <c r="H511" s="43"/>
      <c r="I511" s="44"/>
      <c r="J511" s="45"/>
      <c r="K511" s="46"/>
      <c r="L511" s="47" t="e">
        <f aca="false">IF(K511="",(I511/J511),(I511/K511))</f>
        <v>#DIV/0!</v>
      </c>
      <c r="M511" s="48" t="e">
        <f aca="false">(N511-L511)/N511</f>
        <v>#DIV/0!</v>
      </c>
      <c r="N511" s="49"/>
      <c r="O511" s="38"/>
      <c r="P511" s="38"/>
      <c r="Q511" s="50" t="str">
        <f aca="false">IF(W511="","",VLOOKUP(W511,Categories!$M$148:$N$823,2,FALSE()))</f>
        <v/>
      </c>
      <c r="R511" s="51" t="str">
        <f aca="false">AA511</f>
        <v/>
      </c>
      <c r="S511" s="52"/>
      <c r="T511" s="52"/>
      <c r="U511" s="53"/>
      <c r="V511" s="54"/>
      <c r="W511" s="55"/>
      <c r="X511" s="50" t="str">
        <f aca="false">IF(S511="","",VLOOKUP(Deposits!O791,Deposits!$D$2:$J$102,2,FALSE()))</f>
        <v/>
      </c>
      <c r="Y511" s="56" t="str">
        <f aca="false">IF(S511="","",VLOOKUP(Deposits!O791,Deposits!$D$2:$J$102,5,FALSE()))</f>
        <v/>
      </c>
      <c r="Z511" s="57" t="s">
        <v>33</v>
      </c>
      <c r="AA511" s="51" t="str">
        <f aca="false">IF(ISERROR(VLOOKUP(Q511,'Target Margin'!A:F,5,FALSE())),"",VLOOKUP(Q511,'Target Margin'!A:F,5,FALSE()))</f>
        <v/>
      </c>
    </row>
    <row r="512" customFormat="false" ht="13" hidden="false" customHeight="false" outlineLevel="0" collapsed="false">
      <c r="A512" s="38"/>
      <c r="B512" s="39"/>
      <c r="C512" s="40"/>
      <c r="D512" s="40"/>
      <c r="E512" s="41"/>
      <c r="F512" s="42"/>
      <c r="G512" s="43"/>
      <c r="H512" s="43"/>
      <c r="I512" s="44"/>
      <c r="J512" s="45"/>
      <c r="K512" s="46"/>
      <c r="L512" s="47" t="e">
        <f aca="false">IF(K512="",(I512/J512),(I512/K512))</f>
        <v>#DIV/0!</v>
      </c>
      <c r="M512" s="48" t="e">
        <f aca="false">(N512-L512)/N512</f>
        <v>#DIV/0!</v>
      </c>
      <c r="N512" s="49"/>
      <c r="O512" s="38"/>
      <c r="P512" s="38"/>
      <c r="Q512" s="50" t="str">
        <f aca="false">IF(W512="","",VLOOKUP(W512,Categories!$M$148:$N$823,2,FALSE()))</f>
        <v/>
      </c>
      <c r="R512" s="51" t="str">
        <f aca="false">AA512</f>
        <v/>
      </c>
      <c r="S512" s="52"/>
      <c r="T512" s="52"/>
      <c r="U512" s="53"/>
      <c r="V512" s="54"/>
      <c r="W512" s="55"/>
      <c r="X512" s="50" t="str">
        <f aca="false">IF(S512="","",VLOOKUP(Deposits!O792,Deposits!$D$2:$J$102,2,FALSE()))</f>
        <v/>
      </c>
      <c r="Y512" s="56" t="str">
        <f aca="false">IF(S512="","",VLOOKUP(Deposits!O792,Deposits!$D$2:$J$102,5,FALSE()))</f>
        <v/>
      </c>
      <c r="Z512" s="57" t="s">
        <v>33</v>
      </c>
      <c r="AA512" s="51" t="str">
        <f aca="false">IF(ISERROR(VLOOKUP(Q512,'Target Margin'!A:F,5,FALSE())),"",VLOOKUP(Q512,'Target Margin'!A:F,5,FALSE()))</f>
        <v/>
      </c>
    </row>
    <row r="513" customFormat="false" ht="13" hidden="false" customHeight="false" outlineLevel="0" collapsed="false">
      <c r="A513" s="38"/>
      <c r="B513" s="39"/>
      <c r="C513" s="40"/>
      <c r="D513" s="40"/>
      <c r="E513" s="41"/>
      <c r="F513" s="42"/>
      <c r="G513" s="43"/>
      <c r="H513" s="43"/>
      <c r="I513" s="44"/>
      <c r="J513" s="45"/>
      <c r="K513" s="46"/>
      <c r="L513" s="47" t="e">
        <f aca="false">IF(K513="",(I513/J513),(I513/K513))</f>
        <v>#DIV/0!</v>
      </c>
      <c r="M513" s="48" t="e">
        <f aca="false">(N513-L513)/N513</f>
        <v>#DIV/0!</v>
      </c>
      <c r="N513" s="49"/>
      <c r="O513" s="38"/>
      <c r="P513" s="38"/>
      <c r="Q513" s="50" t="str">
        <f aca="false">IF(W513="","",VLOOKUP(W513,Categories!$M$148:$N$823,2,FALSE()))</f>
        <v/>
      </c>
      <c r="R513" s="51" t="str">
        <f aca="false">AA513</f>
        <v/>
      </c>
      <c r="S513" s="52"/>
      <c r="T513" s="52"/>
      <c r="U513" s="53"/>
      <c r="V513" s="54"/>
      <c r="W513" s="55"/>
      <c r="X513" s="50" t="str">
        <f aca="false">IF(S513="","",VLOOKUP(Deposits!O793,Deposits!$D$2:$J$102,2,FALSE()))</f>
        <v/>
      </c>
      <c r="Y513" s="56" t="str">
        <f aca="false">IF(S513="","",VLOOKUP(Deposits!O793,Deposits!$D$2:$J$102,5,FALSE()))</f>
        <v/>
      </c>
      <c r="Z513" s="57" t="s">
        <v>33</v>
      </c>
      <c r="AA513" s="51" t="str">
        <f aca="false">IF(ISERROR(VLOOKUP(Q513,'Target Margin'!A:F,5,FALSE())),"",VLOOKUP(Q513,'Target Margin'!A:F,5,FALSE()))</f>
        <v/>
      </c>
    </row>
    <row r="514" customFormat="false" ht="13" hidden="false" customHeight="false" outlineLevel="0" collapsed="false">
      <c r="A514" s="38"/>
      <c r="B514" s="39"/>
      <c r="C514" s="40"/>
      <c r="D514" s="40"/>
      <c r="E514" s="41"/>
      <c r="F514" s="42"/>
      <c r="G514" s="43"/>
      <c r="H514" s="43"/>
      <c r="I514" s="44"/>
      <c r="J514" s="45"/>
      <c r="K514" s="46"/>
      <c r="L514" s="47" t="e">
        <f aca="false">IF(K514="",(I514/J514),(I514/K514))</f>
        <v>#DIV/0!</v>
      </c>
      <c r="M514" s="48" t="e">
        <f aca="false">(N514-L514)/N514</f>
        <v>#DIV/0!</v>
      </c>
      <c r="N514" s="49"/>
      <c r="O514" s="38"/>
      <c r="P514" s="38"/>
      <c r="Q514" s="50" t="str">
        <f aca="false">IF(W514="","",VLOOKUP(W514,Categories!$M$148:$N$823,2,FALSE()))</f>
        <v/>
      </c>
      <c r="R514" s="51" t="str">
        <f aca="false">AA514</f>
        <v/>
      </c>
      <c r="S514" s="52"/>
      <c r="T514" s="52"/>
      <c r="U514" s="53"/>
      <c r="V514" s="54"/>
      <c r="W514" s="55"/>
      <c r="X514" s="50" t="str">
        <f aca="false">IF(S514="","",VLOOKUP(Deposits!O794,Deposits!$D$2:$J$102,2,FALSE()))</f>
        <v/>
      </c>
      <c r="Y514" s="56" t="str">
        <f aca="false">IF(S514="","",VLOOKUP(Deposits!O794,Deposits!$D$2:$J$102,5,FALSE()))</f>
        <v/>
      </c>
      <c r="Z514" s="57" t="s">
        <v>33</v>
      </c>
      <c r="AA514" s="51" t="str">
        <f aca="false">IF(ISERROR(VLOOKUP(Q514,'Target Margin'!A:F,5,FALSE())),"",VLOOKUP(Q514,'Target Margin'!A:F,5,FALSE()))</f>
        <v/>
      </c>
    </row>
    <row r="515" customFormat="false" ht="13" hidden="false" customHeight="false" outlineLevel="0" collapsed="false">
      <c r="A515" s="38"/>
      <c r="B515" s="39"/>
      <c r="C515" s="40"/>
      <c r="D515" s="40"/>
      <c r="E515" s="41"/>
      <c r="F515" s="42"/>
      <c r="G515" s="43"/>
      <c r="H515" s="43"/>
      <c r="I515" s="44"/>
      <c r="J515" s="45"/>
      <c r="K515" s="46"/>
      <c r="L515" s="47" t="e">
        <f aca="false">IF(K515="",(I515/J515),(I515/K515))</f>
        <v>#DIV/0!</v>
      </c>
      <c r="M515" s="48" t="e">
        <f aca="false">(N515-L515)/N515</f>
        <v>#DIV/0!</v>
      </c>
      <c r="N515" s="49"/>
      <c r="O515" s="38"/>
      <c r="P515" s="38"/>
      <c r="Q515" s="50" t="str">
        <f aca="false">IF(W515="","",VLOOKUP(W515,Categories!$M$148:$N$823,2,FALSE()))</f>
        <v/>
      </c>
      <c r="R515" s="51" t="str">
        <f aca="false">AA515</f>
        <v/>
      </c>
      <c r="S515" s="52"/>
      <c r="T515" s="52"/>
      <c r="U515" s="53"/>
      <c r="V515" s="54"/>
      <c r="W515" s="55"/>
      <c r="X515" s="50" t="str">
        <f aca="false">IF(S515="","",VLOOKUP(Deposits!O795,Deposits!$D$2:$J$102,2,FALSE()))</f>
        <v/>
      </c>
      <c r="Y515" s="56" t="str">
        <f aca="false">IF(S515="","",VLOOKUP(Deposits!O795,Deposits!$D$2:$J$102,5,FALSE()))</f>
        <v/>
      </c>
      <c r="Z515" s="57" t="s">
        <v>33</v>
      </c>
      <c r="AA515" s="51" t="str">
        <f aca="false">IF(ISERROR(VLOOKUP(Q515,'Target Margin'!A:F,5,FALSE())),"",VLOOKUP(Q515,'Target Margin'!A:F,5,FALSE()))</f>
        <v/>
      </c>
    </row>
    <row r="516" customFormat="false" ht="13" hidden="false" customHeight="false" outlineLevel="0" collapsed="false">
      <c r="A516" s="38"/>
      <c r="B516" s="39"/>
      <c r="C516" s="40"/>
      <c r="D516" s="40"/>
      <c r="E516" s="41"/>
      <c r="F516" s="42"/>
      <c r="G516" s="43"/>
      <c r="H516" s="43"/>
      <c r="I516" s="44"/>
      <c r="J516" s="45"/>
      <c r="K516" s="46"/>
      <c r="L516" s="47" t="e">
        <f aca="false">IF(K516="",(I516/J516),(I516/K516))</f>
        <v>#DIV/0!</v>
      </c>
      <c r="M516" s="48" t="e">
        <f aca="false">(N516-L516)/N516</f>
        <v>#DIV/0!</v>
      </c>
      <c r="N516" s="49"/>
      <c r="O516" s="38"/>
      <c r="P516" s="38"/>
      <c r="Q516" s="50" t="str">
        <f aca="false">IF(W516="","",VLOOKUP(W516,Categories!$M$148:$N$823,2,FALSE()))</f>
        <v/>
      </c>
      <c r="R516" s="51" t="str">
        <f aca="false">AA516</f>
        <v/>
      </c>
      <c r="S516" s="52"/>
      <c r="T516" s="52"/>
      <c r="U516" s="53"/>
      <c r="V516" s="54"/>
      <c r="W516" s="55"/>
      <c r="X516" s="50" t="str">
        <f aca="false">IF(S516="","",VLOOKUP(Deposits!O796,Deposits!$D$2:$J$102,2,FALSE()))</f>
        <v/>
      </c>
      <c r="Y516" s="56" t="str">
        <f aca="false">IF(S516="","",VLOOKUP(Deposits!O796,Deposits!$D$2:$J$102,5,FALSE()))</f>
        <v/>
      </c>
      <c r="Z516" s="57" t="s">
        <v>33</v>
      </c>
      <c r="AA516" s="51" t="str">
        <f aca="false">IF(ISERROR(VLOOKUP(Q516,'Target Margin'!A:F,5,FALSE())),"",VLOOKUP(Q516,'Target Margin'!A:F,5,FALSE()))</f>
        <v/>
      </c>
    </row>
    <row r="517" customFormat="false" ht="13" hidden="false" customHeight="false" outlineLevel="0" collapsed="false">
      <c r="A517" s="38"/>
      <c r="B517" s="39"/>
      <c r="C517" s="40"/>
      <c r="D517" s="40"/>
      <c r="E517" s="41"/>
      <c r="F517" s="42"/>
      <c r="G517" s="43"/>
      <c r="H517" s="43"/>
      <c r="I517" s="44"/>
      <c r="J517" s="45"/>
      <c r="K517" s="46"/>
      <c r="L517" s="47" t="e">
        <f aca="false">IF(K517="",(I517/J517),(I517/K517))</f>
        <v>#DIV/0!</v>
      </c>
      <c r="M517" s="48" t="e">
        <f aca="false">(N517-L517)/N517</f>
        <v>#DIV/0!</v>
      </c>
      <c r="N517" s="49"/>
      <c r="O517" s="38"/>
      <c r="P517" s="38"/>
      <c r="Q517" s="50" t="str">
        <f aca="false">IF(W517="","",VLOOKUP(W517,Categories!$M$148:$N$823,2,FALSE()))</f>
        <v/>
      </c>
      <c r="R517" s="51" t="str">
        <f aca="false">AA517</f>
        <v/>
      </c>
      <c r="S517" s="52"/>
      <c r="T517" s="52"/>
      <c r="U517" s="53"/>
      <c r="V517" s="54"/>
      <c r="W517" s="55"/>
      <c r="X517" s="50" t="str">
        <f aca="false">IF(S517="","",VLOOKUP(Deposits!O797,Deposits!$D$2:$J$102,2,FALSE()))</f>
        <v/>
      </c>
      <c r="Y517" s="56" t="str">
        <f aca="false">IF(S517="","",VLOOKUP(Deposits!O797,Deposits!$D$2:$J$102,5,FALSE()))</f>
        <v/>
      </c>
      <c r="Z517" s="57" t="s">
        <v>33</v>
      </c>
      <c r="AA517" s="51" t="str">
        <f aca="false">IF(ISERROR(VLOOKUP(Q517,'Target Margin'!A:F,5,FALSE())),"",VLOOKUP(Q517,'Target Margin'!A:F,5,FALSE()))</f>
        <v/>
      </c>
    </row>
    <row r="518" customFormat="false" ht="13" hidden="false" customHeight="false" outlineLevel="0" collapsed="false">
      <c r="A518" s="38"/>
      <c r="B518" s="39"/>
      <c r="C518" s="40"/>
      <c r="D518" s="40"/>
      <c r="E518" s="41"/>
      <c r="F518" s="42"/>
      <c r="G518" s="43"/>
      <c r="H518" s="43"/>
      <c r="I518" s="44"/>
      <c r="J518" s="45"/>
      <c r="K518" s="46"/>
      <c r="L518" s="47" t="e">
        <f aca="false">IF(K518="",(I518/J518),(I518/K518))</f>
        <v>#DIV/0!</v>
      </c>
      <c r="M518" s="48" t="e">
        <f aca="false">(N518-L518)/N518</f>
        <v>#DIV/0!</v>
      </c>
      <c r="N518" s="49"/>
      <c r="O518" s="38"/>
      <c r="P518" s="38"/>
      <c r="Q518" s="50" t="str">
        <f aca="false">IF(W518="","",VLOOKUP(W518,Categories!$M$148:$N$823,2,FALSE()))</f>
        <v/>
      </c>
      <c r="R518" s="51" t="str">
        <f aca="false">AA518</f>
        <v/>
      </c>
      <c r="S518" s="52"/>
      <c r="T518" s="52"/>
      <c r="U518" s="53"/>
      <c r="V518" s="54"/>
      <c r="W518" s="55"/>
      <c r="X518" s="50" t="str">
        <f aca="false">IF(S518="","",VLOOKUP(Deposits!O798,Deposits!$D$2:$J$102,2,FALSE()))</f>
        <v/>
      </c>
      <c r="Y518" s="56" t="str">
        <f aca="false">IF(S518="","",VLOOKUP(Deposits!O798,Deposits!$D$2:$J$102,5,FALSE()))</f>
        <v/>
      </c>
      <c r="Z518" s="57" t="s">
        <v>33</v>
      </c>
      <c r="AA518" s="51" t="str">
        <f aca="false">IF(ISERROR(VLOOKUP(Q518,'Target Margin'!A:F,5,FALSE())),"",VLOOKUP(Q518,'Target Margin'!A:F,5,FALSE()))</f>
        <v/>
      </c>
    </row>
    <row r="519" customFormat="false" ht="13" hidden="false" customHeight="false" outlineLevel="0" collapsed="false">
      <c r="A519" s="38"/>
      <c r="B519" s="39"/>
      <c r="C519" s="40"/>
      <c r="D519" s="40"/>
      <c r="E519" s="41"/>
      <c r="F519" s="42"/>
      <c r="G519" s="43"/>
      <c r="H519" s="43"/>
      <c r="I519" s="44"/>
      <c r="J519" s="45"/>
      <c r="K519" s="46"/>
      <c r="L519" s="47" t="e">
        <f aca="false">IF(K519="",(I519/J519),(I519/K519))</f>
        <v>#DIV/0!</v>
      </c>
      <c r="M519" s="48" t="e">
        <f aca="false">(N519-L519)/N519</f>
        <v>#DIV/0!</v>
      </c>
      <c r="N519" s="49"/>
      <c r="O519" s="38"/>
      <c r="P519" s="38"/>
      <c r="Q519" s="50" t="str">
        <f aca="false">IF(W519="","",VLOOKUP(W519,Categories!$M$148:$N$823,2,FALSE()))</f>
        <v/>
      </c>
      <c r="R519" s="51" t="str">
        <f aca="false">AA519</f>
        <v/>
      </c>
      <c r="S519" s="52"/>
      <c r="T519" s="52"/>
      <c r="U519" s="53"/>
      <c r="V519" s="54"/>
      <c r="W519" s="55"/>
      <c r="X519" s="50" t="str">
        <f aca="false">IF(S519="","",VLOOKUP(Deposits!O799,Deposits!$D$2:$J$102,2,FALSE()))</f>
        <v/>
      </c>
      <c r="Y519" s="56" t="str">
        <f aca="false">IF(S519="","",VLOOKUP(Deposits!O799,Deposits!$D$2:$J$102,5,FALSE()))</f>
        <v/>
      </c>
      <c r="Z519" s="57" t="s">
        <v>33</v>
      </c>
      <c r="AA519" s="51" t="str">
        <f aca="false">IF(ISERROR(VLOOKUP(Q519,'Target Margin'!A:F,5,FALSE())),"",VLOOKUP(Q519,'Target Margin'!A:F,5,FALSE()))</f>
        <v/>
      </c>
    </row>
    <row r="520" customFormat="false" ht="13" hidden="false" customHeight="false" outlineLevel="0" collapsed="false">
      <c r="A520" s="38"/>
      <c r="B520" s="39"/>
      <c r="C520" s="40"/>
      <c r="D520" s="40"/>
      <c r="E520" s="41"/>
      <c r="F520" s="42"/>
      <c r="G520" s="43"/>
      <c r="H520" s="43"/>
      <c r="I520" s="44"/>
      <c r="J520" s="45"/>
      <c r="K520" s="46"/>
      <c r="L520" s="47" t="e">
        <f aca="false">IF(K520="",(I520/J520),(I520/K520))</f>
        <v>#DIV/0!</v>
      </c>
      <c r="M520" s="48" t="e">
        <f aca="false">(N520-L520)/N520</f>
        <v>#DIV/0!</v>
      </c>
      <c r="N520" s="49"/>
      <c r="O520" s="38"/>
      <c r="P520" s="38"/>
      <c r="Q520" s="50" t="str">
        <f aca="false">IF(W520="","",VLOOKUP(W520,Categories!$M$148:$N$823,2,FALSE()))</f>
        <v/>
      </c>
      <c r="R520" s="51" t="str">
        <f aca="false">AA520</f>
        <v/>
      </c>
      <c r="S520" s="52"/>
      <c r="T520" s="52"/>
      <c r="U520" s="53"/>
      <c r="V520" s="54"/>
      <c r="W520" s="55"/>
      <c r="X520" s="50" t="str">
        <f aca="false">IF(S520="","",VLOOKUP(Deposits!O800,Deposits!$D$2:$J$102,2,FALSE()))</f>
        <v/>
      </c>
      <c r="Y520" s="56" t="str">
        <f aca="false">IF(S520="","",VLOOKUP(Deposits!O800,Deposits!$D$2:$J$102,5,FALSE()))</f>
        <v/>
      </c>
      <c r="Z520" s="57" t="s">
        <v>33</v>
      </c>
      <c r="AA520" s="51" t="str">
        <f aca="false">IF(ISERROR(VLOOKUP(Q520,'Target Margin'!A:F,5,FALSE())),"",VLOOKUP(Q520,'Target Margin'!A:F,5,FALSE()))</f>
        <v/>
      </c>
    </row>
    <row r="521" customFormat="false" ht="13" hidden="false" customHeight="false" outlineLevel="0" collapsed="false">
      <c r="A521" s="38"/>
      <c r="B521" s="39"/>
      <c r="C521" s="40"/>
      <c r="D521" s="40"/>
      <c r="E521" s="41"/>
      <c r="F521" s="42"/>
      <c r="G521" s="43"/>
      <c r="H521" s="43"/>
      <c r="I521" s="44"/>
      <c r="J521" s="45"/>
      <c r="K521" s="46"/>
      <c r="L521" s="47" t="e">
        <f aca="false">IF(K521="",(I521/J521),(I521/K521))</f>
        <v>#DIV/0!</v>
      </c>
      <c r="M521" s="48" t="e">
        <f aca="false">(N521-L521)/N521</f>
        <v>#DIV/0!</v>
      </c>
      <c r="N521" s="49"/>
      <c r="O521" s="38"/>
      <c r="P521" s="38"/>
      <c r="Q521" s="50" t="str">
        <f aca="false">IF(W521="","",VLOOKUP(W521,Categories!$M$148:$N$823,2,FALSE()))</f>
        <v/>
      </c>
      <c r="R521" s="51" t="str">
        <f aca="false">AA521</f>
        <v/>
      </c>
      <c r="S521" s="52"/>
      <c r="T521" s="52"/>
      <c r="U521" s="53"/>
      <c r="V521" s="54"/>
      <c r="W521" s="55"/>
      <c r="X521" s="50" t="str">
        <f aca="false">IF(S521="","",VLOOKUP(Deposits!O801,Deposits!$D$2:$J$102,2,FALSE()))</f>
        <v/>
      </c>
      <c r="Y521" s="56" t="str">
        <f aca="false">IF(S521="","",VLOOKUP(Deposits!O801,Deposits!$D$2:$J$102,5,FALSE()))</f>
        <v/>
      </c>
      <c r="Z521" s="57" t="s">
        <v>33</v>
      </c>
      <c r="AA521" s="51" t="str">
        <f aca="false">IF(ISERROR(VLOOKUP(Q521,'Target Margin'!A:F,5,FALSE())),"",VLOOKUP(Q521,'Target Margin'!A:F,5,FALSE()))</f>
        <v/>
      </c>
    </row>
    <row r="522" customFormat="false" ht="13" hidden="false" customHeight="false" outlineLevel="0" collapsed="false">
      <c r="A522" s="38"/>
      <c r="B522" s="39"/>
      <c r="C522" s="40"/>
      <c r="D522" s="40"/>
      <c r="E522" s="41"/>
      <c r="F522" s="42"/>
      <c r="G522" s="43"/>
      <c r="H522" s="43"/>
      <c r="I522" s="44"/>
      <c r="J522" s="45"/>
      <c r="K522" s="46"/>
      <c r="L522" s="47" t="e">
        <f aca="false">IF(K522="",(I522/J522),(I522/K522))</f>
        <v>#DIV/0!</v>
      </c>
      <c r="M522" s="48" t="e">
        <f aca="false">(N522-L522)/N522</f>
        <v>#DIV/0!</v>
      </c>
      <c r="N522" s="49"/>
      <c r="O522" s="38"/>
      <c r="P522" s="38"/>
      <c r="Q522" s="50" t="str">
        <f aca="false">IF(W522="","",VLOOKUP(W522,Categories!$M$148:$N$823,2,FALSE()))</f>
        <v/>
      </c>
      <c r="R522" s="51" t="str">
        <f aca="false">AA522</f>
        <v/>
      </c>
      <c r="S522" s="52"/>
      <c r="T522" s="52"/>
      <c r="U522" s="53"/>
      <c r="V522" s="54"/>
      <c r="W522" s="55"/>
      <c r="X522" s="50" t="str">
        <f aca="false">IF(S522="","",VLOOKUP(Deposits!O802,Deposits!$D$2:$J$102,2,FALSE()))</f>
        <v/>
      </c>
      <c r="Y522" s="56" t="str">
        <f aca="false">IF(S522="","",VLOOKUP(Deposits!O802,Deposits!$D$2:$J$102,5,FALSE()))</f>
        <v/>
      </c>
      <c r="Z522" s="57" t="s">
        <v>33</v>
      </c>
      <c r="AA522" s="51" t="str">
        <f aca="false">IF(ISERROR(VLOOKUP(Q522,'Target Margin'!A:F,5,FALSE())),"",VLOOKUP(Q522,'Target Margin'!A:F,5,FALSE()))</f>
        <v/>
      </c>
    </row>
    <row r="523" customFormat="false" ht="13" hidden="false" customHeight="false" outlineLevel="0" collapsed="false">
      <c r="A523" s="38"/>
      <c r="B523" s="39"/>
      <c r="C523" s="40"/>
      <c r="D523" s="40"/>
      <c r="E523" s="41"/>
      <c r="F523" s="42"/>
      <c r="G523" s="43"/>
      <c r="H523" s="43"/>
      <c r="I523" s="44"/>
      <c r="J523" s="45"/>
      <c r="K523" s="46"/>
      <c r="L523" s="47" t="e">
        <f aca="false">IF(K523="",(I523/J523),(I523/K523))</f>
        <v>#DIV/0!</v>
      </c>
      <c r="M523" s="48" t="e">
        <f aca="false">(N523-L523)/N523</f>
        <v>#DIV/0!</v>
      </c>
      <c r="N523" s="49"/>
      <c r="O523" s="38"/>
      <c r="P523" s="38"/>
      <c r="Q523" s="50" t="str">
        <f aca="false">IF(W523="","",VLOOKUP(W523,Categories!$M$148:$N$823,2,FALSE()))</f>
        <v/>
      </c>
      <c r="R523" s="51" t="str">
        <f aca="false">AA523</f>
        <v/>
      </c>
      <c r="S523" s="52"/>
      <c r="T523" s="52"/>
      <c r="U523" s="53"/>
      <c r="V523" s="54"/>
      <c r="W523" s="55"/>
      <c r="X523" s="50" t="str">
        <f aca="false">IF(S523="","",VLOOKUP(Deposits!O803,Deposits!$D$2:$J$102,2,FALSE()))</f>
        <v/>
      </c>
      <c r="Y523" s="56" t="str">
        <f aca="false">IF(S523="","",VLOOKUP(Deposits!O803,Deposits!$D$2:$J$102,5,FALSE()))</f>
        <v/>
      </c>
      <c r="Z523" s="57" t="s">
        <v>33</v>
      </c>
      <c r="AA523" s="51" t="str">
        <f aca="false">IF(ISERROR(VLOOKUP(Q523,'Target Margin'!A:F,5,FALSE())),"",VLOOKUP(Q523,'Target Margin'!A:F,5,FALSE()))</f>
        <v/>
      </c>
    </row>
    <row r="524" customFormat="false" ht="13" hidden="false" customHeight="false" outlineLevel="0" collapsed="false">
      <c r="A524" s="38"/>
      <c r="B524" s="39"/>
      <c r="C524" s="40"/>
      <c r="D524" s="40"/>
      <c r="E524" s="41"/>
      <c r="F524" s="42"/>
      <c r="G524" s="43"/>
      <c r="H524" s="43"/>
      <c r="I524" s="44"/>
      <c r="J524" s="45"/>
      <c r="K524" s="46"/>
      <c r="L524" s="47" t="e">
        <f aca="false">IF(K524="",(I524/J524),(I524/K524))</f>
        <v>#DIV/0!</v>
      </c>
      <c r="M524" s="48" t="e">
        <f aca="false">(N524-L524)/N524</f>
        <v>#DIV/0!</v>
      </c>
      <c r="N524" s="49"/>
      <c r="O524" s="38"/>
      <c r="P524" s="38"/>
      <c r="Q524" s="50" t="str">
        <f aca="false">IF(W524="","",VLOOKUP(W524,Categories!$M$148:$N$823,2,FALSE()))</f>
        <v/>
      </c>
      <c r="R524" s="51" t="str">
        <f aca="false">AA524</f>
        <v/>
      </c>
      <c r="S524" s="52"/>
      <c r="T524" s="52"/>
      <c r="U524" s="53"/>
      <c r="V524" s="54"/>
      <c r="W524" s="55"/>
      <c r="X524" s="50" t="str">
        <f aca="false">IF(S524="","",VLOOKUP(Deposits!O804,Deposits!$D$2:$J$102,2,FALSE()))</f>
        <v/>
      </c>
      <c r="Y524" s="56" t="str">
        <f aca="false">IF(S524="","",VLOOKUP(Deposits!O804,Deposits!$D$2:$J$102,5,FALSE()))</f>
        <v/>
      </c>
      <c r="Z524" s="57" t="s">
        <v>33</v>
      </c>
      <c r="AA524" s="51" t="str">
        <f aca="false">IF(ISERROR(VLOOKUP(Q524,'Target Margin'!A:F,5,FALSE())),"",VLOOKUP(Q524,'Target Margin'!A:F,5,FALSE()))</f>
        <v/>
      </c>
    </row>
    <row r="525" customFormat="false" ht="13" hidden="false" customHeight="false" outlineLevel="0" collapsed="false">
      <c r="A525" s="38"/>
      <c r="B525" s="39"/>
      <c r="C525" s="40"/>
      <c r="D525" s="40"/>
      <c r="E525" s="41"/>
      <c r="F525" s="42"/>
      <c r="G525" s="43"/>
      <c r="H525" s="43"/>
      <c r="I525" s="44"/>
      <c r="J525" s="45"/>
      <c r="K525" s="46"/>
      <c r="L525" s="47" t="e">
        <f aca="false">IF(K525="",(I525/J525),(I525/K525))</f>
        <v>#DIV/0!</v>
      </c>
      <c r="M525" s="48" t="e">
        <f aca="false">(N525-L525)/N525</f>
        <v>#DIV/0!</v>
      </c>
      <c r="N525" s="49"/>
      <c r="O525" s="38"/>
      <c r="P525" s="38"/>
      <c r="Q525" s="50" t="str">
        <f aca="false">IF(W525="","",VLOOKUP(W525,Categories!$M$148:$N$823,2,FALSE()))</f>
        <v/>
      </c>
      <c r="R525" s="51" t="str">
        <f aca="false">AA525</f>
        <v/>
      </c>
      <c r="S525" s="52"/>
      <c r="T525" s="52"/>
      <c r="U525" s="53"/>
      <c r="V525" s="54"/>
      <c r="W525" s="55"/>
      <c r="X525" s="50" t="str">
        <f aca="false">IF(S525="","",VLOOKUP(Deposits!O805,Deposits!$D$2:$J$102,2,FALSE()))</f>
        <v/>
      </c>
      <c r="Y525" s="56" t="str">
        <f aca="false">IF(S525="","",VLOOKUP(Deposits!O805,Deposits!$D$2:$J$102,5,FALSE()))</f>
        <v/>
      </c>
      <c r="Z525" s="57" t="s">
        <v>33</v>
      </c>
      <c r="AA525" s="51" t="str">
        <f aca="false">IF(ISERROR(VLOOKUP(Q525,'Target Margin'!A:F,5,FALSE())),"",VLOOKUP(Q525,'Target Margin'!A:F,5,FALSE()))</f>
        <v/>
      </c>
    </row>
    <row r="526" customFormat="false" ht="13" hidden="false" customHeight="false" outlineLevel="0" collapsed="false">
      <c r="A526" s="38"/>
      <c r="B526" s="39"/>
      <c r="C526" s="40"/>
      <c r="D526" s="40"/>
      <c r="E526" s="41"/>
      <c r="F526" s="42"/>
      <c r="G526" s="43"/>
      <c r="H526" s="43"/>
      <c r="I526" s="44"/>
      <c r="J526" s="45"/>
      <c r="K526" s="46"/>
      <c r="L526" s="47" t="e">
        <f aca="false">IF(K526="",(I526/J526),(I526/K526))</f>
        <v>#DIV/0!</v>
      </c>
      <c r="M526" s="48" t="e">
        <f aca="false">(N526-L526)/N526</f>
        <v>#DIV/0!</v>
      </c>
      <c r="N526" s="49"/>
      <c r="O526" s="38"/>
      <c r="P526" s="38"/>
      <c r="Q526" s="50" t="str">
        <f aca="false">IF(W526="","",VLOOKUP(W526,Categories!$M$148:$N$823,2,FALSE()))</f>
        <v/>
      </c>
      <c r="R526" s="51" t="str">
        <f aca="false">AA526</f>
        <v/>
      </c>
      <c r="S526" s="52"/>
      <c r="T526" s="52"/>
      <c r="U526" s="53"/>
      <c r="V526" s="54"/>
      <c r="W526" s="55"/>
      <c r="X526" s="50" t="str">
        <f aca="false">IF(S526="","",VLOOKUP(Deposits!O806,Deposits!$D$2:$J$102,2,FALSE()))</f>
        <v/>
      </c>
      <c r="Y526" s="56" t="str">
        <f aca="false">IF(S526="","",VLOOKUP(Deposits!O806,Deposits!$D$2:$J$102,5,FALSE()))</f>
        <v/>
      </c>
      <c r="Z526" s="57" t="s">
        <v>33</v>
      </c>
      <c r="AA526" s="51" t="str">
        <f aca="false">IF(ISERROR(VLOOKUP(Q526,'Target Margin'!A:F,5,FALSE())),"",VLOOKUP(Q526,'Target Margin'!A:F,5,FALSE()))</f>
        <v/>
      </c>
    </row>
    <row r="527" customFormat="false" ht="13" hidden="false" customHeight="false" outlineLevel="0" collapsed="false">
      <c r="A527" s="38"/>
      <c r="B527" s="39"/>
      <c r="C527" s="40"/>
      <c r="D527" s="40"/>
      <c r="E527" s="41"/>
      <c r="F527" s="42"/>
      <c r="G527" s="43"/>
      <c r="H527" s="43"/>
      <c r="I527" s="44"/>
      <c r="J527" s="45"/>
      <c r="K527" s="46"/>
      <c r="L527" s="47" t="e">
        <f aca="false">IF(K527="",(I527/J527),(I527/K527))</f>
        <v>#DIV/0!</v>
      </c>
      <c r="M527" s="48" t="e">
        <f aca="false">(N527-L527)/N527</f>
        <v>#DIV/0!</v>
      </c>
      <c r="N527" s="49"/>
      <c r="O527" s="38"/>
      <c r="P527" s="38"/>
      <c r="Q527" s="50" t="str">
        <f aca="false">IF(W527="","",VLOOKUP(W527,Categories!$M$148:$N$823,2,FALSE()))</f>
        <v/>
      </c>
      <c r="R527" s="51" t="str">
        <f aca="false">AA527</f>
        <v/>
      </c>
      <c r="S527" s="52"/>
      <c r="T527" s="52"/>
      <c r="U527" s="53"/>
      <c r="V527" s="54"/>
      <c r="W527" s="55"/>
      <c r="X527" s="50" t="str">
        <f aca="false">IF(S527="","",VLOOKUP(Deposits!O807,Deposits!$D$2:$J$102,2,FALSE()))</f>
        <v/>
      </c>
      <c r="Y527" s="56" t="str">
        <f aca="false">IF(S527="","",VLOOKUP(Deposits!O807,Deposits!$D$2:$J$102,5,FALSE()))</f>
        <v/>
      </c>
      <c r="Z527" s="57" t="s">
        <v>33</v>
      </c>
      <c r="AA527" s="51" t="str">
        <f aca="false">IF(ISERROR(VLOOKUP(Q527,'Target Margin'!A:F,5,FALSE())),"",VLOOKUP(Q527,'Target Margin'!A:F,5,FALSE()))</f>
        <v/>
      </c>
    </row>
    <row r="528" customFormat="false" ht="13" hidden="false" customHeight="false" outlineLevel="0" collapsed="false">
      <c r="A528" s="38"/>
      <c r="B528" s="39"/>
      <c r="C528" s="40"/>
      <c r="D528" s="40"/>
      <c r="E528" s="41"/>
      <c r="F528" s="42"/>
      <c r="G528" s="43"/>
      <c r="H528" s="43"/>
      <c r="I528" s="44"/>
      <c r="J528" s="45"/>
      <c r="K528" s="46"/>
      <c r="L528" s="47" t="e">
        <f aca="false">IF(K528="",(I528/J528),(I528/K528))</f>
        <v>#DIV/0!</v>
      </c>
      <c r="M528" s="48" t="e">
        <f aca="false">(N528-L528)/N528</f>
        <v>#DIV/0!</v>
      </c>
      <c r="N528" s="49"/>
      <c r="O528" s="38"/>
      <c r="P528" s="38"/>
      <c r="Q528" s="50" t="str">
        <f aca="false">IF(W528="","",VLOOKUP(W528,Categories!$M$148:$N$823,2,FALSE()))</f>
        <v/>
      </c>
      <c r="R528" s="51" t="str">
        <f aca="false">AA528</f>
        <v/>
      </c>
      <c r="S528" s="52"/>
      <c r="T528" s="52"/>
      <c r="U528" s="53"/>
      <c r="V528" s="54"/>
      <c r="W528" s="55"/>
      <c r="X528" s="50" t="str">
        <f aca="false">IF(S528="","",VLOOKUP(Deposits!O808,Deposits!$D$2:$J$102,2,FALSE()))</f>
        <v/>
      </c>
      <c r="Y528" s="56" t="str">
        <f aca="false">IF(S528="","",VLOOKUP(Deposits!O808,Deposits!$D$2:$J$102,5,FALSE()))</f>
        <v/>
      </c>
      <c r="Z528" s="57" t="s">
        <v>33</v>
      </c>
      <c r="AA528" s="51" t="str">
        <f aca="false">IF(ISERROR(VLOOKUP(Q528,'Target Margin'!A:F,5,FALSE())),"",VLOOKUP(Q528,'Target Margin'!A:F,5,FALSE()))</f>
        <v/>
      </c>
    </row>
    <row r="529" customFormat="false" ht="13" hidden="false" customHeight="false" outlineLevel="0" collapsed="false">
      <c r="A529" s="38"/>
      <c r="B529" s="39"/>
      <c r="C529" s="40"/>
      <c r="D529" s="40"/>
      <c r="E529" s="41"/>
      <c r="F529" s="42"/>
      <c r="G529" s="43"/>
      <c r="H529" s="43"/>
      <c r="I529" s="44"/>
      <c r="J529" s="45"/>
      <c r="K529" s="46"/>
      <c r="L529" s="47" t="e">
        <f aca="false">IF(K529="",(I529/J529),(I529/K529))</f>
        <v>#DIV/0!</v>
      </c>
      <c r="M529" s="48" t="e">
        <f aca="false">(N529-L529)/N529</f>
        <v>#DIV/0!</v>
      </c>
      <c r="N529" s="49"/>
      <c r="O529" s="38"/>
      <c r="P529" s="38"/>
      <c r="Q529" s="50" t="str">
        <f aca="false">IF(W529="","",VLOOKUP(W529,Categories!$M$148:$N$823,2,FALSE()))</f>
        <v/>
      </c>
      <c r="R529" s="51" t="str">
        <f aca="false">AA529</f>
        <v/>
      </c>
      <c r="S529" s="52"/>
      <c r="T529" s="52"/>
      <c r="U529" s="53"/>
      <c r="V529" s="54"/>
      <c r="W529" s="55"/>
      <c r="X529" s="50" t="str">
        <f aca="false">IF(S529="","",VLOOKUP(Deposits!O809,Deposits!$D$2:$J$102,2,FALSE()))</f>
        <v/>
      </c>
      <c r="Y529" s="56" t="str">
        <f aca="false">IF(S529="","",VLOOKUP(Deposits!O809,Deposits!$D$2:$J$102,5,FALSE()))</f>
        <v/>
      </c>
      <c r="Z529" s="57" t="s">
        <v>33</v>
      </c>
      <c r="AA529" s="51" t="str">
        <f aca="false">IF(ISERROR(VLOOKUP(Q529,'Target Margin'!A:F,5,FALSE())),"",VLOOKUP(Q529,'Target Margin'!A:F,5,FALSE()))</f>
        <v/>
      </c>
    </row>
    <row r="530" customFormat="false" ht="13" hidden="false" customHeight="false" outlineLevel="0" collapsed="false">
      <c r="A530" s="38"/>
      <c r="B530" s="39"/>
      <c r="C530" s="40"/>
      <c r="D530" s="40"/>
      <c r="E530" s="41"/>
      <c r="F530" s="42"/>
      <c r="G530" s="43"/>
      <c r="H530" s="43"/>
      <c r="I530" s="44"/>
      <c r="J530" s="45"/>
      <c r="K530" s="46"/>
      <c r="L530" s="47" t="e">
        <f aca="false">IF(K530="",(I530/J530),(I530/K530))</f>
        <v>#DIV/0!</v>
      </c>
      <c r="M530" s="48" t="e">
        <f aca="false">(N530-L530)/N530</f>
        <v>#DIV/0!</v>
      </c>
      <c r="N530" s="49"/>
      <c r="O530" s="38"/>
      <c r="P530" s="38"/>
      <c r="Q530" s="50" t="str">
        <f aca="false">IF(W530="","",VLOOKUP(W530,Categories!$M$148:$N$823,2,FALSE()))</f>
        <v/>
      </c>
      <c r="R530" s="51" t="str">
        <f aca="false">AA530</f>
        <v/>
      </c>
      <c r="S530" s="52"/>
      <c r="T530" s="52"/>
      <c r="U530" s="53"/>
      <c r="V530" s="54"/>
      <c r="W530" s="55"/>
      <c r="X530" s="50" t="str">
        <f aca="false">IF(S530="","",VLOOKUP(Deposits!O810,Deposits!$D$2:$J$102,2,FALSE()))</f>
        <v/>
      </c>
      <c r="Y530" s="56" t="str">
        <f aca="false">IF(S530="","",VLOOKUP(Deposits!O810,Deposits!$D$2:$J$102,5,FALSE()))</f>
        <v/>
      </c>
      <c r="Z530" s="57" t="s">
        <v>33</v>
      </c>
      <c r="AA530" s="51" t="str">
        <f aca="false">IF(ISERROR(VLOOKUP(Q530,'Target Margin'!A:F,5,FALSE())),"",VLOOKUP(Q530,'Target Margin'!A:F,5,FALSE()))</f>
        <v/>
      </c>
    </row>
    <row r="531" customFormat="false" ht="13" hidden="false" customHeight="false" outlineLevel="0" collapsed="false">
      <c r="A531" s="38"/>
      <c r="B531" s="39"/>
      <c r="C531" s="40"/>
      <c r="D531" s="40"/>
      <c r="E531" s="41"/>
      <c r="F531" s="42"/>
      <c r="G531" s="43"/>
      <c r="H531" s="43"/>
      <c r="I531" s="44"/>
      <c r="J531" s="45"/>
      <c r="K531" s="46"/>
      <c r="L531" s="47" t="e">
        <f aca="false">IF(K531="",(I531/J531),(I531/K531))</f>
        <v>#DIV/0!</v>
      </c>
      <c r="M531" s="48" t="e">
        <f aca="false">(N531-L531)/N531</f>
        <v>#DIV/0!</v>
      </c>
      <c r="N531" s="49"/>
      <c r="O531" s="38"/>
      <c r="P531" s="38"/>
      <c r="Q531" s="50" t="str">
        <f aca="false">IF(W531="","",VLOOKUP(W531,Categories!$M$148:$N$823,2,FALSE()))</f>
        <v/>
      </c>
      <c r="R531" s="51" t="str">
        <f aca="false">AA531</f>
        <v/>
      </c>
      <c r="S531" s="52"/>
      <c r="T531" s="52"/>
      <c r="U531" s="53"/>
      <c r="V531" s="54"/>
      <c r="W531" s="55"/>
      <c r="X531" s="50" t="str">
        <f aca="false">IF(S531="","",VLOOKUP(Deposits!O811,Deposits!$D$2:$J$102,2,FALSE()))</f>
        <v/>
      </c>
      <c r="Y531" s="56" t="str">
        <f aca="false">IF(S531="","",VLOOKUP(Deposits!O811,Deposits!$D$2:$J$102,5,FALSE()))</f>
        <v/>
      </c>
      <c r="Z531" s="57" t="s">
        <v>33</v>
      </c>
      <c r="AA531" s="51" t="str">
        <f aca="false">IF(ISERROR(VLOOKUP(Q531,'Target Margin'!A:F,5,FALSE())),"",VLOOKUP(Q531,'Target Margin'!A:F,5,FALSE()))</f>
        <v/>
      </c>
    </row>
    <row r="532" customFormat="false" ht="13" hidden="false" customHeight="false" outlineLevel="0" collapsed="false">
      <c r="A532" s="38"/>
      <c r="B532" s="39"/>
      <c r="C532" s="40"/>
      <c r="D532" s="40"/>
      <c r="E532" s="41"/>
      <c r="F532" s="42"/>
      <c r="G532" s="43"/>
      <c r="H532" s="43"/>
      <c r="I532" s="44"/>
      <c r="J532" s="45"/>
      <c r="K532" s="46"/>
      <c r="L532" s="47" t="e">
        <f aca="false">IF(K532="",(I532/J532),(I532/K532))</f>
        <v>#DIV/0!</v>
      </c>
      <c r="M532" s="48" t="e">
        <f aca="false">(N532-L532)/N532</f>
        <v>#DIV/0!</v>
      </c>
      <c r="N532" s="49"/>
      <c r="O532" s="38"/>
      <c r="P532" s="38"/>
      <c r="Q532" s="50" t="str">
        <f aca="false">IF(W532="","",VLOOKUP(W532,Categories!$M$148:$N$823,2,FALSE()))</f>
        <v/>
      </c>
      <c r="R532" s="51" t="str">
        <f aca="false">AA532</f>
        <v/>
      </c>
      <c r="S532" s="52"/>
      <c r="T532" s="52"/>
      <c r="U532" s="53"/>
      <c r="V532" s="54"/>
      <c r="W532" s="55"/>
      <c r="X532" s="50" t="str">
        <f aca="false">IF(S532="","",VLOOKUP(Deposits!O812,Deposits!$D$2:$J$102,2,FALSE()))</f>
        <v/>
      </c>
      <c r="Y532" s="56" t="str">
        <f aca="false">IF(S532="","",VLOOKUP(Deposits!O812,Deposits!$D$2:$J$102,5,FALSE()))</f>
        <v/>
      </c>
      <c r="Z532" s="57" t="s">
        <v>33</v>
      </c>
      <c r="AA532" s="51" t="str">
        <f aca="false">IF(ISERROR(VLOOKUP(Q532,'Target Margin'!A:F,5,FALSE())),"",VLOOKUP(Q532,'Target Margin'!A:F,5,FALSE()))</f>
        <v/>
      </c>
    </row>
    <row r="533" customFormat="false" ht="13" hidden="false" customHeight="false" outlineLevel="0" collapsed="false">
      <c r="A533" s="38"/>
      <c r="B533" s="39"/>
      <c r="C533" s="40"/>
      <c r="D533" s="40"/>
      <c r="E533" s="41"/>
      <c r="F533" s="42"/>
      <c r="G533" s="43"/>
      <c r="H533" s="43"/>
      <c r="I533" s="44"/>
      <c r="J533" s="45"/>
      <c r="K533" s="46"/>
      <c r="L533" s="47" t="e">
        <f aca="false">IF(K533="",(I533/J533),(I533/K533))</f>
        <v>#DIV/0!</v>
      </c>
      <c r="M533" s="48" t="e">
        <f aca="false">(N533-L533)/N533</f>
        <v>#DIV/0!</v>
      </c>
      <c r="N533" s="49"/>
      <c r="O533" s="38"/>
      <c r="P533" s="38"/>
      <c r="Q533" s="50" t="str">
        <f aca="false">IF(W533="","",VLOOKUP(W533,Categories!$M$148:$N$823,2,FALSE()))</f>
        <v/>
      </c>
      <c r="R533" s="51" t="str">
        <f aca="false">AA533</f>
        <v/>
      </c>
      <c r="S533" s="52"/>
      <c r="T533" s="52"/>
      <c r="U533" s="53"/>
      <c r="V533" s="54"/>
      <c r="W533" s="55"/>
      <c r="X533" s="50" t="str">
        <f aca="false">IF(S533="","",VLOOKUP(Deposits!O813,Deposits!$D$2:$J$102,2,FALSE()))</f>
        <v/>
      </c>
      <c r="Y533" s="56" t="str">
        <f aca="false">IF(S533="","",VLOOKUP(Deposits!O813,Deposits!$D$2:$J$102,5,FALSE()))</f>
        <v/>
      </c>
      <c r="Z533" s="57" t="s">
        <v>33</v>
      </c>
      <c r="AA533" s="51" t="str">
        <f aca="false">IF(ISERROR(VLOOKUP(Q533,'Target Margin'!A:F,5,FALSE())),"",VLOOKUP(Q533,'Target Margin'!A:F,5,FALSE()))</f>
        <v/>
      </c>
    </row>
    <row r="534" customFormat="false" ht="13" hidden="false" customHeight="false" outlineLevel="0" collapsed="false">
      <c r="A534" s="38"/>
      <c r="B534" s="39"/>
      <c r="C534" s="40"/>
      <c r="D534" s="40"/>
      <c r="E534" s="41"/>
      <c r="F534" s="42"/>
      <c r="G534" s="43"/>
      <c r="H534" s="43"/>
      <c r="I534" s="44"/>
      <c r="J534" s="45"/>
      <c r="K534" s="46"/>
      <c r="L534" s="47" t="e">
        <f aca="false">IF(K534="",(I534/J534),(I534/K534))</f>
        <v>#DIV/0!</v>
      </c>
      <c r="M534" s="48" t="e">
        <f aca="false">(N534-L534)/N534</f>
        <v>#DIV/0!</v>
      </c>
      <c r="N534" s="49"/>
      <c r="O534" s="38"/>
      <c r="P534" s="38"/>
      <c r="Q534" s="50" t="str">
        <f aca="false">IF(W534="","",VLOOKUP(W534,Categories!$M$148:$N$823,2,FALSE()))</f>
        <v/>
      </c>
      <c r="R534" s="51" t="str">
        <f aca="false">AA534</f>
        <v/>
      </c>
      <c r="S534" s="52"/>
      <c r="T534" s="52"/>
      <c r="U534" s="53"/>
      <c r="V534" s="54"/>
      <c r="W534" s="55"/>
      <c r="X534" s="50" t="str">
        <f aca="false">IF(S534="","",VLOOKUP(Deposits!O814,Deposits!$D$2:$J$102,2,FALSE()))</f>
        <v/>
      </c>
      <c r="Y534" s="56" t="str">
        <f aca="false">IF(S534="","",VLOOKUP(Deposits!O814,Deposits!$D$2:$J$102,5,FALSE()))</f>
        <v/>
      </c>
      <c r="Z534" s="57" t="s">
        <v>33</v>
      </c>
      <c r="AA534" s="51" t="str">
        <f aca="false">IF(ISERROR(VLOOKUP(Q534,'Target Margin'!A:F,5,FALSE())),"",VLOOKUP(Q534,'Target Margin'!A:F,5,FALSE()))</f>
        <v/>
      </c>
    </row>
    <row r="535" customFormat="false" ht="13" hidden="false" customHeight="false" outlineLevel="0" collapsed="false">
      <c r="A535" s="38"/>
      <c r="B535" s="39"/>
      <c r="C535" s="40"/>
      <c r="D535" s="40"/>
      <c r="E535" s="41"/>
      <c r="F535" s="42"/>
      <c r="G535" s="43"/>
      <c r="H535" s="43"/>
      <c r="I535" s="44"/>
      <c r="J535" s="45"/>
      <c r="K535" s="46"/>
      <c r="L535" s="47" t="e">
        <f aca="false">IF(K535="",(I535/J535),(I535/K535))</f>
        <v>#DIV/0!</v>
      </c>
      <c r="M535" s="48" t="e">
        <f aca="false">(N535-L535)/N535</f>
        <v>#DIV/0!</v>
      </c>
      <c r="N535" s="49"/>
      <c r="O535" s="38"/>
      <c r="P535" s="38"/>
      <c r="Q535" s="50" t="str">
        <f aca="false">IF(W535="","",VLOOKUP(W535,Categories!$M$148:$N$823,2,FALSE()))</f>
        <v/>
      </c>
      <c r="R535" s="51" t="str">
        <f aca="false">AA535</f>
        <v/>
      </c>
      <c r="S535" s="52"/>
      <c r="T535" s="52"/>
      <c r="U535" s="53"/>
      <c r="V535" s="54"/>
      <c r="W535" s="55"/>
      <c r="X535" s="50" t="str">
        <f aca="false">IF(S535="","",VLOOKUP(Deposits!O815,Deposits!$D$2:$J$102,2,FALSE()))</f>
        <v/>
      </c>
      <c r="Y535" s="56" t="str">
        <f aca="false">IF(S535="","",VLOOKUP(Deposits!O815,Deposits!$D$2:$J$102,5,FALSE()))</f>
        <v/>
      </c>
      <c r="Z535" s="57" t="s">
        <v>33</v>
      </c>
      <c r="AA535" s="51" t="str">
        <f aca="false">IF(ISERROR(VLOOKUP(Q535,'Target Margin'!A:F,5,FALSE())),"",VLOOKUP(Q535,'Target Margin'!A:F,5,FALSE()))</f>
        <v/>
      </c>
    </row>
    <row r="536" customFormat="false" ht="13" hidden="false" customHeight="false" outlineLevel="0" collapsed="false">
      <c r="A536" s="38"/>
      <c r="B536" s="39"/>
      <c r="C536" s="40"/>
      <c r="D536" s="40"/>
      <c r="E536" s="41"/>
      <c r="F536" s="42"/>
      <c r="G536" s="43"/>
      <c r="H536" s="43"/>
      <c r="I536" s="44"/>
      <c r="J536" s="45"/>
      <c r="K536" s="46"/>
      <c r="L536" s="47" t="e">
        <f aca="false">IF(K536="",(I536/J536),(I536/K536))</f>
        <v>#DIV/0!</v>
      </c>
      <c r="M536" s="48" t="e">
        <f aca="false">(N536-L536)/N536</f>
        <v>#DIV/0!</v>
      </c>
      <c r="N536" s="49"/>
      <c r="O536" s="38"/>
      <c r="P536" s="38"/>
      <c r="Q536" s="50" t="str">
        <f aca="false">IF(W536="","",VLOOKUP(W536,Categories!$M$148:$N$823,2,FALSE()))</f>
        <v/>
      </c>
      <c r="R536" s="51" t="str">
        <f aca="false">AA536</f>
        <v/>
      </c>
      <c r="S536" s="52"/>
      <c r="T536" s="52"/>
      <c r="U536" s="53"/>
      <c r="V536" s="54"/>
      <c r="W536" s="55"/>
      <c r="X536" s="50" t="str">
        <f aca="false">IF(S536="","",VLOOKUP(Deposits!O816,Deposits!$D$2:$J$102,2,FALSE()))</f>
        <v/>
      </c>
      <c r="Y536" s="56" t="str">
        <f aca="false">IF(S536="","",VLOOKUP(Deposits!O816,Deposits!$D$2:$J$102,5,FALSE()))</f>
        <v/>
      </c>
      <c r="Z536" s="57" t="s">
        <v>33</v>
      </c>
      <c r="AA536" s="51" t="str">
        <f aca="false">IF(ISERROR(VLOOKUP(Q536,'Target Margin'!A:F,5,FALSE())),"",VLOOKUP(Q536,'Target Margin'!A:F,5,FALSE()))</f>
        <v/>
      </c>
    </row>
    <row r="537" customFormat="false" ht="13" hidden="false" customHeight="false" outlineLevel="0" collapsed="false">
      <c r="A537" s="38"/>
      <c r="B537" s="39"/>
      <c r="C537" s="40"/>
      <c r="D537" s="40"/>
      <c r="E537" s="41"/>
      <c r="F537" s="42"/>
      <c r="G537" s="43"/>
      <c r="H537" s="43"/>
      <c r="I537" s="44"/>
      <c r="J537" s="45"/>
      <c r="K537" s="46"/>
      <c r="L537" s="47" t="e">
        <f aca="false">IF(K537="",(I537/J537),(I537/K537))</f>
        <v>#DIV/0!</v>
      </c>
      <c r="M537" s="48" t="e">
        <f aca="false">(N537-L537)/N537</f>
        <v>#DIV/0!</v>
      </c>
      <c r="N537" s="49"/>
      <c r="O537" s="38"/>
      <c r="P537" s="38"/>
      <c r="Q537" s="50" t="str">
        <f aca="false">IF(W537="","",VLOOKUP(W537,Categories!$M$148:$N$823,2,FALSE()))</f>
        <v/>
      </c>
      <c r="R537" s="51" t="str">
        <f aca="false">AA537</f>
        <v/>
      </c>
      <c r="S537" s="52"/>
      <c r="T537" s="52"/>
      <c r="U537" s="53"/>
      <c r="V537" s="54"/>
      <c r="W537" s="55"/>
      <c r="X537" s="50" t="str">
        <f aca="false">IF(S537="","",VLOOKUP(Deposits!O817,Deposits!$D$2:$J$102,2,FALSE()))</f>
        <v/>
      </c>
      <c r="Y537" s="56" t="str">
        <f aca="false">IF(S537="","",VLOOKUP(Deposits!O817,Deposits!$D$2:$J$102,5,FALSE()))</f>
        <v/>
      </c>
      <c r="Z537" s="57" t="s">
        <v>33</v>
      </c>
      <c r="AA537" s="51" t="str">
        <f aca="false">IF(ISERROR(VLOOKUP(Q537,'Target Margin'!A:F,5,FALSE())),"",VLOOKUP(Q537,'Target Margin'!A:F,5,FALSE()))</f>
        <v/>
      </c>
    </row>
    <row r="538" customFormat="false" ht="13" hidden="false" customHeight="false" outlineLevel="0" collapsed="false">
      <c r="A538" s="38"/>
      <c r="B538" s="39"/>
      <c r="C538" s="40"/>
      <c r="D538" s="40"/>
      <c r="E538" s="41"/>
      <c r="F538" s="42"/>
      <c r="G538" s="43"/>
      <c r="H538" s="43"/>
      <c r="I538" s="44"/>
      <c r="J538" s="45"/>
      <c r="K538" s="46"/>
      <c r="L538" s="47" t="e">
        <f aca="false">IF(K538="",(I538/J538),(I538/K538))</f>
        <v>#DIV/0!</v>
      </c>
      <c r="M538" s="48" t="e">
        <f aca="false">(N538-L538)/N538</f>
        <v>#DIV/0!</v>
      </c>
      <c r="N538" s="49"/>
      <c r="O538" s="38"/>
      <c r="P538" s="38"/>
      <c r="Q538" s="50" t="str">
        <f aca="false">IF(W538="","",VLOOKUP(W538,Categories!$M$148:$N$823,2,FALSE()))</f>
        <v/>
      </c>
      <c r="R538" s="51" t="str">
        <f aca="false">AA538</f>
        <v/>
      </c>
      <c r="S538" s="52"/>
      <c r="T538" s="52"/>
      <c r="U538" s="53"/>
      <c r="V538" s="54"/>
      <c r="W538" s="55"/>
      <c r="X538" s="50" t="str">
        <f aca="false">IF(S538="","",VLOOKUP(Deposits!O818,Deposits!$D$2:$J$102,2,FALSE()))</f>
        <v/>
      </c>
      <c r="Y538" s="56" t="str">
        <f aca="false">IF(S538="","",VLOOKUP(Deposits!O818,Deposits!$D$2:$J$102,5,FALSE()))</f>
        <v/>
      </c>
      <c r="Z538" s="57" t="s">
        <v>33</v>
      </c>
      <c r="AA538" s="51" t="str">
        <f aca="false">IF(ISERROR(VLOOKUP(Q538,'Target Margin'!A:F,5,FALSE())),"",VLOOKUP(Q538,'Target Margin'!A:F,5,FALSE()))</f>
        <v/>
      </c>
    </row>
    <row r="539" customFormat="false" ht="13" hidden="false" customHeight="false" outlineLevel="0" collapsed="false">
      <c r="A539" s="38"/>
      <c r="B539" s="39"/>
      <c r="C539" s="40"/>
      <c r="D539" s="40"/>
      <c r="E539" s="41"/>
      <c r="F539" s="42"/>
      <c r="G539" s="43"/>
      <c r="H539" s="43"/>
      <c r="I539" s="44"/>
      <c r="J539" s="45"/>
      <c r="K539" s="46"/>
      <c r="L539" s="47" t="e">
        <f aca="false">IF(K539="",(I539/J539),(I539/K539))</f>
        <v>#DIV/0!</v>
      </c>
      <c r="M539" s="48" t="e">
        <f aca="false">(N539-L539)/N539</f>
        <v>#DIV/0!</v>
      </c>
      <c r="N539" s="49"/>
      <c r="O539" s="38"/>
      <c r="P539" s="38"/>
      <c r="Q539" s="50" t="str">
        <f aca="false">IF(W539="","",VLOOKUP(W539,Categories!$M$148:$N$823,2,FALSE()))</f>
        <v/>
      </c>
      <c r="R539" s="51" t="str">
        <f aca="false">AA539</f>
        <v/>
      </c>
      <c r="S539" s="52"/>
      <c r="T539" s="52"/>
      <c r="U539" s="53"/>
      <c r="V539" s="54"/>
      <c r="W539" s="55"/>
      <c r="X539" s="50" t="str">
        <f aca="false">IF(S539="","",VLOOKUP(Deposits!O819,Deposits!$D$2:$J$102,2,FALSE()))</f>
        <v/>
      </c>
      <c r="Y539" s="56" t="str">
        <f aca="false">IF(S539="","",VLOOKUP(Deposits!O819,Deposits!$D$2:$J$102,5,FALSE()))</f>
        <v/>
      </c>
      <c r="Z539" s="57" t="s">
        <v>33</v>
      </c>
      <c r="AA539" s="51" t="str">
        <f aca="false">IF(ISERROR(VLOOKUP(Q539,'Target Margin'!A:F,5,FALSE())),"",VLOOKUP(Q539,'Target Margin'!A:F,5,FALSE()))</f>
        <v/>
      </c>
    </row>
    <row r="540" customFormat="false" ht="13" hidden="false" customHeight="false" outlineLevel="0" collapsed="false">
      <c r="A540" s="38"/>
      <c r="B540" s="39"/>
      <c r="C540" s="40"/>
      <c r="D540" s="40"/>
      <c r="E540" s="41"/>
      <c r="F540" s="42"/>
      <c r="G540" s="43"/>
      <c r="H540" s="43"/>
      <c r="I540" s="44"/>
      <c r="J540" s="45"/>
      <c r="K540" s="46"/>
      <c r="L540" s="47" t="e">
        <f aca="false">IF(K540="",(I540/J540),(I540/K540))</f>
        <v>#DIV/0!</v>
      </c>
      <c r="M540" s="48" t="e">
        <f aca="false">(N540-L540)/N540</f>
        <v>#DIV/0!</v>
      </c>
      <c r="N540" s="49"/>
      <c r="O540" s="38"/>
      <c r="P540" s="38"/>
      <c r="Q540" s="50" t="str">
        <f aca="false">IF(W540="","",VLOOKUP(W540,Categories!$M$148:$N$823,2,FALSE()))</f>
        <v/>
      </c>
      <c r="R540" s="51" t="str">
        <f aca="false">AA540</f>
        <v/>
      </c>
      <c r="S540" s="52"/>
      <c r="T540" s="52"/>
      <c r="U540" s="53"/>
      <c r="V540" s="54"/>
      <c r="W540" s="55"/>
      <c r="X540" s="50" t="str">
        <f aca="false">IF(S540="","",VLOOKUP(Deposits!O820,Deposits!$D$2:$J$102,2,FALSE()))</f>
        <v/>
      </c>
      <c r="Y540" s="56" t="str">
        <f aca="false">IF(S540="","",VLOOKUP(Deposits!O820,Deposits!$D$2:$J$102,5,FALSE()))</f>
        <v/>
      </c>
      <c r="Z540" s="57" t="s">
        <v>33</v>
      </c>
      <c r="AA540" s="51" t="str">
        <f aca="false">IF(ISERROR(VLOOKUP(Q540,'Target Margin'!A:F,5,FALSE())),"",VLOOKUP(Q540,'Target Margin'!A:F,5,FALSE()))</f>
        <v/>
      </c>
    </row>
    <row r="541" customFormat="false" ht="13" hidden="false" customHeight="false" outlineLevel="0" collapsed="false">
      <c r="A541" s="38"/>
      <c r="B541" s="39"/>
      <c r="C541" s="40"/>
      <c r="D541" s="40"/>
      <c r="E541" s="41"/>
      <c r="F541" s="42"/>
      <c r="G541" s="43"/>
      <c r="H541" s="43"/>
      <c r="I541" s="44"/>
      <c r="J541" s="45"/>
      <c r="K541" s="46"/>
      <c r="L541" s="47" t="e">
        <f aca="false">IF(K541="",(I541/J541),(I541/K541))</f>
        <v>#DIV/0!</v>
      </c>
      <c r="M541" s="48" t="e">
        <f aca="false">(N541-L541)/N541</f>
        <v>#DIV/0!</v>
      </c>
      <c r="N541" s="49"/>
      <c r="O541" s="38"/>
      <c r="P541" s="38"/>
      <c r="Q541" s="50" t="str">
        <f aca="false">IF(W541="","",VLOOKUP(W541,Categories!$M$148:$N$823,2,FALSE()))</f>
        <v/>
      </c>
      <c r="R541" s="51" t="str">
        <f aca="false">AA541</f>
        <v/>
      </c>
      <c r="S541" s="52"/>
      <c r="T541" s="52"/>
      <c r="U541" s="53"/>
      <c r="V541" s="54"/>
      <c r="W541" s="55"/>
      <c r="X541" s="50" t="str">
        <f aca="false">IF(S541="","",VLOOKUP(Deposits!O821,Deposits!$D$2:$J$102,2,FALSE()))</f>
        <v/>
      </c>
      <c r="Y541" s="56" t="str">
        <f aca="false">IF(S541="","",VLOOKUP(Deposits!O821,Deposits!$D$2:$J$102,5,FALSE()))</f>
        <v/>
      </c>
      <c r="Z541" s="57" t="s">
        <v>33</v>
      </c>
      <c r="AA541" s="51" t="str">
        <f aca="false">IF(ISERROR(VLOOKUP(Q541,'Target Margin'!A:F,5,FALSE())),"",VLOOKUP(Q541,'Target Margin'!A:F,5,FALSE()))</f>
        <v/>
      </c>
    </row>
    <row r="542" customFormat="false" ht="13" hidden="false" customHeight="false" outlineLevel="0" collapsed="false">
      <c r="A542" s="38"/>
      <c r="B542" s="39"/>
      <c r="C542" s="40"/>
      <c r="D542" s="40"/>
      <c r="E542" s="41"/>
      <c r="F542" s="42"/>
      <c r="G542" s="43"/>
      <c r="H542" s="43"/>
      <c r="I542" s="44"/>
      <c r="J542" s="45"/>
      <c r="K542" s="46"/>
      <c r="L542" s="47" t="e">
        <f aca="false">IF(K542="",(I542/J542),(I542/K542))</f>
        <v>#DIV/0!</v>
      </c>
      <c r="M542" s="48" t="e">
        <f aca="false">(N542-L542)/N542</f>
        <v>#DIV/0!</v>
      </c>
      <c r="N542" s="49"/>
      <c r="O542" s="38"/>
      <c r="P542" s="38"/>
      <c r="Q542" s="50" t="str">
        <f aca="false">IF(W542="","",VLOOKUP(W542,Categories!$M$148:$N$823,2,FALSE()))</f>
        <v/>
      </c>
      <c r="R542" s="51" t="str">
        <f aca="false">AA542</f>
        <v/>
      </c>
      <c r="S542" s="52"/>
      <c r="T542" s="52"/>
      <c r="U542" s="53"/>
      <c r="V542" s="54"/>
      <c r="W542" s="55"/>
      <c r="X542" s="50" t="str">
        <f aca="false">IF(S542="","",VLOOKUP(Deposits!O822,Deposits!$D$2:$J$102,2,FALSE()))</f>
        <v/>
      </c>
      <c r="Y542" s="56" t="str">
        <f aca="false">IF(S542="","",VLOOKUP(Deposits!O822,Deposits!$D$2:$J$102,5,FALSE()))</f>
        <v/>
      </c>
      <c r="Z542" s="57" t="s">
        <v>33</v>
      </c>
      <c r="AA542" s="51" t="str">
        <f aca="false">IF(ISERROR(VLOOKUP(Q542,'Target Margin'!A:F,5,FALSE())),"",VLOOKUP(Q542,'Target Margin'!A:F,5,FALSE()))</f>
        <v/>
      </c>
    </row>
    <row r="543" customFormat="false" ht="13" hidden="false" customHeight="false" outlineLevel="0" collapsed="false">
      <c r="A543" s="38"/>
      <c r="B543" s="39"/>
      <c r="C543" s="40"/>
      <c r="D543" s="40"/>
      <c r="E543" s="41"/>
      <c r="F543" s="42"/>
      <c r="G543" s="43"/>
      <c r="H543" s="43"/>
      <c r="I543" s="44"/>
      <c r="J543" s="45"/>
      <c r="K543" s="46"/>
      <c r="L543" s="47" t="e">
        <f aca="false">IF(K543="",(I543/J543),(I543/K543))</f>
        <v>#DIV/0!</v>
      </c>
      <c r="M543" s="48" t="e">
        <f aca="false">(N543-L543)/N543</f>
        <v>#DIV/0!</v>
      </c>
      <c r="N543" s="49"/>
      <c r="O543" s="38"/>
      <c r="P543" s="38"/>
      <c r="Q543" s="50" t="str">
        <f aca="false">IF(W543="","",VLOOKUP(W543,Categories!$M$148:$N$823,2,FALSE()))</f>
        <v/>
      </c>
      <c r="R543" s="51" t="str">
        <f aca="false">AA543</f>
        <v/>
      </c>
      <c r="S543" s="52"/>
      <c r="T543" s="52"/>
      <c r="U543" s="53"/>
      <c r="V543" s="54"/>
      <c r="W543" s="55"/>
      <c r="X543" s="50" t="str">
        <f aca="false">IF(S543="","",VLOOKUP(Deposits!O823,Deposits!$D$2:$J$102,2,FALSE()))</f>
        <v/>
      </c>
      <c r="Y543" s="56" t="str">
        <f aca="false">IF(S543="","",VLOOKUP(Deposits!O823,Deposits!$D$2:$J$102,5,FALSE()))</f>
        <v/>
      </c>
      <c r="Z543" s="57" t="s">
        <v>33</v>
      </c>
      <c r="AA543" s="51" t="str">
        <f aca="false">IF(ISERROR(VLOOKUP(Q543,'Target Margin'!A:F,5,FALSE())),"",VLOOKUP(Q543,'Target Margin'!A:F,5,FALSE()))</f>
        <v/>
      </c>
    </row>
    <row r="544" customFormat="false" ht="13" hidden="false" customHeight="false" outlineLevel="0" collapsed="false">
      <c r="A544" s="38"/>
      <c r="B544" s="39"/>
      <c r="C544" s="40"/>
      <c r="D544" s="40"/>
      <c r="E544" s="41"/>
      <c r="F544" s="42"/>
      <c r="G544" s="43"/>
      <c r="H544" s="43"/>
      <c r="I544" s="44"/>
      <c r="J544" s="45"/>
      <c r="K544" s="46"/>
      <c r="L544" s="47" t="e">
        <f aca="false">IF(K544="",(I544/J544),(I544/K544))</f>
        <v>#DIV/0!</v>
      </c>
      <c r="M544" s="48" t="e">
        <f aca="false">(N544-L544)/N544</f>
        <v>#DIV/0!</v>
      </c>
      <c r="N544" s="49"/>
      <c r="O544" s="38"/>
      <c r="P544" s="38"/>
      <c r="Q544" s="50" t="str">
        <f aca="false">IF(W544="","",VLOOKUP(W544,Categories!$M$148:$N$823,2,FALSE()))</f>
        <v/>
      </c>
      <c r="R544" s="51" t="str">
        <f aca="false">AA544</f>
        <v/>
      </c>
      <c r="S544" s="52"/>
      <c r="T544" s="52"/>
      <c r="U544" s="53"/>
      <c r="V544" s="54"/>
      <c r="W544" s="55"/>
      <c r="X544" s="50" t="str">
        <f aca="false">IF(S544="","",VLOOKUP(Deposits!O824,Deposits!$D$2:$J$102,2,FALSE()))</f>
        <v/>
      </c>
      <c r="Y544" s="56" t="str">
        <f aca="false">IF(S544="","",VLOOKUP(Deposits!O824,Deposits!$D$2:$J$102,5,FALSE()))</f>
        <v/>
      </c>
      <c r="Z544" s="57" t="s">
        <v>33</v>
      </c>
      <c r="AA544" s="51" t="str">
        <f aca="false">IF(ISERROR(VLOOKUP(Q544,'Target Margin'!A:F,5,FALSE())),"",VLOOKUP(Q544,'Target Margin'!A:F,5,FALSE()))</f>
        <v/>
      </c>
    </row>
    <row r="545" customFormat="false" ht="13" hidden="false" customHeight="false" outlineLevel="0" collapsed="false">
      <c r="A545" s="38"/>
      <c r="B545" s="39"/>
      <c r="C545" s="40"/>
      <c r="D545" s="40"/>
      <c r="E545" s="41"/>
      <c r="F545" s="42"/>
      <c r="G545" s="43"/>
      <c r="H545" s="43"/>
      <c r="I545" s="44"/>
      <c r="J545" s="45"/>
      <c r="K545" s="46"/>
      <c r="L545" s="47" t="e">
        <f aca="false">IF(K545="",(I545/J545),(I545/K545))</f>
        <v>#DIV/0!</v>
      </c>
      <c r="M545" s="48" t="e">
        <f aca="false">(N545-L545)/N545</f>
        <v>#DIV/0!</v>
      </c>
      <c r="N545" s="49"/>
      <c r="O545" s="38"/>
      <c r="P545" s="38"/>
      <c r="Q545" s="50" t="str">
        <f aca="false">IF(W545="","",VLOOKUP(W545,Categories!$M$148:$N$823,2,FALSE()))</f>
        <v/>
      </c>
      <c r="R545" s="51" t="str">
        <f aca="false">AA545</f>
        <v/>
      </c>
      <c r="S545" s="52"/>
      <c r="T545" s="52"/>
      <c r="U545" s="53"/>
      <c r="V545" s="54"/>
      <c r="W545" s="55"/>
      <c r="X545" s="50" t="str">
        <f aca="false">IF(S545="","",VLOOKUP(Deposits!O825,Deposits!$D$2:$J$102,2,FALSE()))</f>
        <v/>
      </c>
      <c r="Y545" s="56" t="str">
        <f aca="false">IF(S545="","",VLOOKUP(Deposits!O825,Deposits!$D$2:$J$102,5,FALSE()))</f>
        <v/>
      </c>
      <c r="Z545" s="57" t="s">
        <v>33</v>
      </c>
      <c r="AA545" s="51" t="str">
        <f aca="false">IF(ISERROR(VLOOKUP(Q545,'Target Margin'!A:F,5,FALSE())),"",VLOOKUP(Q545,'Target Margin'!A:F,5,FALSE()))</f>
        <v/>
      </c>
    </row>
    <row r="546" customFormat="false" ht="13" hidden="false" customHeight="false" outlineLevel="0" collapsed="false">
      <c r="A546" s="38"/>
      <c r="B546" s="39"/>
      <c r="C546" s="40"/>
      <c r="D546" s="40"/>
      <c r="E546" s="41"/>
      <c r="F546" s="42"/>
      <c r="G546" s="43"/>
      <c r="H546" s="43"/>
      <c r="I546" s="44"/>
      <c r="J546" s="45"/>
      <c r="K546" s="46"/>
      <c r="L546" s="47" t="e">
        <f aca="false">IF(K546="",(I546/J546),(I546/K546))</f>
        <v>#DIV/0!</v>
      </c>
      <c r="M546" s="48" t="e">
        <f aca="false">(N546-L546)/N546</f>
        <v>#DIV/0!</v>
      </c>
      <c r="N546" s="49"/>
      <c r="O546" s="38"/>
      <c r="P546" s="38"/>
      <c r="Q546" s="50" t="str">
        <f aca="false">IF(W546="","",VLOOKUP(W546,Categories!$M$148:$N$823,2,FALSE()))</f>
        <v/>
      </c>
      <c r="R546" s="51" t="str">
        <f aca="false">AA546</f>
        <v/>
      </c>
      <c r="S546" s="52"/>
      <c r="T546" s="52"/>
      <c r="U546" s="53"/>
      <c r="V546" s="54"/>
      <c r="W546" s="55"/>
      <c r="X546" s="50" t="str">
        <f aca="false">IF(S546="","",VLOOKUP(Deposits!O826,Deposits!$D$2:$J$102,2,FALSE()))</f>
        <v/>
      </c>
      <c r="Y546" s="56" t="str">
        <f aca="false">IF(S546="","",VLOOKUP(Deposits!O826,Deposits!$D$2:$J$102,5,FALSE()))</f>
        <v/>
      </c>
      <c r="Z546" s="57" t="s">
        <v>33</v>
      </c>
      <c r="AA546" s="51" t="str">
        <f aca="false">IF(ISERROR(VLOOKUP(Q546,'Target Margin'!A:F,5,FALSE())),"",VLOOKUP(Q546,'Target Margin'!A:F,5,FALSE()))</f>
        <v/>
      </c>
    </row>
    <row r="547" customFormat="false" ht="13" hidden="false" customHeight="false" outlineLevel="0" collapsed="false">
      <c r="A547" s="38"/>
      <c r="B547" s="39"/>
      <c r="C547" s="40"/>
      <c r="D547" s="40"/>
      <c r="E547" s="41"/>
      <c r="F547" s="42"/>
      <c r="G547" s="43"/>
      <c r="H547" s="43"/>
      <c r="I547" s="44"/>
      <c r="J547" s="45"/>
      <c r="K547" s="46"/>
      <c r="L547" s="47" t="e">
        <f aca="false">IF(K547="",(I547/J547),(I547/K547))</f>
        <v>#DIV/0!</v>
      </c>
      <c r="M547" s="48" t="e">
        <f aca="false">(N547-L547)/N547</f>
        <v>#DIV/0!</v>
      </c>
      <c r="N547" s="49"/>
      <c r="O547" s="38"/>
      <c r="P547" s="38"/>
      <c r="Q547" s="50" t="str">
        <f aca="false">IF(W547="","",VLOOKUP(W547,Categories!$M$148:$N$823,2,FALSE()))</f>
        <v/>
      </c>
      <c r="R547" s="51" t="str">
        <f aca="false">AA547</f>
        <v/>
      </c>
      <c r="S547" s="52"/>
      <c r="T547" s="52"/>
      <c r="U547" s="53"/>
      <c r="V547" s="54"/>
      <c r="W547" s="55"/>
      <c r="X547" s="50" t="str">
        <f aca="false">IF(S547="","",VLOOKUP(Deposits!O827,Deposits!$D$2:$J$102,2,FALSE()))</f>
        <v/>
      </c>
      <c r="Y547" s="56" t="str">
        <f aca="false">IF(S547="","",VLOOKUP(Deposits!O827,Deposits!$D$2:$J$102,5,FALSE()))</f>
        <v/>
      </c>
      <c r="Z547" s="57" t="s">
        <v>33</v>
      </c>
      <c r="AA547" s="51" t="str">
        <f aca="false">IF(ISERROR(VLOOKUP(Q547,'Target Margin'!A:F,5,FALSE())),"",VLOOKUP(Q547,'Target Margin'!A:F,5,FALSE()))</f>
        <v/>
      </c>
    </row>
    <row r="548" customFormat="false" ht="13" hidden="false" customHeight="false" outlineLevel="0" collapsed="false">
      <c r="A548" s="38"/>
      <c r="B548" s="39"/>
      <c r="C548" s="40"/>
      <c r="D548" s="40"/>
      <c r="E548" s="41"/>
      <c r="F548" s="42"/>
      <c r="G548" s="43"/>
      <c r="H548" s="43"/>
      <c r="I548" s="44"/>
      <c r="J548" s="45"/>
      <c r="K548" s="46"/>
      <c r="L548" s="47" t="e">
        <f aca="false">IF(K548="",(I548/J548),(I548/K548))</f>
        <v>#DIV/0!</v>
      </c>
      <c r="M548" s="48" t="e">
        <f aca="false">(N548-L548)/N548</f>
        <v>#DIV/0!</v>
      </c>
      <c r="N548" s="49"/>
      <c r="O548" s="38"/>
      <c r="P548" s="38"/>
      <c r="Q548" s="50" t="str">
        <f aca="false">IF(W548="","",VLOOKUP(W548,Categories!$M$148:$N$823,2,FALSE()))</f>
        <v/>
      </c>
      <c r="R548" s="51" t="str">
        <f aca="false">AA548</f>
        <v/>
      </c>
      <c r="S548" s="52"/>
      <c r="T548" s="52"/>
      <c r="U548" s="53"/>
      <c r="V548" s="54"/>
      <c r="W548" s="55"/>
      <c r="X548" s="50" t="str">
        <f aca="false">IF(S548="","",VLOOKUP(Deposits!O828,Deposits!$D$2:$J$102,2,FALSE()))</f>
        <v/>
      </c>
      <c r="Y548" s="56" t="str">
        <f aca="false">IF(S548="","",VLOOKUP(Deposits!O828,Deposits!$D$2:$J$102,5,FALSE()))</f>
        <v/>
      </c>
      <c r="Z548" s="57" t="s">
        <v>33</v>
      </c>
      <c r="AA548" s="51" t="str">
        <f aca="false">IF(ISERROR(VLOOKUP(Q548,'Target Margin'!A:F,5,FALSE())),"",VLOOKUP(Q548,'Target Margin'!A:F,5,FALSE()))</f>
        <v/>
      </c>
    </row>
    <row r="549" customFormat="false" ht="13" hidden="false" customHeight="false" outlineLevel="0" collapsed="false">
      <c r="A549" s="38"/>
      <c r="B549" s="39"/>
      <c r="C549" s="40"/>
      <c r="D549" s="40"/>
      <c r="E549" s="41"/>
      <c r="F549" s="42"/>
      <c r="G549" s="43"/>
      <c r="H549" s="43"/>
      <c r="I549" s="44"/>
      <c r="J549" s="45"/>
      <c r="K549" s="46"/>
      <c r="L549" s="47" t="e">
        <f aca="false">IF(K549="",(I549/J549),(I549/K549))</f>
        <v>#DIV/0!</v>
      </c>
      <c r="M549" s="48" t="e">
        <f aca="false">(N549-L549)/N549</f>
        <v>#DIV/0!</v>
      </c>
      <c r="N549" s="49"/>
      <c r="O549" s="38"/>
      <c r="P549" s="38"/>
      <c r="Q549" s="50" t="str">
        <f aca="false">IF(W549="","",VLOOKUP(W549,Categories!$M$148:$N$823,2,FALSE()))</f>
        <v/>
      </c>
      <c r="R549" s="51" t="str">
        <f aca="false">AA549</f>
        <v/>
      </c>
      <c r="S549" s="52"/>
      <c r="T549" s="52"/>
      <c r="U549" s="53"/>
      <c r="V549" s="54"/>
      <c r="W549" s="55"/>
      <c r="X549" s="50" t="str">
        <f aca="false">IF(S549="","",VLOOKUP(Deposits!O829,Deposits!$D$2:$J$102,2,FALSE()))</f>
        <v/>
      </c>
      <c r="Y549" s="56" t="str">
        <f aca="false">IF(S549="","",VLOOKUP(Deposits!O829,Deposits!$D$2:$J$102,5,FALSE()))</f>
        <v/>
      </c>
      <c r="Z549" s="57" t="s">
        <v>33</v>
      </c>
      <c r="AA549" s="51" t="str">
        <f aca="false">IF(ISERROR(VLOOKUP(Q549,'Target Margin'!A:F,5,FALSE())),"",VLOOKUP(Q549,'Target Margin'!A:F,5,FALSE()))</f>
        <v/>
      </c>
    </row>
    <row r="550" customFormat="false" ht="13" hidden="false" customHeight="false" outlineLevel="0" collapsed="false">
      <c r="A550" s="38"/>
      <c r="B550" s="39"/>
      <c r="C550" s="40"/>
      <c r="D550" s="40"/>
      <c r="E550" s="41"/>
      <c r="F550" s="42"/>
      <c r="G550" s="43"/>
      <c r="H550" s="43"/>
      <c r="I550" s="44"/>
      <c r="J550" s="45"/>
      <c r="K550" s="46"/>
      <c r="L550" s="47" t="e">
        <f aca="false">IF(K550="",(I550/J550),(I550/K550))</f>
        <v>#DIV/0!</v>
      </c>
      <c r="M550" s="48" t="e">
        <f aca="false">(N550-L550)/N550</f>
        <v>#DIV/0!</v>
      </c>
      <c r="N550" s="49"/>
      <c r="O550" s="38"/>
      <c r="P550" s="38"/>
      <c r="Q550" s="50" t="str">
        <f aca="false">IF(W550="","",VLOOKUP(W550,Categories!$M$148:$N$823,2,FALSE()))</f>
        <v/>
      </c>
      <c r="R550" s="51" t="str">
        <f aca="false">AA550</f>
        <v/>
      </c>
      <c r="S550" s="52"/>
      <c r="T550" s="52"/>
      <c r="U550" s="53"/>
      <c r="V550" s="54"/>
      <c r="W550" s="55"/>
      <c r="X550" s="50" t="str">
        <f aca="false">IF(S550="","",VLOOKUP(Deposits!O830,Deposits!$D$2:$J$102,2,FALSE()))</f>
        <v/>
      </c>
      <c r="Y550" s="56" t="str">
        <f aca="false">IF(S550="","",VLOOKUP(Deposits!O830,Deposits!$D$2:$J$102,5,FALSE()))</f>
        <v/>
      </c>
      <c r="Z550" s="57" t="s">
        <v>33</v>
      </c>
      <c r="AA550" s="51" t="str">
        <f aca="false">IF(ISERROR(VLOOKUP(Q550,'Target Margin'!A:F,5,FALSE())),"",VLOOKUP(Q550,'Target Margin'!A:F,5,FALSE()))</f>
        <v/>
      </c>
    </row>
    <row r="551" customFormat="false" ht="13" hidden="false" customHeight="false" outlineLevel="0" collapsed="false">
      <c r="A551" s="38"/>
      <c r="B551" s="39"/>
      <c r="C551" s="40"/>
      <c r="D551" s="40"/>
      <c r="E551" s="41"/>
      <c r="F551" s="42"/>
      <c r="G551" s="43"/>
      <c r="H551" s="43"/>
      <c r="I551" s="44"/>
      <c r="J551" s="45"/>
      <c r="K551" s="46"/>
      <c r="L551" s="47" t="e">
        <f aca="false">IF(K551="",(I551/J551),(I551/K551))</f>
        <v>#DIV/0!</v>
      </c>
      <c r="M551" s="48" t="e">
        <f aca="false">(N551-L551)/N551</f>
        <v>#DIV/0!</v>
      </c>
      <c r="N551" s="49"/>
      <c r="O551" s="38"/>
      <c r="P551" s="38"/>
      <c r="Q551" s="50" t="str">
        <f aca="false">IF(W551="","",VLOOKUP(W551,Categories!$M$148:$N$823,2,FALSE()))</f>
        <v/>
      </c>
      <c r="R551" s="51" t="str">
        <f aca="false">AA551</f>
        <v/>
      </c>
      <c r="S551" s="52"/>
      <c r="T551" s="52"/>
      <c r="U551" s="53"/>
      <c r="V551" s="54"/>
      <c r="W551" s="55"/>
      <c r="X551" s="50" t="str">
        <f aca="false">IF(S551="","",VLOOKUP(Deposits!O831,Deposits!$D$2:$J$102,2,FALSE()))</f>
        <v/>
      </c>
      <c r="Y551" s="56" t="str">
        <f aca="false">IF(S551="","",VLOOKUP(Deposits!O831,Deposits!$D$2:$J$102,5,FALSE()))</f>
        <v/>
      </c>
      <c r="Z551" s="57" t="s">
        <v>33</v>
      </c>
      <c r="AA551" s="51" t="str">
        <f aca="false">IF(ISERROR(VLOOKUP(Q551,'Target Margin'!A:F,5,FALSE())),"",VLOOKUP(Q551,'Target Margin'!A:F,5,FALSE()))</f>
        <v/>
      </c>
    </row>
    <row r="552" customFormat="false" ht="13" hidden="false" customHeight="false" outlineLevel="0" collapsed="false">
      <c r="A552" s="38"/>
      <c r="B552" s="39"/>
      <c r="C552" s="40"/>
      <c r="D552" s="40"/>
      <c r="E552" s="41"/>
      <c r="F552" s="42"/>
      <c r="G552" s="43"/>
      <c r="H552" s="43"/>
      <c r="I552" s="44"/>
      <c r="J552" s="45"/>
      <c r="K552" s="46"/>
      <c r="L552" s="47" t="e">
        <f aca="false">IF(K552="",(I552/J552),(I552/K552))</f>
        <v>#DIV/0!</v>
      </c>
      <c r="M552" s="48" t="e">
        <f aca="false">(N552-L552)/N552</f>
        <v>#DIV/0!</v>
      </c>
      <c r="N552" s="49"/>
      <c r="O552" s="38"/>
      <c r="P552" s="38"/>
      <c r="Q552" s="50" t="str">
        <f aca="false">IF(W552="","",VLOOKUP(W552,Categories!$M$148:$N$823,2,FALSE()))</f>
        <v/>
      </c>
      <c r="R552" s="51" t="str">
        <f aca="false">AA552</f>
        <v/>
      </c>
      <c r="S552" s="52"/>
      <c r="T552" s="52"/>
      <c r="U552" s="53"/>
      <c r="V552" s="54"/>
      <c r="W552" s="55"/>
      <c r="X552" s="50" t="str">
        <f aca="false">IF(S552="","",VLOOKUP(Deposits!O832,Deposits!$D$2:$J$102,2,FALSE()))</f>
        <v/>
      </c>
      <c r="Y552" s="56" t="str">
        <f aca="false">IF(S552="","",VLOOKUP(Deposits!O832,Deposits!$D$2:$J$102,5,FALSE()))</f>
        <v/>
      </c>
      <c r="Z552" s="57" t="s">
        <v>33</v>
      </c>
      <c r="AA552" s="51" t="str">
        <f aca="false">IF(ISERROR(VLOOKUP(Q552,'Target Margin'!A:F,5,FALSE())),"",VLOOKUP(Q552,'Target Margin'!A:F,5,FALSE()))</f>
        <v/>
      </c>
    </row>
    <row r="553" customFormat="false" ht="13" hidden="false" customHeight="false" outlineLevel="0" collapsed="false">
      <c r="A553" s="38"/>
      <c r="B553" s="39"/>
      <c r="C553" s="40"/>
      <c r="D553" s="40"/>
      <c r="E553" s="41"/>
      <c r="F553" s="42"/>
      <c r="G553" s="43"/>
      <c r="H553" s="43"/>
      <c r="I553" s="44"/>
      <c r="J553" s="45"/>
      <c r="K553" s="46"/>
      <c r="L553" s="47" t="e">
        <f aca="false">IF(K553="",(I553/J553),(I553/K553))</f>
        <v>#DIV/0!</v>
      </c>
      <c r="M553" s="48" t="e">
        <f aca="false">(N553-L553)/N553</f>
        <v>#DIV/0!</v>
      </c>
      <c r="N553" s="49"/>
      <c r="O553" s="38"/>
      <c r="P553" s="38"/>
      <c r="Q553" s="50" t="str">
        <f aca="false">IF(W553="","",VLOOKUP(W553,Categories!$M$148:$N$823,2,FALSE()))</f>
        <v/>
      </c>
      <c r="R553" s="51" t="str">
        <f aca="false">AA553</f>
        <v/>
      </c>
      <c r="S553" s="52"/>
      <c r="T553" s="52"/>
      <c r="U553" s="53"/>
      <c r="V553" s="54"/>
      <c r="W553" s="55"/>
      <c r="X553" s="50" t="str">
        <f aca="false">IF(S553="","",VLOOKUP(Deposits!O833,Deposits!$D$2:$J$102,2,FALSE()))</f>
        <v/>
      </c>
      <c r="Y553" s="56" t="str">
        <f aca="false">IF(S553="","",VLOOKUP(Deposits!O833,Deposits!$D$2:$J$102,5,FALSE()))</f>
        <v/>
      </c>
      <c r="Z553" s="57" t="s">
        <v>33</v>
      </c>
      <c r="AA553" s="51" t="str">
        <f aca="false">IF(ISERROR(VLOOKUP(Q553,'Target Margin'!A:F,5,FALSE())),"",VLOOKUP(Q553,'Target Margin'!A:F,5,FALSE()))</f>
        <v/>
      </c>
    </row>
    <row r="554" customFormat="false" ht="13" hidden="false" customHeight="false" outlineLevel="0" collapsed="false">
      <c r="A554" s="38"/>
      <c r="B554" s="39"/>
      <c r="C554" s="40"/>
      <c r="D554" s="40"/>
      <c r="E554" s="41"/>
      <c r="F554" s="42"/>
      <c r="G554" s="43"/>
      <c r="H554" s="43"/>
      <c r="I554" s="44"/>
      <c r="J554" s="45"/>
      <c r="K554" s="46"/>
      <c r="L554" s="47" t="e">
        <f aca="false">IF(K554="",(I554/J554),(I554/K554))</f>
        <v>#DIV/0!</v>
      </c>
      <c r="M554" s="48" t="e">
        <f aca="false">(N554-L554)/N554</f>
        <v>#DIV/0!</v>
      </c>
      <c r="N554" s="49"/>
      <c r="O554" s="38"/>
      <c r="P554" s="38"/>
      <c r="Q554" s="50" t="str">
        <f aca="false">IF(W554="","",VLOOKUP(W554,Categories!$M$148:$N$823,2,FALSE()))</f>
        <v/>
      </c>
      <c r="R554" s="51" t="str">
        <f aca="false">AA554</f>
        <v/>
      </c>
      <c r="S554" s="52"/>
      <c r="T554" s="52"/>
      <c r="U554" s="53"/>
      <c r="V554" s="54"/>
      <c r="W554" s="55"/>
      <c r="X554" s="50" t="str">
        <f aca="false">IF(S554="","",VLOOKUP(Deposits!O834,Deposits!$D$2:$J$102,2,FALSE()))</f>
        <v/>
      </c>
      <c r="Y554" s="56" t="str">
        <f aca="false">IF(S554="","",VLOOKUP(Deposits!O834,Deposits!$D$2:$J$102,5,FALSE()))</f>
        <v/>
      </c>
      <c r="Z554" s="57" t="s">
        <v>33</v>
      </c>
      <c r="AA554" s="51" t="str">
        <f aca="false">IF(ISERROR(VLOOKUP(Q554,'Target Margin'!A:F,5,FALSE())),"",VLOOKUP(Q554,'Target Margin'!A:F,5,FALSE()))</f>
        <v/>
      </c>
    </row>
    <row r="555" customFormat="false" ht="13" hidden="false" customHeight="false" outlineLevel="0" collapsed="false">
      <c r="A555" s="38"/>
      <c r="B555" s="39"/>
      <c r="C555" s="40"/>
      <c r="D555" s="40"/>
      <c r="E555" s="41"/>
      <c r="F555" s="42"/>
      <c r="G555" s="43"/>
      <c r="H555" s="43"/>
      <c r="I555" s="44"/>
      <c r="J555" s="45"/>
      <c r="K555" s="46"/>
      <c r="L555" s="47" t="e">
        <f aca="false">IF(K555="",(I555/J555),(I555/K555))</f>
        <v>#DIV/0!</v>
      </c>
      <c r="M555" s="48" t="e">
        <f aca="false">(N555-L555)/N555</f>
        <v>#DIV/0!</v>
      </c>
      <c r="N555" s="49"/>
      <c r="O555" s="38"/>
      <c r="P555" s="38"/>
      <c r="Q555" s="50" t="str">
        <f aca="false">IF(W555="","",VLOOKUP(W555,Categories!$M$148:$N$823,2,FALSE()))</f>
        <v/>
      </c>
      <c r="R555" s="51" t="str">
        <f aca="false">AA555</f>
        <v/>
      </c>
      <c r="S555" s="52"/>
      <c r="T555" s="52"/>
      <c r="U555" s="53"/>
      <c r="V555" s="54"/>
      <c r="W555" s="55"/>
      <c r="X555" s="50" t="str">
        <f aca="false">IF(S555="","",VLOOKUP(Deposits!O835,Deposits!$D$2:$J$102,2,FALSE()))</f>
        <v/>
      </c>
      <c r="Y555" s="56" t="str">
        <f aca="false">IF(S555="","",VLOOKUP(Deposits!O835,Deposits!$D$2:$J$102,5,FALSE()))</f>
        <v/>
      </c>
      <c r="Z555" s="57" t="s">
        <v>33</v>
      </c>
      <c r="AA555" s="51" t="str">
        <f aca="false">IF(ISERROR(VLOOKUP(Q555,'Target Margin'!A:F,5,FALSE())),"",VLOOKUP(Q555,'Target Margin'!A:F,5,FALSE()))</f>
        <v/>
      </c>
    </row>
    <row r="556" customFormat="false" ht="13" hidden="false" customHeight="false" outlineLevel="0" collapsed="false">
      <c r="A556" s="38"/>
      <c r="B556" s="39"/>
      <c r="C556" s="40"/>
      <c r="D556" s="40"/>
      <c r="E556" s="41"/>
      <c r="F556" s="42"/>
      <c r="G556" s="43"/>
      <c r="H556" s="43"/>
      <c r="I556" s="44"/>
      <c r="J556" s="45"/>
      <c r="K556" s="46"/>
      <c r="L556" s="47" t="e">
        <f aca="false">IF(K556="",(I556/J556),(I556/K556))</f>
        <v>#DIV/0!</v>
      </c>
      <c r="M556" s="48" t="e">
        <f aca="false">(N556-L556)/N556</f>
        <v>#DIV/0!</v>
      </c>
      <c r="N556" s="49"/>
      <c r="O556" s="38"/>
      <c r="P556" s="38"/>
      <c r="Q556" s="50" t="str">
        <f aca="false">IF(W556="","",VLOOKUP(W556,Categories!$M$148:$N$823,2,FALSE()))</f>
        <v/>
      </c>
      <c r="R556" s="51" t="str">
        <f aca="false">AA556</f>
        <v/>
      </c>
      <c r="S556" s="52"/>
      <c r="T556" s="52"/>
      <c r="U556" s="53"/>
      <c r="V556" s="54"/>
      <c r="W556" s="55"/>
      <c r="X556" s="50" t="str">
        <f aca="false">IF(S556="","",VLOOKUP(Deposits!O836,Deposits!$D$2:$J$102,2,FALSE()))</f>
        <v/>
      </c>
      <c r="Y556" s="56" t="str">
        <f aca="false">IF(S556="","",VLOOKUP(Deposits!O836,Deposits!$D$2:$J$102,5,FALSE()))</f>
        <v/>
      </c>
      <c r="Z556" s="57" t="s">
        <v>33</v>
      </c>
      <c r="AA556" s="51" t="str">
        <f aca="false">IF(ISERROR(VLOOKUP(Q556,'Target Margin'!A:F,5,FALSE())),"",VLOOKUP(Q556,'Target Margin'!A:F,5,FALSE()))</f>
        <v/>
      </c>
    </row>
    <row r="557" customFormat="false" ht="13" hidden="false" customHeight="false" outlineLevel="0" collapsed="false">
      <c r="A557" s="38"/>
      <c r="B557" s="39"/>
      <c r="C557" s="40"/>
      <c r="D557" s="40"/>
      <c r="E557" s="41"/>
      <c r="F557" s="42"/>
      <c r="G557" s="43"/>
      <c r="H557" s="43"/>
      <c r="I557" s="44"/>
      <c r="J557" s="45"/>
      <c r="K557" s="46"/>
      <c r="L557" s="47" t="e">
        <f aca="false">IF(K557="",(I557/J557),(I557/K557))</f>
        <v>#DIV/0!</v>
      </c>
      <c r="M557" s="48" t="e">
        <f aca="false">(N557-L557)/N557</f>
        <v>#DIV/0!</v>
      </c>
      <c r="N557" s="49"/>
      <c r="O557" s="38"/>
      <c r="P557" s="38"/>
      <c r="Q557" s="50" t="str">
        <f aca="false">IF(W557="","",VLOOKUP(W557,Categories!$M$148:$N$823,2,FALSE()))</f>
        <v/>
      </c>
      <c r="R557" s="51" t="str">
        <f aca="false">AA557</f>
        <v/>
      </c>
      <c r="S557" s="52"/>
      <c r="T557" s="52"/>
      <c r="U557" s="53"/>
      <c r="V557" s="54"/>
      <c r="W557" s="55"/>
      <c r="X557" s="50" t="str">
        <f aca="false">IF(S557="","",VLOOKUP(Deposits!O837,Deposits!$D$2:$J$102,2,FALSE()))</f>
        <v/>
      </c>
      <c r="Y557" s="56" t="str">
        <f aca="false">IF(S557="","",VLOOKUP(Deposits!O837,Deposits!$D$2:$J$102,5,FALSE()))</f>
        <v/>
      </c>
      <c r="Z557" s="57" t="s">
        <v>33</v>
      </c>
      <c r="AA557" s="51" t="str">
        <f aca="false">IF(ISERROR(VLOOKUP(Q557,'Target Margin'!A:F,5,FALSE())),"",VLOOKUP(Q557,'Target Margin'!A:F,5,FALSE()))</f>
        <v/>
      </c>
    </row>
    <row r="558" customFormat="false" ht="13" hidden="false" customHeight="false" outlineLevel="0" collapsed="false">
      <c r="A558" s="38"/>
      <c r="B558" s="39"/>
      <c r="C558" s="40"/>
      <c r="D558" s="40"/>
      <c r="E558" s="41"/>
      <c r="F558" s="42"/>
      <c r="G558" s="43"/>
      <c r="H558" s="43"/>
      <c r="I558" s="44"/>
      <c r="J558" s="45"/>
      <c r="K558" s="46"/>
      <c r="L558" s="47" t="e">
        <f aca="false">IF(K558="",(I558/J558),(I558/K558))</f>
        <v>#DIV/0!</v>
      </c>
      <c r="M558" s="48" t="e">
        <f aca="false">(N558-L558)/N558</f>
        <v>#DIV/0!</v>
      </c>
      <c r="N558" s="49"/>
      <c r="O558" s="38"/>
      <c r="P558" s="38"/>
      <c r="Q558" s="50" t="str">
        <f aca="false">IF(W558="","",VLOOKUP(W558,Categories!$M$148:$N$823,2,FALSE()))</f>
        <v/>
      </c>
      <c r="R558" s="51" t="str">
        <f aca="false">AA558</f>
        <v/>
      </c>
      <c r="S558" s="52"/>
      <c r="T558" s="52"/>
      <c r="U558" s="53"/>
      <c r="V558" s="54"/>
      <c r="W558" s="55"/>
      <c r="X558" s="50" t="str">
        <f aca="false">IF(S558="","",VLOOKUP(Deposits!O838,Deposits!$D$2:$J$102,2,FALSE()))</f>
        <v/>
      </c>
      <c r="Y558" s="56" t="str">
        <f aca="false">IF(S558="","",VLOOKUP(Deposits!O838,Deposits!$D$2:$J$102,5,FALSE()))</f>
        <v/>
      </c>
      <c r="Z558" s="57" t="s">
        <v>33</v>
      </c>
      <c r="AA558" s="51" t="str">
        <f aca="false">IF(ISERROR(VLOOKUP(Q558,'Target Margin'!A:F,5,FALSE())),"",VLOOKUP(Q558,'Target Margin'!A:F,5,FALSE()))</f>
        <v/>
      </c>
    </row>
    <row r="559" customFormat="false" ht="13" hidden="false" customHeight="false" outlineLevel="0" collapsed="false">
      <c r="A559" s="38"/>
      <c r="B559" s="39"/>
      <c r="C559" s="40"/>
      <c r="D559" s="40"/>
      <c r="E559" s="41"/>
      <c r="F559" s="42"/>
      <c r="G559" s="43"/>
      <c r="H559" s="43"/>
      <c r="I559" s="44"/>
      <c r="J559" s="45"/>
      <c r="K559" s="46"/>
      <c r="L559" s="47" t="e">
        <f aca="false">IF(K559="",(I559/J559),(I559/K559))</f>
        <v>#DIV/0!</v>
      </c>
      <c r="M559" s="48" t="e">
        <f aca="false">(N559-L559)/N559</f>
        <v>#DIV/0!</v>
      </c>
      <c r="N559" s="49"/>
      <c r="O559" s="38"/>
      <c r="P559" s="38"/>
      <c r="Q559" s="50" t="str">
        <f aca="false">IF(W559="","",VLOOKUP(W559,Categories!$M$148:$N$823,2,FALSE()))</f>
        <v/>
      </c>
      <c r="R559" s="51" t="str">
        <f aca="false">AA559</f>
        <v/>
      </c>
      <c r="S559" s="52"/>
      <c r="T559" s="52"/>
      <c r="U559" s="53"/>
      <c r="V559" s="54"/>
      <c r="W559" s="55"/>
      <c r="X559" s="50" t="str">
        <f aca="false">IF(S559="","",VLOOKUP(Deposits!O839,Deposits!$D$2:$J$102,2,FALSE()))</f>
        <v/>
      </c>
      <c r="Y559" s="56" t="str">
        <f aca="false">IF(S559="","",VLOOKUP(Deposits!O839,Deposits!$D$2:$J$102,5,FALSE()))</f>
        <v/>
      </c>
      <c r="Z559" s="57" t="s">
        <v>33</v>
      </c>
      <c r="AA559" s="51" t="str">
        <f aca="false">IF(ISERROR(VLOOKUP(Q559,'Target Margin'!A:F,5,FALSE())),"",VLOOKUP(Q559,'Target Margin'!A:F,5,FALSE()))</f>
        <v/>
      </c>
    </row>
    <row r="560" customFormat="false" ht="13" hidden="false" customHeight="false" outlineLevel="0" collapsed="false">
      <c r="A560" s="38"/>
      <c r="B560" s="39"/>
      <c r="C560" s="40"/>
      <c r="D560" s="40"/>
      <c r="E560" s="41"/>
      <c r="F560" s="42"/>
      <c r="G560" s="43"/>
      <c r="H560" s="43"/>
      <c r="I560" s="44"/>
      <c r="J560" s="45"/>
      <c r="K560" s="46"/>
      <c r="L560" s="47" t="e">
        <f aca="false">IF(K560="",(I560/J560),(I560/K560))</f>
        <v>#DIV/0!</v>
      </c>
      <c r="M560" s="48" t="e">
        <f aca="false">(N560-L560)/N560</f>
        <v>#DIV/0!</v>
      </c>
      <c r="N560" s="49"/>
      <c r="O560" s="38"/>
      <c r="P560" s="38"/>
      <c r="Q560" s="50" t="str">
        <f aca="false">IF(W560="","",VLOOKUP(W560,Categories!$M$148:$N$823,2,FALSE()))</f>
        <v/>
      </c>
      <c r="R560" s="51" t="str">
        <f aca="false">AA560</f>
        <v/>
      </c>
      <c r="S560" s="52"/>
      <c r="T560" s="52"/>
      <c r="U560" s="53"/>
      <c r="V560" s="54"/>
      <c r="W560" s="55"/>
      <c r="X560" s="50" t="str">
        <f aca="false">IF(S560="","",VLOOKUP(Deposits!O840,Deposits!$D$2:$J$102,2,FALSE()))</f>
        <v/>
      </c>
      <c r="Y560" s="56" t="str">
        <f aca="false">IF(S560="","",VLOOKUP(Deposits!O840,Deposits!$D$2:$J$102,5,FALSE()))</f>
        <v/>
      </c>
      <c r="Z560" s="57" t="s">
        <v>33</v>
      </c>
      <c r="AA560" s="51" t="str">
        <f aca="false">IF(ISERROR(VLOOKUP(Q560,'Target Margin'!A:F,5,FALSE())),"",VLOOKUP(Q560,'Target Margin'!A:F,5,FALSE()))</f>
        <v/>
      </c>
    </row>
    <row r="561" customFormat="false" ht="13" hidden="false" customHeight="false" outlineLevel="0" collapsed="false">
      <c r="A561" s="38"/>
      <c r="B561" s="39"/>
      <c r="C561" s="40"/>
      <c r="D561" s="40"/>
      <c r="E561" s="41"/>
      <c r="F561" s="42"/>
      <c r="G561" s="43"/>
      <c r="H561" s="43"/>
      <c r="I561" s="44"/>
      <c r="J561" s="45"/>
      <c r="K561" s="46"/>
      <c r="L561" s="47" t="e">
        <f aca="false">IF(K561="",(I561/J561),(I561/K561))</f>
        <v>#DIV/0!</v>
      </c>
      <c r="M561" s="48" t="e">
        <f aca="false">(N561-L561)/N561</f>
        <v>#DIV/0!</v>
      </c>
      <c r="N561" s="49"/>
      <c r="O561" s="38"/>
      <c r="P561" s="38"/>
      <c r="Q561" s="50" t="str">
        <f aca="false">IF(W561="","",VLOOKUP(W561,Categories!$M$148:$N$823,2,FALSE()))</f>
        <v/>
      </c>
      <c r="R561" s="51" t="str">
        <f aca="false">AA561</f>
        <v/>
      </c>
      <c r="S561" s="52"/>
      <c r="T561" s="52"/>
      <c r="U561" s="53"/>
      <c r="V561" s="54"/>
      <c r="W561" s="55"/>
      <c r="X561" s="50" t="str">
        <f aca="false">IF(S561="","",VLOOKUP(Deposits!O841,Deposits!$D$2:$J$102,2,FALSE()))</f>
        <v/>
      </c>
      <c r="Y561" s="56" t="str">
        <f aca="false">IF(S561="","",VLOOKUP(Deposits!O841,Deposits!$D$2:$J$102,5,FALSE()))</f>
        <v/>
      </c>
      <c r="Z561" s="57" t="s">
        <v>33</v>
      </c>
      <c r="AA561" s="51" t="str">
        <f aca="false">IF(ISERROR(VLOOKUP(Q561,'Target Margin'!A:F,5,FALSE())),"",VLOOKUP(Q561,'Target Margin'!A:F,5,FALSE()))</f>
        <v/>
      </c>
    </row>
    <row r="562" customFormat="false" ht="13" hidden="false" customHeight="false" outlineLevel="0" collapsed="false">
      <c r="A562" s="38"/>
      <c r="B562" s="39"/>
      <c r="C562" s="40"/>
      <c r="D562" s="40"/>
      <c r="E562" s="41"/>
      <c r="F562" s="42"/>
      <c r="G562" s="43"/>
      <c r="H562" s="43"/>
      <c r="I562" s="44"/>
      <c r="J562" s="45"/>
      <c r="K562" s="46"/>
      <c r="L562" s="47" t="e">
        <f aca="false">IF(K562="",(I562/J562),(I562/K562))</f>
        <v>#DIV/0!</v>
      </c>
      <c r="M562" s="48" t="e">
        <f aca="false">(N562-L562)/N562</f>
        <v>#DIV/0!</v>
      </c>
      <c r="N562" s="49"/>
      <c r="O562" s="38"/>
      <c r="P562" s="38"/>
      <c r="Q562" s="50" t="str">
        <f aca="false">IF(W562="","",VLOOKUP(W562,Categories!$M$148:$N$823,2,FALSE()))</f>
        <v/>
      </c>
      <c r="R562" s="51" t="str">
        <f aca="false">AA562</f>
        <v/>
      </c>
      <c r="S562" s="52"/>
      <c r="T562" s="52"/>
      <c r="U562" s="53"/>
      <c r="V562" s="54"/>
      <c r="W562" s="55"/>
      <c r="X562" s="50" t="str">
        <f aca="false">IF(S562="","",VLOOKUP(Deposits!O842,Deposits!$D$2:$J$102,2,FALSE()))</f>
        <v/>
      </c>
      <c r="Y562" s="56" t="str">
        <f aca="false">IF(S562="","",VLOOKUP(Deposits!O842,Deposits!$D$2:$J$102,5,FALSE()))</f>
        <v/>
      </c>
      <c r="Z562" s="57" t="s">
        <v>33</v>
      </c>
      <c r="AA562" s="51" t="str">
        <f aca="false">IF(ISERROR(VLOOKUP(Q562,'Target Margin'!A:F,5,FALSE())),"",VLOOKUP(Q562,'Target Margin'!A:F,5,FALSE()))</f>
        <v/>
      </c>
    </row>
    <row r="563" customFormat="false" ht="13" hidden="false" customHeight="false" outlineLevel="0" collapsed="false">
      <c r="A563" s="38"/>
      <c r="B563" s="39"/>
      <c r="C563" s="40"/>
      <c r="D563" s="40"/>
      <c r="E563" s="41"/>
      <c r="F563" s="42"/>
      <c r="G563" s="43"/>
      <c r="H563" s="43"/>
      <c r="I563" s="44"/>
      <c r="J563" s="45"/>
      <c r="K563" s="46"/>
      <c r="L563" s="47" t="e">
        <f aca="false">IF(K563="",(I563/J563),(I563/K563))</f>
        <v>#DIV/0!</v>
      </c>
      <c r="M563" s="48" t="e">
        <f aca="false">(N563-L563)/N563</f>
        <v>#DIV/0!</v>
      </c>
      <c r="N563" s="49"/>
      <c r="O563" s="38"/>
      <c r="P563" s="38"/>
      <c r="Q563" s="50" t="str">
        <f aca="false">IF(W563="","",VLOOKUP(W563,Categories!$M$148:$N$823,2,FALSE()))</f>
        <v/>
      </c>
      <c r="R563" s="51" t="str">
        <f aca="false">AA563</f>
        <v/>
      </c>
      <c r="S563" s="52"/>
      <c r="T563" s="52"/>
      <c r="U563" s="53"/>
      <c r="V563" s="54"/>
      <c r="W563" s="55"/>
      <c r="X563" s="50" t="str">
        <f aca="false">IF(S563="","",VLOOKUP(Deposits!O843,Deposits!$D$2:$J$102,2,FALSE()))</f>
        <v/>
      </c>
      <c r="Y563" s="56" t="str">
        <f aca="false">IF(S563="","",VLOOKUP(Deposits!O843,Deposits!$D$2:$J$102,5,FALSE()))</f>
        <v/>
      </c>
      <c r="Z563" s="57" t="s">
        <v>33</v>
      </c>
      <c r="AA563" s="51" t="str">
        <f aca="false">IF(ISERROR(VLOOKUP(Q563,'Target Margin'!A:F,5,FALSE())),"",VLOOKUP(Q563,'Target Margin'!A:F,5,FALSE()))</f>
        <v/>
      </c>
    </row>
    <row r="564" customFormat="false" ht="13" hidden="false" customHeight="false" outlineLevel="0" collapsed="false">
      <c r="A564" s="38"/>
      <c r="B564" s="39"/>
      <c r="C564" s="40"/>
      <c r="D564" s="40"/>
      <c r="E564" s="41"/>
      <c r="F564" s="42"/>
      <c r="G564" s="43"/>
      <c r="H564" s="43"/>
      <c r="I564" s="44"/>
      <c r="J564" s="45"/>
      <c r="K564" s="46"/>
      <c r="L564" s="47" t="e">
        <f aca="false">IF(K564="",(I564/J564),(I564/K564))</f>
        <v>#DIV/0!</v>
      </c>
      <c r="M564" s="48" t="e">
        <f aca="false">(N564-L564)/N564</f>
        <v>#DIV/0!</v>
      </c>
      <c r="N564" s="49"/>
      <c r="O564" s="38"/>
      <c r="P564" s="38"/>
      <c r="Q564" s="50" t="str">
        <f aca="false">IF(W564="","",VLOOKUP(W564,Categories!$M$148:$N$823,2,FALSE()))</f>
        <v/>
      </c>
      <c r="R564" s="51" t="str">
        <f aca="false">AA564</f>
        <v/>
      </c>
      <c r="S564" s="52"/>
      <c r="T564" s="52"/>
      <c r="U564" s="53"/>
      <c r="V564" s="54"/>
      <c r="W564" s="55"/>
      <c r="X564" s="50" t="str">
        <f aca="false">IF(S564="","",VLOOKUP(Deposits!O844,Deposits!$D$2:$J$102,2,FALSE()))</f>
        <v/>
      </c>
      <c r="Y564" s="56" t="str">
        <f aca="false">IF(S564="","",VLOOKUP(Deposits!O844,Deposits!$D$2:$J$102,5,FALSE()))</f>
        <v/>
      </c>
      <c r="Z564" s="57" t="s">
        <v>33</v>
      </c>
      <c r="AA564" s="51" t="str">
        <f aca="false">IF(ISERROR(VLOOKUP(Q564,'Target Margin'!A:F,5,FALSE())),"",VLOOKUP(Q564,'Target Margin'!A:F,5,FALSE()))</f>
        <v/>
      </c>
    </row>
    <row r="565" customFormat="false" ht="13" hidden="false" customHeight="false" outlineLevel="0" collapsed="false">
      <c r="A565" s="38"/>
      <c r="B565" s="39"/>
      <c r="C565" s="40"/>
      <c r="D565" s="40"/>
      <c r="E565" s="41"/>
      <c r="F565" s="42"/>
      <c r="G565" s="43"/>
      <c r="H565" s="43"/>
      <c r="I565" s="44"/>
      <c r="J565" s="45"/>
      <c r="K565" s="46"/>
      <c r="L565" s="47" t="e">
        <f aca="false">IF(K565="",(I565/J565),(I565/K565))</f>
        <v>#DIV/0!</v>
      </c>
      <c r="M565" s="48" t="e">
        <f aca="false">(N565-L565)/N565</f>
        <v>#DIV/0!</v>
      </c>
      <c r="N565" s="49"/>
      <c r="O565" s="38"/>
      <c r="P565" s="38"/>
      <c r="Q565" s="50" t="str">
        <f aca="false">IF(W565="","",VLOOKUP(W565,Categories!$M$148:$N$823,2,FALSE()))</f>
        <v/>
      </c>
      <c r="R565" s="51" t="str">
        <f aca="false">AA565</f>
        <v/>
      </c>
      <c r="S565" s="52"/>
      <c r="T565" s="52"/>
      <c r="U565" s="53"/>
      <c r="V565" s="54"/>
      <c r="W565" s="55"/>
      <c r="X565" s="50" t="str">
        <f aca="false">IF(S565="","",VLOOKUP(Deposits!O845,Deposits!$D$2:$J$102,2,FALSE()))</f>
        <v/>
      </c>
      <c r="Y565" s="56" t="str">
        <f aca="false">IF(S565="","",VLOOKUP(Deposits!O845,Deposits!$D$2:$J$102,5,FALSE()))</f>
        <v/>
      </c>
      <c r="Z565" s="57" t="s">
        <v>33</v>
      </c>
      <c r="AA565" s="51" t="str">
        <f aca="false">IF(ISERROR(VLOOKUP(Q565,'Target Margin'!A:F,5,FALSE())),"",VLOOKUP(Q565,'Target Margin'!A:F,5,FALSE()))</f>
        <v/>
      </c>
    </row>
    <row r="566" customFormat="false" ht="13" hidden="false" customHeight="false" outlineLevel="0" collapsed="false">
      <c r="A566" s="38"/>
      <c r="B566" s="39"/>
      <c r="C566" s="40"/>
      <c r="D566" s="40"/>
      <c r="E566" s="41"/>
      <c r="F566" s="42"/>
      <c r="G566" s="43"/>
      <c r="H566" s="43"/>
      <c r="I566" s="44"/>
      <c r="J566" s="45"/>
      <c r="K566" s="46"/>
      <c r="L566" s="47" t="e">
        <f aca="false">IF(K566="",(I566/J566),(I566/K566))</f>
        <v>#DIV/0!</v>
      </c>
      <c r="M566" s="48" t="e">
        <f aca="false">(N566-L566)/N566</f>
        <v>#DIV/0!</v>
      </c>
      <c r="N566" s="49"/>
      <c r="O566" s="38"/>
      <c r="P566" s="38"/>
      <c r="Q566" s="50" t="str">
        <f aca="false">IF(W566="","",VLOOKUP(W566,Categories!$M$148:$N$823,2,FALSE()))</f>
        <v/>
      </c>
      <c r="R566" s="51" t="str">
        <f aca="false">AA566</f>
        <v/>
      </c>
      <c r="S566" s="52"/>
      <c r="T566" s="52"/>
      <c r="U566" s="53"/>
      <c r="V566" s="54"/>
      <c r="W566" s="55"/>
      <c r="X566" s="50" t="str">
        <f aca="false">IF(S566="","",VLOOKUP(Deposits!O846,Deposits!$D$2:$J$102,2,FALSE()))</f>
        <v/>
      </c>
      <c r="Y566" s="56" t="str">
        <f aca="false">IF(S566="","",VLOOKUP(Deposits!O846,Deposits!$D$2:$J$102,5,FALSE()))</f>
        <v/>
      </c>
      <c r="Z566" s="57" t="s">
        <v>33</v>
      </c>
      <c r="AA566" s="51" t="str">
        <f aca="false">IF(ISERROR(VLOOKUP(Q566,'Target Margin'!A:F,5,FALSE())),"",VLOOKUP(Q566,'Target Margin'!A:F,5,FALSE()))</f>
        <v/>
      </c>
    </row>
    <row r="567" customFormat="false" ht="13" hidden="false" customHeight="false" outlineLevel="0" collapsed="false">
      <c r="A567" s="38"/>
      <c r="B567" s="39"/>
      <c r="C567" s="40"/>
      <c r="D567" s="40"/>
      <c r="E567" s="41"/>
      <c r="F567" s="42"/>
      <c r="G567" s="43"/>
      <c r="H567" s="43"/>
      <c r="I567" s="44"/>
      <c r="J567" s="45"/>
      <c r="K567" s="46"/>
      <c r="L567" s="47" t="e">
        <f aca="false">IF(K567="",(I567/J567),(I567/K567))</f>
        <v>#DIV/0!</v>
      </c>
      <c r="M567" s="48" t="e">
        <f aca="false">(N567-L567)/N567</f>
        <v>#DIV/0!</v>
      </c>
      <c r="N567" s="49"/>
      <c r="O567" s="38"/>
      <c r="P567" s="38"/>
      <c r="Q567" s="50" t="str">
        <f aca="false">IF(W567="","",VLOOKUP(W567,Categories!$M$148:$N$823,2,FALSE()))</f>
        <v/>
      </c>
      <c r="R567" s="51" t="str">
        <f aca="false">AA567</f>
        <v/>
      </c>
      <c r="S567" s="52"/>
      <c r="T567" s="52"/>
      <c r="U567" s="53"/>
      <c r="V567" s="54"/>
      <c r="W567" s="55"/>
      <c r="X567" s="50" t="str">
        <f aca="false">IF(S567="","",VLOOKUP(Deposits!O847,Deposits!$D$2:$J$102,2,FALSE()))</f>
        <v/>
      </c>
      <c r="Y567" s="56" t="str">
        <f aca="false">IF(S567="","",VLOOKUP(Deposits!O847,Deposits!$D$2:$J$102,5,FALSE()))</f>
        <v/>
      </c>
      <c r="Z567" s="57" t="s">
        <v>33</v>
      </c>
      <c r="AA567" s="51" t="str">
        <f aca="false">IF(ISERROR(VLOOKUP(Q567,'Target Margin'!A:F,5,FALSE())),"",VLOOKUP(Q567,'Target Margin'!A:F,5,FALSE()))</f>
        <v/>
      </c>
    </row>
    <row r="568" customFormat="false" ht="13" hidden="false" customHeight="false" outlineLevel="0" collapsed="false">
      <c r="A568" s="38"/>
      <c r="B568" s="39"/>
      <c r="C568" s="40"/>
      <c r="D568" s="40"/>
      <c r="E568" s="41"/>
      <c r="F568" s="42"/>
      <c r="G568" s="43"/>
      <c r="H568" s="43"/>
      <c r="I568" s="44"/>
      <c r="J568" s="45"/>
      <c r="K568" s="46"/>
      <c r="L568" s="47" t="e">
        <f aca="false">IF(K568="",(I568/J568),(I568/K568))</f>
        <v>#DIV/0!</v>
      </c>
      <c r="M568" s="48" t="e">
        <f aca="false">(N568-L568)/N568</f>
        <v>#DIV/0!</v>
      </c>
      <c r="N568" s="49"/>
      <c r="O568" s="38"/>
      <c r="P568" s="38"/>
      <c r="Q568" s="50" t="str">
        <f aca="false">IF(W568="","",VLOOKUP(W568,Categories!$M$148:$N$823,2,FALSE()))</f>
        <v/>
      </c>
      <c r="R568" s="51" t="str">
        <f aca="false">AA568</f>
        <v/>
      </c>
      <c r="S568" s="52"/>
      <c r="T568" s="52"/>
      <c r="U568" s="53"/>
      <c r="V568" s="54"/>
      <c r="W568" s="55"/>
      <c r="X568" s="50" t="str">
        <f aca="false">IF(S568="","",VLOOKUP(Deposits!O848,Deposits!$D$2:$J$102,2,FALSE()))</f>
        <v/>
      </c>
      <c r="Y568" s="56" t="str">
        <f aca="false">IF(S568="","",VLOOKUP(Deposits!O848,Deposits!$D$2:$J$102,5,FALSE()))</f>
        <v/>
      </c>
      <c r="Z568" s="57" t="s">
        <v>33</v>
      </c>
      <c r="AA568" s="51" t="str">
        <f aca="false">IF(ISERROR(VLOOKUP(Q568,'Target Margin'!A:F,5,FALSE())),"",VLOOKUP(Q568,'Target Margin'!A:F,5,FALSE()))</f>
        <v/>
      </c>
    </row>
    <row r="569" customFormat="false" ht="13" hidden="false" customHeight="false" outlineLevel="0" collapsed="false">
      <c r="A569" s="38"/>
      <c r="B569" s="39"/>
      <c r="C569" s="40"/>
      <c r="D569" s="40"/>
      <c r="E569" s="41"/>
      <c r="F569" s="42"/>
      <c r="G569" s="43"/>
      <c r="H569" s="43"/>
      <c r="I569" s="44"/>
      <c r="J569" s="45"/>
      <c r="K569" s="46"/>
      <c r="L569" s="47" t="e">
        <f aca="false">IF(K569="",(I569/J569),(I569/K569))</f>
        <v>#DIV/0!</v>
      </c>
      <c r="M569" s="48" t="e">
        <f aca="false">(N569-L569)/N569</f>
        <v>#DIV/0!</v>
      </c>
      <c r="N569" s="49"/>
      <c r="O569" s="38"/>
      <c r="P569" s="38"/>
      <c r="Q569" s="50" t="str">
        <f aca="false">IF(W569="","",VLOOKUP(W569,Categories!$M$148:$N$823,2,FALSE()))</f>
        <v/>
      </c>
      <c r="R569" s="51" t="str">
        <f aca="false">AA569</f>
        <v/>
      </c>
      <c r="S569" s="52"/>
      <c r="T569" s="52"/>
      <c r="U569" s="53"/>
      <c r="V569" s="54"/>
      <c r="W569" s="55"/>
      <c r="X569" s="50" t="str">
        <f aca="false">IF(S569="","",VLOOKUP(Deposits!O849,Deposits!$D$2:$J$102,2,FALSE()))</f>
        <v/>
      </c>
      <c r="Y569" s="56" t="str">
        <f aca="false">IF(S569="","",VLOOKUP(Deposits!O849,Deposits!$D$2:$J$102,5,FALSE()))</f>
        <v/>
      </c>
      <c r="Z569" s="57" t="s">
        <v>33</v>
      </c>
      <c r="AA569" s="51" t="str">
        <f aca="false">IF(ISERROR(VLOOKUP(Q569,'Target Margin'!A:F,5,FALSE())),"",VLOOKUP(Q569,'Target Margin'!A:F,5,FALSE()))</f>
        <v/>
      </c>
    </row>
    <row r="570" customFormat="false" ht="13" hidden="false" customHeight="false" outlineLevel="0" collapsed="false">
      <c r="A570" s="38"/>
      <c r="B570" s="39"/>
      <c r="C570" s="40"/>
      <c r="D570" s="40"/>
      <c r="E570" s="41"/>
      <c r="F570" s="42"/>
      <c r="G570" s="43"/>
      <c r="H570" s="43"/>
      <c r="I570" s="44"/>
      <c r="J570" s="45"/>
      <c r="K570" s="46"/>
      <c r="L570" s="47" t="e">
        <f aca="false">IF(K570="",(I570/J570),(I570/K570))</f>
        <v>#DIV/0!</v>
      </c>
      <c r="M570" s="48" t="e">
        <f aca="false">(N570-L570)/N570</f>
        <v>#DIV/0!</v>
      </c>
      <c r="N570" s="49"/>
      <c r="O570" s="38"/>
      <c r="P570" s="38"/>
      <c r="Q570" s="50" t="str">
        <f aca="false">IF(W570="","",VLOOKUP(W570,Categories!$M$148:$N$823,2,FALSE()))</f>
        <v/>
      </c>
      <c r="R570" s="51" t="str">
        <f aca="false">AA570</f>
        <v/>
      </c>
      <c r="S570" s="52"/>
      <c r="T570" s="52"/>
      <c r="U570" s="53"/>
      <c r="V570" s="54"/>
      <c r="W570" s="55"/>
      <c r="X570" s="50" t="str">
        <f aca="false">IF(S570="","",VLOOKUP(Deposits!O850,Deposits!$D$2:$J$102,2,FALSE()))</f>
        <v/>
      </c>
      <c r="Y570" s="56" t="str">
        <f aca="false">IF(S570="","",VLOOKUP(Deposits!O850,Deposits!$D$2:$J$102,5,FALSE()))</f>
        <v/>
      </c>
      <c r="Z570" s="57" t="s">
        <v>33</v>
      </c>
      <c r="AA570" s="51" t="str">
        <f aca="false">IF(ISERROR(VLOOKUP(Q570,'Target Margin'!A:F,5,FALSE())),"",VLOOKUP(Q570,'Target Margin'!A:F,5,FALSE()))</f>
        <v/>
      </c>
    </row>
    <row r="571" customFormat="false" ht="13" hidden="false" customHeight="false" outlineLevel="0" collapsed="false">
      <c r="A571" s="38"/>
      <c r="B571" s="39"/>
      <c r="C571" s="40"/>
      <c r="D571" s="40"/>
      <c r="E571" s="41"/>
      <c r="F571" s="42"/>
      <c r="G571" s="43"/>
      <c r="H571" s="43"/>
      <c r="I571" s="44"/>
      <c r="J571" s="45"/>
      <c r="K571" s="46"/>
      <c r="L571" s="47" t="e">
        <f aca="false">IF(K571="",(I571/J571),(I571/K571))</f>
        <v>#DIV/0!</v>
      </c>
      <c r="M571" s="48" t="e">
        <f aca="false">(N571-L571)/N571</f>
        <v>#DIV/0!</v>
      </c>
      <c r="N571" s="49"/>
      <c r="O571" s="38"/>
      <c r="P571" s="38"/>
      <c r="Q571" s="50" t="str">
        <f aca="false">IF(W571="","",VLOOKUP(W571,Categories!$M$148:$N$823,2,FALSE()))</f>
        <v/>
      </c>
      <c r="R571" s="51" t="str">
        <f aca="false">AA571</f>
        <v/>
      </c>
      <c r="S571" s="52"/>
      <c r="T571" s="52"/>
      <c r="U571" s="53"/>
      <c r="V571" s="54"/>
      <c r="W571" s="55"/>
      <c r="X571" s="50" t="str">
        <f aca="false">IF(S571="","",VLOOKUP(Deposits!O851,Deposits!$D$2:$J$102,2,FALSE()))</f>
        <v/>
      </c>
      <c r="Y571" s="56" t="str">
        <f aca="false">IF(S571="","",VLOOKUP(Deposits!O851,Deposits!$D$2:$J$102,5,FALSE()))</f>
        <v/>
      </c>
      <c r="Z571" s="57" t="s">
        <v>33</v>
      </c>
      <c r="AA571" s="51" t="str">
        <f aca="false">IF(ISERROR(VLOOKUP(Q571,'Target Margin'!A:F,5,FALSE())),"",VLOOKUP(Q571,'Target Margin'!A:F,5,FALSE()))</f>
        <v/>
      </c>
    </row>
    <row r="572" customFormat="false" ht="13" hidden="false" customHeight="false" outlineLevel="0" collapsed="false">
      <c r="A572" s="38"/>
      <c r="B572" s="39"/>
      <c r="C572" s="40"/>
      <c r="D572" s="40"/>
      <c r="E572" s="41"/>
      <c r="F572" s="42"/>
      <c r="G572" s="43"/>
      <c r="H572" s="43"/>
      <c r="I572" s="44"/>
      <c r="J572" s="45"/>
      <c r="K572" s="46"/>
      <c r="L572" s="47" t="e">
        <f aca="false">IF(K572="",(I572/J572),(I572/K572))</f>
        <v>#DIV/0!</v>
      </c>
      <c r="M572" s="48" t="e">
        <f aca="false">(N572-L572)/N572</f>
        <v>#DIV/0!</v>
      </c>
      <c r="N572" s="49"/>
      <c r="O572" s="38"/>
      <c r="P572" s="38"/>
      <c r="Q572" s="50" t="str">
        <f aca="false">IF(W572="","",VLOOKUP(W572,Categories!$M$148:$N$823,2,FALSE()))</f>
        <v/>
      </c>
      <c r="R572" s="51" t="str">
        <f aca="false">AA572</f>
        <v/>
      </c>
      <c r="S572" s="52"/>
      <c r="T572" s="52"/>
      <c r="U572" s="53"/>
      <c r="V572" s="54"/>
      <c r="W572" s="55"/>
      <c r="X572" s="50" t="str">
        <f aca="false">IF(S572="","",VLOOKUP(Deposits!O852,Deposits!$D$2:$J$102,2,FALSE()))</f>
        <v/>
      </c>
      <c r="Y572" s="56" t="str">
        <f aca="false">IF(S572="","",VLOOKUP(Deposits!O852,Deposits!$D$2:$J$102,5,FALSE()))</f>
        <v/>
      </c>
      <c r="Z572" s="57" t="s">
        <v>33</v>
      </c>
      <c r="AA572" s="51" t="str">
        <f aca="false">IF(ISERROR(VLOOKUP(Q572,'Target Margin'!A:F,5,FALSE())),"",VLOOKUP(Q572,'Target Margin'!A:F,5,FALSE()))</f>
        <v/>
      </c>
    </row>
    <row r="573" customFormat="false" ht="13" hidden="false" customHeight="false" outlineLevel="0" collapsed="false">
      <c r="A573" s="38"/>
      <c r="B573" s="39"/>
      <c r="C573" s="40"/>
      <c r="D573" s="40"/>
      <c r="E573" s="41"/>
      <c r="F573" s="42"/>
      <c r="G573" s="43"/>
      <c r="H573" s="43"/>
      <c r="I573" s="44"/>
      <c r="J573" s="45"/>
      <c r="K573" s="46"/>
      <c r="L573" s="47" t="e">
        <f aca="false">IF(K573="",(I573/J573),(I573/K573))</f>
        <v>#DIV/0!</v>
      </c>
      <c r="M573" s="48" t="e">
        <f aca="false">(N573-L573)/N573</f>
        <v>#DIV/0!</v>
      </c>
      <c r="N573" s="49"/>
      <c r="O573" s="38"/>
      <c r="P573" s="38"/>
      <c r="Q573" s="50" t="str">
        <f aca="false">IF(W573="","",VLOOKUP(W573,Categories!$M$148:$N$823,2,FALSE()))</f>
        <v/>
      </c>
      <c r="R573" s="51" t="str">
        <f aca="false">AA573</f>
        <v/>
      </c>
      <c r="S573" s="52"/>
      <c r="T573" s="52"/>
      <c r="U573" s="53"/>
      <c r="V573" s="54"/>
      <c r="W573" s="55"/>
      <c r="X573" s="50" t="str">
        <f aca="false">IF(S573="","",VLOOKUP(Deposits!O853,Deposits!$D$2:$J$102,2,FALSE()))</f>
        <v/>
      </c>
      <c r="Y573" s="56" t="str">
        <f aca="false">IF(S573="","",VLOOKUP(Deposits!O853,Deposits!$D$2:$J$102,5,FALSE()))</f>
        <v/>
      </c>
      <c r="Z573" s="57" t="s">
        <v>33</v>
      </c>
      <c r="AA573" s="51" t="str">
        <f aca="false">IF(ISERROR(VLOOKUP(Q573,'Target Margin'!A:F,5,FALSE())),"",VLOOKUP(Q573,'Target Margin'!A:F,5,FALSE()))</f>
        <v/>
      </c>
    </row>
    <row r="574" customFormat="false" ht="13" hidden="false" customHeight="false" outlineLevel="0" collapsed="false">
      <c r="A574" s="38"/>
      <c r="B574" s="39"/>
      <c r="C574" s="40"/>
      <c r="D574" s="40"/>
      <c r="E574" s="41"/>
      <c r="F574" s="42"/>
      <c r="G574" s="43"/>
      <c r="H574" s="43"/>
      <c r="I574" s="44"/>
      <c r="J574" s="45"/>
      <c r="K574" s="46"/>
      <c r="L574" s="47" t="e">
        <f aca="false">IF(K574="",(I574/J574),(I574/K574))</f>
        <v>#DIV/0!</v>
      </c>
      <c r="M574" s="48" t="e">
        <f aca="false">(N574-L574)/N574</f>
        <v>#DIV/0!</v>
      </c>
      <c r="N574" s="49"/>
      <c r="O574" s="38"/>
      <c r="P574" s="38"/>
      <c r="Q574" s="50" t="str">
        <f aca="false">IF(W574="","",VLOOKUP(W574,Categories!$M$148:$N$823,2,FALSE()))</f>
        <v/>
      </c>
      <c r="R574" s="51" t="str">
        <f aca="false">AA574</f>
        <v/>
      </c>
      <c r="S574" s="52"/>
      <c r="T574" s="52"/>
      <c r="U574" s="53"/>
      <c r="V574" s="54"/>
      <c r="W574" s="55"/>
      <c r="X574" s="50" t="str">
        <f aca="false">IF(S574="","",VLOOKUP(Deposits!O854,Deposits!$D$2:$J$102,2,FALSE()))</f>
        <v/>
      </c>
      <c r="Y574" s="56" t="str">
        <f aca="false">IF(S574="","",VLOOKUP(Deposits!O854,Deposits!$D$2:$J$102,5,FALSE()))</f>
        <v/>
      </c>
      <c r="Z574" s="57" t="s">
        <v>33</v>
      </c>
      <c r="AA574" s="51" t="str">
        <f aca="false">IF(ISERROR(VLOOKUP(Q574,'Target Margin'!A:F,5,FALSE())),"",VLOOKUP(Q574,'Target Margin'!A:F,5,FALSE()))</f>
        <v/>
      </c>
    </row>
    <row r="575" customFormat="false" ht="13" hidden="false" customHeight="false" outlineLevel="0" collapsed="false">
      <c r="A575" s="38"/>
      <c r="B575" s="39"/>
      <c r="C575" s="40"/>
      <c r="D575" s="40"/>
      <c r="E575" s="41"/>
      <c r="F575" s="42"/>
      <c r="G575" s="43"/>
      <c r="H575" s="43"/>
      <c r="I575" s="44"/>
      <c r="J575" s="45"/>
      <c r="K575" s="46"/>
      <c r="L575" s="47" t="e">
        <f aca="false">IF(K575="",(I575/J575),(I575/K575))</f>
        <v>#DIV/0!</v>
      </c>
      <c r="M575" s="48" t="e">
        <f aca="false">(N575-L575)/N575</f>
        <v>#DIV/0!</v>
      </c>
      <c r="N575" s="49"/>
      <c r="O575" s="38"/>
      <c r="P575" s="38"/>
      <c r="Q575" s="50" t="str">
        <f aca="false">IF(W575="","",VLOOKUP(W575,Categories!$M$148:$N$823,2,FALSE()))</f>
        <v/>
      </c>
      <c r="R575" s="51" t="str">
        <f aca="false">AA575</f>
        <v/>
      </c>
      <c r="S575" s="52"/>
      <c r="T575" s="52"/>
      <c r="U575" s="53"/>
      <c r="V575" s="54"/>
      <c r="W575" s="55"/>
      <c r="X575" s="50" t="str">
        <f aca="false">IF(S575="","",VLOOKUP(Deposits!O855,Deposits!$D$2:$J$102,2,FALSE()))</f>
        <v/>
      </c>
      <c r="Y575" s="56" t="str">
        <f aca="false">IF(S575="","",VLOOKUP(Deposits!O855,Deposits!$D$2:$J$102,5,FALSE()))</f>
        <v/>
      </c>
      <c r="Z575" s="57" t="s">
        <v>33</v>
      </c>
      <c r="AA575" s="51" t="str">
        <f aca="false">IF(ISERROR(VLOOKUP(Q575,'Target Margin'!A:F,5,FALSE())),"",VLOOKUP(Q575,'Target Margin'!A:F,5,FALSE()))</f>
        <v/>
      </c>
    </row>
    <row r="576" customFormat="false" ht="13" hidden="false" customHeight="false" outlineLevel="0" collapsed="false">
      <c r="A576" s="38"/>
      <c r="B576" s="39"/>
      <c r="C576" s="40"/>
      <c r="D576" s="40"/>
      <c r="E576" s="41"/>
      <c r="F576" s="42"/>
      <c r="G576" s="43"/>
      <c r="H576" s="43"/>
      <c r="I576" s="44"/>
      <c r="J576" s="45"/>
      <c r="K576" s="46"/>
      <c r="L576" s="47" t="e">
        <f aca="false">IF(K576="",(I576/J576),(I576/K576))</f>
        <v>#DIV/0!</v>
      </c>
      <c r="M576" s="48" t="e">
        <f aca="false">(N576-L576)/N576</f>
        <v>#DIV/0!</v>
      </c>
      <c r="N576" s="49"/>
      <c r="O576" s="38"/>
      <c r="P576" s="38"/>
      <c r="Q576" s="50" t="str">
        <f aca="false">IF(W576="","",VLOOKUP(W576,Categories!$M$148:$N$823,2,FALSE()))</f>
        <v/>
      </c>
      <c r="R576" s="51" t="str">
        <f aca="false">AA576</f>
        <v/>
      </c>
      <c r="S576" s="52"/>
      <c r="T576" s="52"/>
      <c r="U576" s="53"/>
      <c r="V576" s="54"/>
      <c r="W576" s="55"/>
      <c r="X576" s="50" t="str">
        <f aca="false">IF(S576="","",VLOOKUP(Deposits!O856,Deposits!$D$2:$J$102,2,FALSE()))</f>
        <v/>
      </c>
      <c r="Y576" s="56" t="str">
        <f aca="false">IF(S576="","",VLOOKUP(Deposits!O856,Deposits!$D$2:$J$102,5,FALSE()))</f>
        <v/>
      </c>
      <c r="Z576" s="57" t="s">
        <v>33</v>
      </c>
      <c r="AA576" s="51" t="str">
        <f aca="false">IF(ISERROR(VLOOKUP(Q576,'Target Margin'!A:F,5,FALSE())),"",VLOOKUP(Q576,'Target Margin'!A:F,5,FALSE()))</f>
        <v/>
      </c>
    </row>
    <row r="577" customFormat="false" ht="13" hidden="false" customHeight="false" outlineLevel="0" collapsed="false">
      <c r="A577" s="38"/>
      <c r="B577" s="39"/>
      <c r="C577" s="40"/>
      <c r="D577" s="40"/>
      <c r="E577" s="41"/>
      <c r="F577" s="42"/>
      <c r="G577" s="43"/>
      <c r="H577" s="43"/>
      <c r="I577" s="44"/>
      <c r="J577" s="45"/>
      <c r="K577" s="46"/>
      <c r="L577" s="47" t="e">
        <f aca="false">IF(K577="",(I577/J577),(I577/K577))</f>
        <v>#DIV/0!</v>
      </c>
      <c r="M577" s="48" t="e">
        <f aca="false">(N577-L577)/N577</f>
        <v>#DIV/0!</v>
      </c>
      <c r="N577" s="49"/>
      <c r="O577" s="38"/>
      <c r="P577" s="38"/>
      <c r="Q577" s="50" t="str">
        <f aca="false">IF(W577="","",VLOOKUP(W577,Categories!$M$148:$N$823,2,FALSE()))</f>
        <v/>
      </c>
      <c r="R577" s="51" t="str">
        <f aca="false">AA577</f>
        <v/>
      </c>
      <c r="S577" s="52"/>
      <c r="T577" s="52"/>
      <c r="U577" s="53"/>
      <c r="V577" s="54"/>
      <c r="W577" s="55"/>
      <c r="X577" s="50" t="str">
        <f aca="false">IF(S577="","",VLOOKUP(Deposits!O857,Deposits!$D$2:$J$102,2,FALSE()))</f>
        <v/>
      </c>
      <c r="Y577" s="56" t="str">
        <f aca="false">IF(S577="","",VLOOKUP(Deposits!O857,Deposits!$D$2:$J$102,5,FALSE()))</f>
        <v/>
      </c>
      <c r="Z577" s="57" t="s">
        <v>33</v>
      </c>
      <c r="AA577" s="51" t="str">
        <f aca="false">IF(ISERROR(VLOOKUP(Q577,'Target Margin'!A:F,5,FALSE())),"",VLOOKUP(Q577,'Target Margin'!A:F,5,FALSE()))</f>
        <v/>
      </c>
    </row>
    <row r="578" customFormat="false" ht="13" hidden="false" customHeight="false" outlineLevel="0" collapsed="false">
      <c r="A578" s="38"/>
      <c r="B578" s="39"/>
      <c r="C578" s="40"/>
      <c r="D578" s="40"/>
      <c r="E578" s="41"/>
      <c r="F578" s="42"/>
      <c r="G578" s="43"/>
      <c r="H578" s="43"/>
      <c r="I578" s="44"/>
      <c r="J578" s="45"/>
      <c r="K578" s="46"/>
      <c r="L578" s="47" t="e">
        <f aca="false">IF(K578="",(I578/J578),(I578/K578))</f>
        <v>#DIV/0!</v>
      </c>
      <c r="M578" s="48" t="e">
        <f aca="false">(N578-L578)/N578</f>
        <v>#DIV/0!</v>
      </c>
      <c r="N578" s="49"/>
      <c r="O578" s="38"/>
      <c r="P578" s="38"/>
      <c r="Q578" s="50" t="str">
        <f aca="false">IF(W578="","",VLOOKUP(W578,Categories!$M$148:$N$823,2,FALSE()))</f>
        <v/>
      </c>
      <c r="R578" s="51" t="str">
        <f aca="false">AA578</f>
        <v/>
      </c>
      <c r="S578" s="52"/>
      <c r="T578" s="52"/>
      <c r="U578" s="53"/>
      <c r="V578" s="54"/>
      <c r="W578" s="55"/>
      <c r="X578" s="50" t="str">
        <f aca="false">IF(S578="","",VLOOKUP(Deposits!O858,Deposits!$D$2:$J$102,2,FALSE()))</f>
        <v/>
      </c>
      <c r="Y578" s="56" t="str">
        <f aca="false">IF(S578="","",VLOOKUP(Deposits!O858,Deposits!$D$2:$J$102,5,FALSE()))</f>
        <v/>
      </c>
      <c r="Z578" s="57" t="s">
        <v>33</v>
      </c>
      <c r="AA578" s="51" t="str">
        <f aca="false">IF(ISERROR(VLOOKUP(Q578,'Target Margin'!A:F,5,FALSE())),"",VLOOKUP(Q578,'Target Margin'!A:F,5,FALSE()))</f>
        <v/>
      </c>
    </row>
    <row r="579" customFormat="false" ht="13" hidden="false" customHeight="false" outlineLevel="0" collapsed="false">
      <c r="A579" s="38"/>
      <c r="B579" s="39"/>
      <c r="C579" s="40"/>
      <c r="D579" s="40"/>
      <c r="E579" s="41"/>
      <c r="F579" s="42"/>
      <c r="G579" s="43"/>
      <c r="H579" s="43"/>
      <c r="I579" s="44"/>
      <c r="J579" s="45"/>
      <c r="K579" s="46"/>
      <c r="L579" s="47" t="e">
        <f aca="false">IF(K579="",(I579/J579),(I579/K579))</f>
        <v>#DIV/0!</v>
      </c>
      <c r="M579" s="48" t="e">
        <f aca="false">(N579-L579)/N579</f>
        <v>#DIV/0!</v>
      </c>
      <c r="N579" s="49"/>
      <c r="O579" s="38"/>
      <c r="P579" s="38"/>
      <c r="Q579" s="50" t="str">
        <f aca="false">IF(W579="","",VLOOKUP(W579,Categories!$M$148:$N$823,2,FALSE()))</f>
        <v/>
      </c>
      <c r="R579" s="51" t="str">
        <f aca="false">AA579</f>
        <v/>
      </c>
      <c r="S579" s="52"/>
      <c r="T579" s="52"/>
      <c r="U579" s="53"/>
      <c r="V579" s="54"/>
      <c r="W579" s="55"/>
      <c r="X579" s="50" t="str">
        <f aca="false">IF(S579="","",VLOOKUP(Deposits!O859,Deposits!$D$2:$J$102,2,FALSE()))</f>
        <v/>
      </c>
      <c r="Y579" s="56" t="str">
        <f aca="false">IF(S579="","",VLOOKUP(Deposits!O859,Deposits!$D$2:$J$102,5,FALSE()))</f>
        <v/>
      </c>
      <c r="Z579" s="57" t="s">
        <v>33</v>
      </c>
      <c r="AA579" s="51" t="str">
        <f aca="false">IF(ISERROR(VLOOKUP(Q579,'Target Margin'!A:F,5,FALSE())),"",VLOOKUP(Q579,'Target Margin'!A:F,5,FALSE()))</f>
        <v/>
      </c>
    </row>
    <row r="580" customFormat="false" ht="13" hidden="false" customHeight="false" outlineLevel="0" collapsed="false">
      <c r="A580" s="38"/>
      <c r="B580" s="39"/>
      <c r="C580" s="40"/>
      <c r="D580" s="40"/>
      <c r="E580" s="41"/>
      <c r="F580" s="42"/>
      <c r="G580" s="43"/>
      <c r="H580" s="43"/>
      <c r="I580" s="44"/>
      <c r="J580" s="45"/>
      <c r="K580" s="46"/>
      <c r="L580" s="47" t="e">
        <f aca="false">IF(K580="",(I580/J580),(I580/K580))</f>
        <v>#DIV/0!</v>
      </c>
      <c r="M580" s="48" t="e">
        <f aca="false">(N580-L580)/N580</f>
        <v>#DIV/0!</v>
      </c>
      <c r="N580" s="49"/>
      <c r="O580" s="38"/>
      <c r="P580" s="38"/>
      <c r="Q580" s="50" t="str">
        <f aca="false">IF(W580="","",VLOOKUP(W580,Categories!$M$148:$N$823,2,FALSE()))</f>
        <v/>
      </c>
      <c r="R580" s="51" t="str">
        <f aca="false">AA580</f>
        <v/>
      </c>
      <c r="S580" s="52"/>
      <c r="T580" s="52"/>
      <c r="U580" s="53"/>
      <c r="V580" s="54"/>
      <c r="W580" s="55"/>
      <c r="X580" s="50" t="str">
        <f aca="false">IF(S580="","",VLOOKUP(Deposits!O860,Deposits!$D$2:$J$102,2,FALSE()))</f>
        <v/>
      </c>
      <c r="Y580" s="56" t="str">
        <f aca="false">IF(S580="","",VLOOKUP(Deposits!O860,Deposits!$D$2:$J$102,5,FALSE()))</f>
        <v/>
      </c>
      <c r="Z580" s="57" t="s">
        <v>33</v>
      </c>
      <c r="AA580" s="51" t="str">
        <f aca="false">IF(ISERROR(VLOOKUP(Q580,'Target Margin'!A:F,5,FALSE())),"",VLOOKUP(Q580,'Target Margin'!A:F,5,FALSE()))</f>
        <v/>
      </c>
    </row>
    <row r="581" customFormat="false" ht="13" hidden="false" customHeight="false" outlineLevel="0" collapsed="false">
      <c r="A581" s="38"/>
      <c r="B581" s="39"/>
      <c r="C581" s="40"/>
      <c r="D581" s="40"/>
      <c r="E581" s="41"/>
      <c r="F581" s="42"/>
      <c r="G581" s="43"/>
      <c r="H581" s="43"/>
      <c r="I581" s="44"/>
      <c r="J581" s="45"/>
      <c r="K581" s="46"/>
      <c r="L581" s="47" t="e">
        <f aca="false">IF(K581="",(I581/J581),(I581/K581))</f>
        <v>#DIV/0!</v>
      </c>
      <c r="M581" s="48" t="e">
        <f aca="false">(N581-L581)/N581</f>
        <v>#DIV/0!</v>
      </c>
      <c r="N581" s="49"/>
      <c r="O581" s="38"/>
      <c r="P581" s="38"/>
      <c r="Q581" s="50" t="str">
        <f aca="false">IF(W581="","",VLOOKUP(W581,Categories!$M$148:$N$823,2,FALSE()))</f>
        <v/>
      </c>
      <c r="R581" s="51" t="str">
        <f aca="false">AA581</f>
        <v/>
      </c>
      <c r="S581" s="52"/>
      <c r="T581" s="52"/>
      <c r="U581" s="53"/>
      <c r="V581" s="54"/>
      <c r="W581" s="55"/>
      <c r="X581" s="50" t="str">
        <f aca="false">IF(S581="","",VLOOKUP(Deposits!O861,Deposits!$D$2:$J$102,2,FALSE()))</f>
        <v/>
      </c>
      <c r="Y581" s="56" t="str">
        <f aca="false">IF(S581="","",VLOOKUP(Deposits!O861,Deposits!$D$2:$J$102,5,FALSE()))</f>
        <v/>
      </c>
      <c r="Z581" s="57" t="s">
        <v>33</v>
      </c>
      <c r="AA581" s="51" t="str">
        <f aca="false">IF(ISERROR(VLOOKUP(Q581,'Target Margin'!A:F,5,FALSE())),"",VLOOKUP(Q581,'Target Margin'!A:F,5,FALSE()))</f>
        <v/>
      </c>
    </row>
    <row r="582" customFormat="false" ht="13" hidden="false" customHeight="false" outlineLevel="0" collapsed="false">
      <c r="A582" s="38"/>
      <c r="B582" s="39"/>
      <c r="C582" s="40"/>
      <c r="D582" s="40"/>
      <c r="E582" s="41"/>
      <c r="F582" s="42"/>
      <c r="G582" s="43"/>
      <c r="H582" s="43"/>
      <c r="I582" s="44"/>
      <c r="J582" s="45"/>
      <c r="K582" s="46"/>
      <c r="L582" s="47" t="e">
        <f aca="false">IF(K582="",(I582/J582),(I582/K582))</f>
        <v>#DIV/0!</v>
      </c>
      <c r="M582" s="48" t="e">
        <f aca="false">(N582-L582)/N582</f>
        <v>#DIV/0!</v>
      </c>
      <c r="N582" s="49"/>
      <c r="O582" s="38"/>
      <c r="P582" s="38"/>
      <c r="Q582" s="50" t="str">
        <f aca="false">IF(W582="","",VLOOKUP(W582,Categories!$M$148:$N$823,2,FALSE()))</f>
        <v/>
      </c>
      <c r="R582" s="51" t="str">
        <f aca="false">AA582</f>
        <v/>
      </c>
      <c r="S582" s="52"/>
      <c r="T582" s="52"/>
      <c r="U582" s="53"/>
      <c r="V582" s="54"/>
      <c r="W582" s="55"/>
      <c r="X582" s="50" t="str">
        <f aca="false">IF(S582="","",VLOOKUP(Deposits!O862,Deposits!$D$2:$J$102,2,FALSE()))</f>
        <v/>
      </c>
      <c r="Y582" s="56" t="str">
        <f aca="false">IF(S582="","",VLOOKUP(Deposits!O862,Deposits!$D$2:$J$102,5,FALSE()))</f>
        <v/>
      </c>
      <c r="Z582" s="57" t="s">
        <v>33</v>
      </c>
      <c r="AA582" s="51" t="str">
        <f aca="false">IF(ISERROR(VLOOKUP(Q582,'Target Margin'!A:F,5,FALSE())),"",VLOOKUP(Q582,'Target Margin'!A:F,5,FALSE()))</f>
        <v/>
      </c>
    </row>
    <row r="583" customFormat="false" ht="13" hidden="false" customHeight="false" outlineLevel="0" collapsed="false">
      <c r="A583" s="38"/>
      <c r="B583" s="39"/>
      <c r="C583" s="40"/>
      <c r="D583" s="40"/>
      <c r="E583" s="41"/>
      <c r="F583" s="42"/>
      <c r="G583" s="43"/>
      <c r="H583" s="43"/>
      <c r="I583" s="44"/>
      <c r="J583" s="45"/>
      <c r="K583" s="46"/>
      <c r="L583" s="47" t="e">
        <f aca="false">IF(K583="",(I583/J583),(I583/K583))</f>
        <v>#DIV/0!</v>
      </c>
      <c r="M583" s="48" t="e">
        <f aca="false">(N583-L583)/N583</f>
        <v>#DIV/0!</v>
      </c>
      <c r="N583" s="49"/>
      <c r="O583" s="38"/>
      <c r="P583" s="38"/>
      <c r="Q583" s="50" t="str">
        <f aca="false">IF(W583="","",VLOOKUP(W583,Categories!$M$148:$N$823,2,FALSE()))</f>
        <v/>
      </c>
      <c r="R583" s="51" t="str">
        <f aca="false">AA583</f>
        <v/>
      </c>
      <c r="S583" s="52"/>
      <c r="T583" s="52"/>
      <c r="U583" s="53"/>
      <c r="V583" s="54"/>
      <c r="W583" s="55"/>
      <c r="X583" s="50" t="str">
        <f aca="false">IF(S583="","",VLOOKUP(Deposits!O863,Deposits!$D$2:$J$102,2,FALSE()))</f>
        <v/>
      </c>
      <c r="Y583" s="56" t="str">
        <f aca="false">IF(S583="","",VLOOKUP(Deposits!O863,Deposits!$D$2:$J$102,5,FALSE()))</f>
        <v/>
      </c>
      <c r="Z583" s="57" t="s">
        <v>33</v>
      </c>
      <c r="AA583" s="51" t="str">
        <f aca="false">IF(ISERROR(VLOOKUP(Q583,'Target Margin'!A:F,5,FALSE())),"",VLOOKUP(Q583,'Target Margin'!A:F,5,FALSE()))</f>
        <v/>
      </c>
    </row>
    <row r="584" customFormat="false" ht="13" hidden="false" customHeight="false" outlineLevel="0" collapsed="false">
      <c r="A584" s="38"/>
      <c r="B584" s="39"/>
      <c r="C584" s="40"/>
      <c r="D584" s="40"/>
      <c r="E584" s="41"/>
      <c r="F584" s="42"/>
      <c r="G584" s="43"/>
      <c r="H584" s="43"/>
      <c r="I584" s="44"/>
      <c r="J584" s="45"/>
      <c r="K584" s="46"/>
      <c r="L584" s="47" t="e">
        <f aca="false">IF(K584="",(I584/J584),(I584/K584))</f>
        <v>#DIV/0!</v>
      </c>
      <c r="M584" s="48" t="e">
        <f aca="false">(N584-L584)/N584</f>
        <v>#DIV/0!</v>
      </c>
      <c r="N584" s="49"/>
      <c r="O584" s="38"/>
      <c r="P584" s="38"/>
      <c r="Q584" s="50" t="str">
        <f aca="false">IF(W584="","",VLOOKUP(W584,Categories!$M$148:$N$823,2,FALSE()))</f>
        <v/>
      </c>
      <c r="R584" s="51" t="str">
        <f aca="false">AA584</f>
        <v/>
      </c>
      <c r="S584" s="52"/>
      <c r="T584" s="52"/>
      <c r="U584" s="53"/>
      <c r="V584" s="54"/>
      <c r="W584" s="55"/>
      <c r="X584" s="50" t="str">
        <f aca="false">IF(S584="","",VLOOKUP(Deposits!O864,Deposits!$D$2:$J$102,2,FALSE()))</f>
        <v/>
      </c>
      <c r="Y584" s="56" t="str">
        <f aca="false">IF(S584="","",VLOOKUP(Deposits!O864,Deposits!$D$2:$J$102,5,FALSE()))</f>
        <v/>
      </c>
      <c r="Z584" s="57" t="s">
        <v>33</v>
      </c>
      <c r="AA584" s="51" t="str">
        <f aca="false">IF(ISERROR(VLOOKUP(Q584,'Target Margin'!A:F,5,FALSE())),"",VLOOKUP(Q584,'Target Margin'!A:F,5,FALSE()))</f>
        <v/>
      </c>
    </row>
    <row r="585" customFormat="false" ht="13" hidden="false" customHeight="false" outlineLevel="0" collapsed="false">
      <c r="A585" s="38"/>
      <c r="B585" s="39"/>
      <c r="C585" s="40"/>
      <c r="D585" s="40"/>
      <c r="E585" s="41"/>
      <c r="F585" s="42"/>
      <c r="G585" s="43"/>
      <c r="H585" s="43"/>
      <c r="I585" s="44"/>
      <c r="J585" s="45"/>
      <c r="K585" s="46"/>
      <c r="L585" s="47" t="e">
        <f aca="false">IF(K585="",(I585/J585),(I585/K585))</f>
        <v>#DIV/0!</v>
      </c>
      <c r="M585" s="48" t="e">
        <f aca="false">(N585-L585)/N585</f>
        <v>#DIV/0!</v>
      </c>
      <c r="N585" s="49"/>
      <c r="O585" s="38"/>
      <c r="P585" s="38"/>
      <c r="Q585" s="50" t="str">
        <f aca="false">IF(W585="","",VLOOKUP(W585,Categories!$M$148:$N$823,2,FALSE()))</f>
        <v/>
      </c>
      <c r="R585" s="51" t="str">
        <f aca="false">AA585</f>
        <v/>
      </c>
      <c r="S585" s="52"/>
      <c r="T585" s="52"/>
      <c r="U585" s="53"/>
      <c r="V585" s="54"/>
      <c r="W585" s="55"/>
      <c r="X585" s="50" t="str">
        <f aca="false">IF(S585="","",VLOOKUP(Deposits!O865,Deposits!$D$2:$J$102,2,FALSE()))</f>
        <v/>
      </c>
      <c r="Y585" s="56" t="str">
        <f aca="false">IF(S585="","",VLOOKUP(Deposits!O865,Deposits!$D$2:$J$102,5,FALSE()))</f>
        <v/>
      </c>
      <c r="Z585" s="57" t="s">
        <v>33</v>
      </c>
      <c r="AA585" s="51" t="str">
        <f aca="false">IF(ISERROR(VLOOKUP(Q585,'Target Margin'!A:F,5,FALSE())),"",VLOOKUP(Q585,'Target Margin'!A:F,5,FALSE()))</f>
        <v/>
      </c>
    </row>
    <row r="586" customFormat="false" ht="13" hidden="false" customHeight="false" outlineLevel="0" collapsed="false">
      <c r="A586" s="38"/>
      <c r="B586" s="39"/>
      <c r="C586" s="40"/>
      <c r="D586" s="40"/>
      <c r="E586" s="41"/>
      <c r="F586" s="42"/>
      <c r="G586" s="43"/>
      <c r="H586" s="43"/>
      <c r="I586" s="44"/>
      <c r="J586" s="45"/>
      <c r="K586" s="46"/>
      <c r="L586" s="47" t="e">
        <f aca="false">IF(K586="",(I586/J586),(I586/K586))</f>
        <v>#DIV/0!</v>
      </c>
      <c r="M586" s="48" t="e">
        <f aca="false">(N586-L586)/N586</f>
        <v>#DIV/0!</v>
      </c>
      <c r="N586" s="49"/>
      <c r="O586" s="38"/>
      <c r="P586" s="38"/>
      <c r="Q586" s="50" t="str">
        <f aca="false">IF(W586="","",VLOOKUP(W586,Categories!$M$148:$N$823,2,FALSE()))</f>
        <v/>
      </c>
      <c r="R586" s="51" t="str">
        <f aca="false">AA586</f>
        <v/>
      </c>
      <c r="S586" s="52"/>
      <c r="T586" s="52"/>
      <c r="U586" s="53"/>
      <c r="V586" s="54"/>
      <c r="W586" s="55"/>
      <c r="X586" s="50" t="str">
        <f aca="false">IF(S586="","",VLOOKUP(Deposits!O866,Deposits!$D$2:$J$102,2,FALSE()))</f>
        <v/>
      </c>
      <c r="Y586" s="56" t="str">
        <f aca="false">IF(S586="","",VLOOKUP(Deposits!O866,Deposits!$D$2:$J$102,5,FALSE()))</f>
        <v/>
      </c>
      <c r="Z586" s="57" t="s">
        <v>33</v>
      </c>
      <c r="AA586" s="51" t="str">
        <f aca="false">IF(ISERROR(VLOOKUP(Q586,'Target Margin'!A:F,5,FALSE())),"",VLOOKUP(Q586,'Target Margin'!A:F,5,FALSE()))</f>
        <v/>
      </c>
    </row>
    <row r="587" customFormat="false" ht="13" hidden="false" customHeight="false" outlineLevel="0" collapsed="false">
      <c r="A587" s="38"/>
      <c r="B587" s="39"/>
      <c r="C587" s="40"/>
      <c r="D587" s="40"/>
      <c r="E587" s="41"/>
      <c r="F587" s="42"/>
      <c r="G587" s="43"/>
      <c r="H587" s="43"/>
      <c r="I587" s="44"/>
      <c r="J587" s="45"/>
      <c r="K587" s="46"/>
      <c r="L587" s="47" t="e">
        <f aca="false">IF(K587="",(I587/J587),(I587/K587))</f>
        <v>#DIV/0!</v>
      </c>
      <c r="M587" s="48" t="e">
        <f aca="false">(N587-L587)/N587</f>
        <v>#DIV/0!</v>
      </c>
      <c r="N587" s="49"/>
      <c r="O587" s="38"/>
      <c r="P587" s="38"/>
      <c r="Q587" s="50" t="str">
        <f aca="false">IF(W587="","",VLOOKUP(W587,Categories!$M$148:$N$823,2,FALSE()))</f>
        <v/>
      </c>
      <c r="R587" s="51" t="str">
        <f aca="false">AA587</f>
        <v/>
      </c>
      <c r="S587" s="52"/>
      <c r="T587" s="52"/>
      <c r="U587" s="53"/>
      <c r="V587" s="54"/>
      <c r="W587" s="55"/>
      <c r="X587" s="50" t="str">
        <f aca="false">IF(S587="","",VLOOKUP(Deposits!O867,Deposits!$D$2:$J$102,2,FALSE()))</f>
        <v/>
      </c>
      <c r="Y587" s="56" t="str">
        <f aca="false">IF(S587="","",VLOOKUP(Deposits!O867,Deposits!$D$2:$J$102,5,FALSE()))</f>
        <v/>
      </c>
      <c r="Z587" s="57" t="s">
        <v>33</v>
      </c>
      <c r="AA587" s="51" t="str">
        <f aca="false">IF(ISERROR(VLOOKUP(Q587,'Target Margin'!A:F,5,FALSE())),"",VLOOKUP(Q587,'Target Margin'!A:F,5,FALSE()))</f>
        <v/>
      </c>
    </row>
    <row r="588" customFormat="false" ht="13" hidden="false" customHeight="false" outlineLevel="0" collapsed="false">
      <c r="A588" s="38"/>
      <c r="B588" s="39"/>
      <c r="C588" s="40"/>
      <c r="D588" s="40"/>
      <c r="E588" s="41"/>
      <c r="F588" s="42"/>
      <c r="G588" s="43"/>
      <c r="H588" s="43"/>
      <c r="I588" s="44"/>
      <c r="J588" s="45"/>
      <c r="K588" s="46"/>
      <c r="L588" s="47" t="e">
        <f aca="false">IF(K588="",(I588/J588),(I588/K588))</f>
        <v>#DIV/0!</v>
      </c>
      <c r="M588" s="48" t="e">
        <f aca="false">(N588-L588)/N588</f>
        <v>#DIV/0!</v>
      </c>
      <c r="N588" s="49"/>
      <c r="O588" s="38"/>
      <c r="P588" s="38"/>
      <c r="Q588" s="50" t="str">
        <f aca="false">IF(W588="","",VLOOKUP(W588,Categories!$M$148:$N$823,2,FALSE()))</f>
        <v/>
      </c>
      <c r="R588" s="51" t="str">
        <f aca="false">AA588</f>
        <v/>
      </c>
      <c r="S588" s="52"/>
      <c r="T588" s="52"/>
      <c r="U588" s="53"/>
      <c r="V588" s="54"/>
      <c r="W588" s="55"/>
      <c r="X588" s="50" t="str">
        <f aca="false">IF(S588="","",VLOOKUP(Deposits!O868,Deposits!$D$2:$J$102,2,FALSE()))</f>
        <v/>
      </c>
      <c r="Y588" s="56" t="str">
        <f aca="false">IF(S588="","",VLOOKUP(Deposits!O868,Deposits!$D$2:$J$102,5,FALSE()))</f>
        <v/>
      </c>
      <c r="Z588" s="57" t="s">
        <v>33</v>
      </c>
      <c r="AA588" s="51" t="str">
        <f aca="false">IF(ISERROR(VLOOKUP(Q588,'Target Margin'!A:F,5,FALSE())),"",VLOOKUP(Q588,'Target Margin'!A:F,5,FALSE()))</f>
        <v/>
      </c>
    </row>
    <row r="589" customFormat="false" ht="13" hidden="false" customHeight="false" outlineLevel="0" collapsed="false">
      <c r="A589" s="38"/>
      <c r="B589" s="39"/>
      <c r="C589" s="40"/>
      <c r="D589" s="40"/>
      <c r="E589" s="41"/>
      <c r="F589" s="42"/>
      <c r="G589" s="43"/>
      <c r="H589" s="43"/>
      <c r="I589" s="44"/>
      <c r="J589" s="45"/>
      <c r="K589" s="46"/>
      <c r="L589" s="47" t="e">
        <f aca="false">IF(K589="",(I589/J589),(I589/K589))</f>
        <v>#DIV/0!</v>
      </c>
      <c r="M589" s="48" t="e">
        <f aca="false">(N589-L589)/N589</f>
        <v>#DIV/0!</v>
      </c>
      <c r="N589" s="49"/>
      <c r="O589" s="38"/>
      <c r="P589" s="38"/>
      <c r="Q589" s="50" t="str">
        <f aca="false">IF(W589="","",VLOOKUP(W589,Categories!$M$148:$N$823,2,FALSE()))</f>
        <v/>
      </c>
      <c r="R589" s="51" t="str">
        <f aca="false">AA589</f>
        <v/>
      </c>
      <c r="S589" s="52"/>
      <c r="T589" s="52"/>
      <c r="U589" s="53"/>
      <c r="V589" s="54"/>
      <c r="W589" s="55"/>
      <c r="X589" s="50" t="str">
        <f aca="false">IF(S589="","",VLOOKUP(Deposits!O869,Deposits!$D$2:$J$102,2,FALSE()))</f>
        <v/>
      </c>
      <c r="Y589" s="56" t="str">
        <f aca="false">IF(S589="","",VLOOKUP(Deposits!O869,Deposits!$D$2:$J$102,5,FALSE()))</f>
        <v/>
      </c>
      <c r="Z589" s="57" t="s">
        <v>33</v>
      </c>
      <c r="AA589" s="51" t="str">
        <f aca="false">IF(ISERROR(VLOOKUP(Q589,'Target Margin'!A:F,5,FALSE())),"",VLOOKUP(Q589,'Target Margin'!A:F,5,FALSE()))</f>
        <v/>
      </c>
    </row>
    <row r="590" customFormat="false" ht="13" hidden="false" customHeight="false" outlineLevel="0" collapsed="false">
      <c r="A590" s="38"/>
      <c r="B590" s="39"/>
      <c r="C590" s="40"/>
      <c r="D590" s="40"/>
      <c r="E590" s="41"/>
      <c r="F590" s="42"/>
      <c r="G590" s="43"/>
      <c r="H590" s="43"/>
      <c r="I590" s="44"/>
      <c r="J590" s="45"/>
      <c r="K590" s="46"/>
      <c r="L590" s="47" t="e">
        <f aca="false">IF(K590="",(I590/J590),(I590/K590))</f>
        <v>#DIV/0!</v>
      </c>
      <c r="M590" s="48" t="e">
        <f aca="false">(N590-L590)/N590</f>
        <v>#DIV/0!</v>
      </c>
      <c r="N590" s="49"/>
      <c r="O590" s="38"/>
      <c r="P590" s="38"/>
      <c r="Q590" s="50" t="str">
        <f aca="false">IF(W590="","",VLOOKUP(W590,Categories!$M$148:$N$823,2,FALSE()))</f>
        <v/>
      </c>
      <c r="R590" s="51" t="str">
        <f aca="false">AA590</f>
        <v/>
      </c>
      <c r="S590" s="52"/>
      <c r="T590" s="52"/>
      <c r="U590" s="53"/>
      <c r="V590" s="54"/>
      <c r="W590" s="55"/>
      <c r="X590" s="50" t="str">
        <f aca="false">IF(S590="","",VLOOKUP(Deposits!O870,Deposits!$D$2:$J$102,2,FALSE()))</f>
        <v/>
      </c>
      <c r="Y590" s="56" t="str">
        <f aca="false">IF(S590="","",VLOOKUP(Deposits!O870,Deposits!$D$2:$J$102,5,FALSE()))</f>
        <v/>
      </c>
      <c r="Z590" s="57" t="s">
        <v>33</v>
      </c>
      <c r="AA590" s="51" t="str">
        <f aca="false">IF(ISERROR(VLOOKUP(Q590,'Target Margin'!A:F,5,FALSE())),"",VLOOKUP(Q590,'Target Margin'!A:F,5,FALSE()))</f>
        <v/>
      </c>
    </row>
    <row r="591" customFormat="false" ht="13" hidden="false" customHeight="false" outlineLevel="0" collapsed="false">
      <c r="A591" s="38"/>
      <c r="B591" s="39"/>
      <c r="C591" s="40"/>
      <c r="D591" s="40"/>
      <c r="E591" s="41"/>
      <c r="F591" s="42"/>
      <c r="G591" s="43"/>
      <c r="H591" s="43"/>
      <c r="I591" s="44"/>
      <c r="J591" s="45"/>
      <c r="K591" s="46"/>
      <c r="L591" s="47" t="e">
        <f aca="false">IF(K591="",(I591/J591),(I591/K591))</f>
        <v>#DIV/0!</v>
      </c>
      <c r="M591" s="48" t="e">
        <f aca="false">(N591-L591)/N591</f>
        <v>#DIV/0!</v>
      </c>
      <c r="N591" s="49"/>
      <c r="O591" s="38"/>
      <c r="P591" s="38"/>
      <c r="Q591" s="50" t="str">
        <f aca="false">IF(W591="","",VLOOKUP(W591,Categories!$M$148:$N$823,2,FALSE()))</f>
        <v/>
      </c>
      <c r="R591" s="51" t="str">
        <f aca="false">AA591</f>
        <v/>
      </c>
      <c r="S591" s="52"/>
      <c r="T591" s="52"/>
      <c r="U591" s="53"/>
      <c r="V591" s="54"/>
      <c r="W591" s="55"/>
      <c r="X591" s="50" t="str">
        <f aca="false">IF(S591="","",VLOOKUP(Deposits!O871,Deposits!$D$2:$J$102,2,FALSE()))</f>
        <v/>
      </c>
      <c r="Y591" s="56" t="str">
        <f aca="false">IF(S591="","",VLOOKUP(Deposits!O871,Deposits!$D$2:$J$102,5,FALSE()))</f>
        <v/>
      </c>
      <c r="Z591" s="57" t="s">
        <v>33</v>
      </c>
      <c r="AA591" s="51" t="str">
        <f aca="false">IF(ISERROR(VLOOKUP(Q591,'Target Margin'!A:F,5,FALSE())),"",VLOOKUP(Q591,'Target Margin'!A:F,5,FALSE()))</f>
        <v/>
      </c>
    </row>
    <row r="592" customFormat="false" ht="13" hidden="false" customHeight="false" outlineLevel="0" collapsed="false">
      <c r="A592" s="38"/>
      <c r="B592" s="39"/>
      <c r="C592" s="40"/>
      <c r="D592" s="40"/>
      <c r="E592" s="41"/>
      <c r="F592" s="42"/>
      <c r="G592" s="43"/>
      <c r="H592" s="43"/>
      <c r="I592" s="44"/>
      <c r="J592" s="45"/>
      <c r="K592" s="46"/>
      <c r="L592" s="47" t="e">
        <f aca="false">IF(K592="",(I592/J592),(I592/K592))</f>
        <v>#DIV/0!</v>
      </c>
      <c r="M592" s="48" t="e">
        <f aca="false">(N592-L592)/N592</f>
        <v>#DIV/0!</v>
      </c>
      <c r="N592" s="49"/>
      <c r="O592" s="38"/>
      <c r="P592" s="38"/>
      <c r="Q592" s="50" t="str">
        <f aca="false">IF(W592="","",VLOOKUP(W592,Categories!$M$148:$N$823,2,FALSE()))</f>
        <v/>
      </c>
      <c r="R592" s="51" t="str">
        <f aca="false">AA592</f>
        <v/>
      </c>
      <c r="S592" s="52"/>
      <c r="T592" s="52"/>
      <c r="U592" s="53"/>
      <c r="V592" s="54"/>
      <c r="W592" s="55"/>
      <c r="X592" s="50" t="str">
        <f aca="false">IF(S592="","",VLOOKUP(Deposits!O872,Deposits!$D$2:$J$102,2,FALSE()))</f>
        <v/>
      </c>
      <c r="Y592" s="56" t="str">
        <f aca="false">IF(S592="","",VLOOKUP(Deposits!O872,Deposits!$D$2:$J$102,5,FALSE()))</f>
        <v/>
      </c>
      <c r="Z592" s="57" t="s">
        <v>33</v>
      </c>
      <c r="AA592" s="51" t="str">
        <f aca="false">IF(ISERROR(VLOOKUP(Q592,'Target Margin'!A:F,5,FALSE())),"",VLOOKUP(Q592,'Target Margin'!A:F,5,FALSE()))</f>
        <v/>
      </c>
    </row>
    <row r="593" customFormat="false" ht="13" hidden="false" customHeight="false" outlineLevel="0" collapsed="false">
      <c r="A593" s="38"/>
      <c r="B593" s="39"/>
      <c r="C593" s="40"/>
      <c r="D593" s="40"/>
      <c r="E593" s="41"/>
      <c r="F593" s="42"/>
      <c r="G593" s="43"/>
      <c r="H593" s="43"/>
      <c r="I593" s="44"/>
      <c r="J593" s="45"/>
      <c r="K593" s="46"/>
      <c r="L593" s="47" t="e">
        <f aca="false">IF(K593="",(I593/J593),(I593/K593))</f>
        <v>#DIV/0!</v>
      </c>
      <c r="M593" s="48" t="e">
        <f aca="false">(N593-L593)/N593</f>
        <v>#DIV/0!</v>
      </c>
      <c r="N593" s="49"/>
      <c r="O593" s="38"/>
      <c r="P593" s="38"/>
      <c r="Q593" s="50" t="str">
        <f aca="false">IF(W593="","",VLOOKUP(W593,Categories!$M$148:$N$823,2,FALSE()))</f>
        <v/>
      </c>
      <c r="R593" s="51" t="str">
        <f aca="false">AA593</f>
        <v/>
      </c>
      <c r="S593" s="52"/>
      <c r="T593" s="52"/>
      <c r="U593" s="53"/>
      <c r="V593" s="54"/>
      <c r="W593" s="55"/>
      <c r="X593" s="50" t="str">
        <f aca="false">IF(S593="","",VLOOKUP(Deposits!O873,Deposits!$D$2:$J$102,2,FALSE()))</f>
        <v/>
      </c>
      <c r="Y593" s="56" t="str">
        <f aca="false">IF(S593="","",VLOOKUP(Deposits!O873,Deposits!$D$2:$J$102,5,FALSE()))</f>
        <v/>
      </c>
      <c r="Z593" s="57" t="s">
        <v>33</v>
      </c>
      <c r="AA593" s="51" t="str">
        <f aca="false">IF(ISERROR(VLOOKUP(Q593,'Target Margin'!A:F,5,FALSE())),"",VLOOKUP(Q593,'Target Margin'!A:F,5,FALSE()))</f>
        <v/>
      </c>
    </row>
    <row r="594" customFormat="false" ht="13" hidden="false" customHeight="false" outlineLevel="0" collapsed="false">
      <c r="A594" s="38"/>
      <c r="B594" s="39"/>
      <c r="C594" s="40"/>
      <c r="D594" s="40"/>
      <c r="E594" s="41"/>
      <c r="F594" s="42"/>
      <c r="G594" s="43"/>
      <c r="H594" s="43"/>
      <c r="I594" s="44"/>
      <c r="J594" s="45"/>
      <c r="K594" s="46"/>
      <c r="L594" s="47" t="e">
        <f aca="false">IF(K594="",(I594/J594),(I594/K594))</f>
        <v>#DIV/0!</v>
      </c>
      <c r="M594" s="48" t="e">
        <f aca="false">(N594-L594)/N594</f>
        <v>#DIV/0!</v>
      </c>
      <c r="N594" s="49"/>
      <c r="O594" s="38"/>
      <c r="P594" s="38"/>
      <c r="Q594" s="50" t="str">
        <f aca="false">IF(W594="","",VLOOKUP(W594,Categories!$M$148:$N$823,2,FALSE()))</f>
        <v/>
      </c>
      <c r="R594" s="51" t="str">
        <f aca="false">AA594</f>
        <v/>
      </c>
      <c r="S594" s="52"/>
      <c r="T594" s="52"/>
      <c r="U594" s="53"/>
      <c r="V594" s="54"/>
      <c r="W594" s="55"/>
      <c r="X594" s="50" t="str">
        <f aca="false">IF(S594="","",VLOOKUP(Deposits!O874,Deposits!$D$2:$J$102,2,FALSE()))</f>
        <v/>
      </c>
      <c r="Y594" s="56" t="str">
        <f aca="false">IF(S594="","",VLOOKUP(Deposits!O874,Deposits!$D$2:$J$102,5,FALSE()))</f>
        <v/>
      </c>
      <c r="Z594" s="57" t="s">
        <v>33</v>
      </c>
      <c r="AA594" s="51" t="str">
        <f aca="false">IF(ISERROR(VLOOKUP(Q594,'Target Margin'!A:F,5,FALSE())),"",VLOOKUP(Q594,'Target Margin'!A:F,5,FALSE()))</f>
        <v/>
      </c>
    </row>
    <row r="595" customFormat="false" ht="13" hidden="false" customHeight="false" outlineLevel="0" collapsed="false">
      <c r="A595" s="38"/>
      <c r="B595" s="39"/>
      <c r="C595" s="40"/>
      <c r="D595" s="40"/>
      <c r="E595" s="41"/>
      <c r="F595" s="42"/>
      <c r="G595" s="43"/>
      <c r="H595" s="43"/>
      <c r="I595" s="44"/>
      <c r="J595" s="45"/>
      <c r="K595" s="46"/>
      <c r="L595" s="47" t="e">
        <f aca="false">IF(K595="",(I595/J595),(I595/K595))</f>
        <v>#DIV/0!</v>
      </c>
      <c r="M595" s="48" t="e">
        <f aca="false">(N595-L595)/N595</f>
        <v>#DIV/0!</v>
      </c>
      <c r="N595" s="49"/>
      <c r="O595" s="38"/>
      <c r="P595" s="38"/>
      <c r="Q595" s="50" t="str">
        <f aca="false">IF(W595="","",VLOOKUP(W595,Categories!$M$148:$N$823,2,FALSE()))</f>
        <v/>
      </c>
      <c r="R595" s="51" t="str">
        <f aca="false">AA595</f>
        <v/>
      </c>
      <c r="S595" s="52"/>
      <c r="T595" s="52"/>
      <c r="U595" s="53"/>
      <c r="V595" s="54"/>
      <c r="W595" s="55"/>
      <c r="X595" s="50" t="str">
        <f aca="false">IF(S595="","",VLOOKUP(Deposits!O875,Deposits!$D$2:$J$102,2,FALSE()))</f>
        <v/>
      </c>
      <c r="Y595" s="56" t="str">
        <f aca="false">IF(S595="","",VLOOKUP(Deposits!O875,Deposits!$D$2:$J$102,5,FALSE()))</f>
        <v/>
      </c>
      <c r="Z595" s="57" t="s">
        <v>33</v>
      </c>
      <c r="AA595" s="51" t="str">
        <f aca="false">IF(ISERROR(VLOOKUP(Q595,'Target Margin'!A:F,5,FALSE())),"",VLOOKUP(Q595,'Target Margin'!A:F,5,FALSE()))</f>
        <v/>
      </c>
    </row>
    <row r="596" customFormat="false" ht="13" hidden="false" customHeight="false" outlineLevel="0" collapsed="false">
      <c r="A596" s="38"/>
      <c r="B596" s="39"/>
      <c r="C596" s="40"/>
      <c r="D596" s="40"/>
      <c r="E596" s="41"/>
      <c r="F596" s="42"/>
      <c r="G596" s="43"/>
      <c r="H596" s="43"/>
      <c r="I596" s="44"/>
      <c r="J596" s="45"/>
      <c r="K596" s="46"/>
      <c r="L596" s="47" t="e">
        <f aca="false">IF(K596="",(I596/J596),(I596/K596))</f>
        <v>#DIV/0!</v>
      </c>
      <c r="M596" s="48" t="e">
        <f aca="false">(N596-L596)/N596</f>
        <v>#DIV/0!</v>
      </c>
      <c r="N596" s="49"/>
      <c r="O596" s="38"/>
      <c r="P596" s="38"/>
      <c r="Q596" s="50" t="str">
        <f aca="false">IF(W596="","",VLOOKUP(W596,Categories!$M$148:$N$823,2,FALSE()))</f>
        <v/>
      </c>
      <c r="R596" s="51" t="str">
        <f aca="false">AA596</f>
        <v/>
      </c>
      <c r="S596" s="52"/>
      <c r="T596" s="52"/>
      <c r="U596" s="53"/>
      <c r="V596" s="54"/>
      <c r="W596" s="55"/>
      <c r="X596" s="50" t="str">
        <f aca="false">IF(S596="","",VLOOKUP(Deposits!O876,Deposits!$D$2:$J$102,2,FALSE()))</f>
        <v/>
      </c>
      <c r="Y596" s="56" t="str">
        <f aca="false">IF(S596="","",VLOOKUP(Deposits!O876,Deposits!$D$2:$J$102,5,FALSE()))</f>
        <v/>
      </c>
      <c r="Z596" s="57" t="s">
        <v>33</v>
      </c>
      <c r="AA596" s="51" t="str">
        <f aca="false">IF(ISERROR(VLOOKUP(Q596,'Target Margin'!A:F,5,FALSE())),"",VLOOKUP(Q596,'Target Margin'!A:F,5,FALSE()))</f>
        <v/>
      </c>
    </row>
    <row r="597" customFormat="false" ht="13" hidden="false" customHeight="false" outlineLevel="0" collapsed="false">
      <c r="A597" s="38"/>
      <c r="B597" s="39"/>
      <c r="C597" s="40"/>
      <c r="D597" s="40"/>
      <c r="E597" s="41"/>
      <c r="F597" s="42"/>
      <c r="G597" s="43"/>
      <c r="H597" s="43"/>
      <c r="I597" s="44"/>
      <c r="J597" s="45"/>
      <c r="K597" s="46"/>
      <c r="L597" s="47" t="e">
        <f aca="false">IF(K597="",(I597/J597),(I597/K597))</f>
        <v>#DIV/0!</v>
      </c>
      <c r="M597" s="48" t="e">
        <f aca="false">(N597-L597)/N597</f>
        <v>#DIV/0!</v>
      </c>
      <c r="N597" s="49"/>
      <c r="O597" s="38"/>
      <c r="P597" s="38"/>
      <c r="Q597" s="50" t="str">
        <f aca="false">IF(W597="","",VLOOKUP(W597,Categories!$M$148:$N$823,2,FALSE()))</f>
        <v/>
      </c>
      <c r="R597" s="51" t="str">
        <f aca="false">AA597</f>
        <v/>
      </c>
      <c r="S597" s="52"/>
      <c r="T597" s="52"/>
      <c r="U597" s="53"/>
      <c r="V597" s="54"/>
      <c r="W597" s="55"/>
      <c r="X597" s="50" t="str">
        <f aca="false">IF(S597="","",VLOOKUP(Deposits!O877,Deposits!$D$2:$J$102,2,FALSE()))</f>
        <v/>
      </c>
      <c r="Y597" s="56" t="str">
        <f aca="false">IF(S597="","",VLOOKUP(Deposits!O877,Deposits!$D$2:$J$102,5,FALSE()))</f>
        <v/>
      </c>
      <c r="Z597" s="57" t="s">
        <v>33</v>
      </c>
      <c r="AA597" s="51" t="str">
        <f aca="false">IF(ISERROR(VLOOKUP(Q597,'Target Margin'!A:F,5,FALSE())),"",VLOOKUP(Q597,'Target Margin'!A:F,5,FALSE()))</f>
        <v/>
      </c>
    </row>
    <row r="598" customFormat="false" ht="13" hidden="false" customHeight="false" outlineLevel="0" collapsed="false">
      <c r="A598" s="38"/>
      <c r="B598" s="39"/>
      <c r="C598" s="40"/>
      <c r="D598" s="40"/>
      <c r="E598" s="41"/>
      <c r="F598" s="42"/>
      <c r="G598" s="43"/>
      <c r="H598" s="43"/>
      <c r="I598" s="44"/>
      <c r="J598" s="45"/>
      <c r="K598" s="46"/>
      <c r="L598" s="47" t="e">
        <f aca="false">IF(K598="",(I598/J598),(I598/K598))</f>
        <v>#DIV/0!</v>
      </c>
      <c r="M598" s="48" t="e">
        <f aca="false">(N598-L598)/N598</f>
        <v>#DIV/0!</v>
      </c>
      <c r="N598" s="49"/>
      <c r="O598" s="38"/>
      <c r="P598" s="38"/>
      <c r="Q598" s="50" t="str">
        <f aca="false">IF(W598="","",VLOOKUP(W598,Categories!$M$148:$N$823,2,FALSE()))</f>
        <v/>
      </c>
      <c r="R598" s="51" t="str">
        <f aca="false">AA598</f>
        <v/>
      </c>
      <c r="S598" s="52"/>
      <c r="T598" s="52"/>
      <c r="U598" s="53"/>
      <c r="V598" s="54"/>
      <c r="W598" s="55"/>
      <c r="X598" s="50" t="str">
        <f aca="false">IF(S598="","",VLOOKUP(Deposits!O878,Deposits!$D$2:$J$102,2,FALSE()))</f>
        <v/>
      </c>
      <c r="Y598" s="56" t="str">
        <f aca="false">IF(S598="","",VLOOKUP(Deposits!O878,Deposits!$D$2:$J$102,5,FALSE()))</f>
        <v/>
      </c>
      <c r="Z598" s="57" t="s">
        <v>33</v>
      </c>
      <c r="AA598" s="51" t="str">
        <f aca="false">IF(ISERROR(VLOOKUP(Q598,'Target Margin'!A:F,5,FALSE())),"",VLOOKUP(Q598,'Target Margin'!A:F,5,FALSE()))</f>
        <v/>
      </c>
    </row>
    <row r="599" customFormat="false" ht="13" hidden="false" customHeight="false" outlineLevel="0" collapsed="false">
      <c r="A599" s="38"/>
      <c r="B599" s="39"/>
      <c r="C599" s="40"/>
      <c r="D599" s="40"/>
      <c r="E599" s="41"/>
      <c r="F599" s="42"/>
      <c r="G599" s="43"/>
      <c r="H599" s="43"/>
      <c r="I599" s="44"/>
      <c r="J599" s="45"/>
      <c r="K599" s="46"/>
      <c r="L599" s="47" t="e">
        <f aca="false">IF(K599="",(I599/J599),(I599/K599))</f>
        <v>#DIV/0!</v>
      </c>
      <c r="M599" s="48" t="e">
        <f aca="false">(N599-L599)/N599</f>
        <v>#DIV/0!</v>
      </c>
      <c r="N599" s="49"/>
      <c r="O599" s="38"/>
      <c r="P599" s="38"/>
      <c r="Q599" s="50" t="str">
        <f aca="false">IF(W599="","",VLOOKUP(W599,Categories!$M$148:$N$823,2,FALSE()))</f>
        <v/>
      </c>
      <c r="R599" s="51" t="str">
        <f aca="false">AA599</f>
        <v/>
      </c>
      <c r="S599" s="52"/>
      <c r="T599" s="52"/>
      <c r="U599" s="53"/>
      <c r="V599" s="54"/>
      <c r="W599" s="55"/>
      <c r="X599" s="50" t="str">
        <f aca="false">IF(S599="","",VLOOKUP(Deposits!O879,Deposits!$D$2:$J$102,2,FALSE()))</f>
        <v/>
      </c>
      <c r="Y599" s="56" t="str">
        <f aca="false">IF(S599="","",VLOOKUP(Deposits!O879,Deposits!$D$2:$J$102,5,FALSE()))</f>
        <v/>
      </c>
      <c r="Z599" s="57" t="s">
        <v>33</v>
      </c>
      <c r="AA599" s="51" t="str">
        <f aca="false">IF(ISERROR(VLOOKUP(Q599,'Target Margin'!A:F,5,FALSE())),"",VLOOKUP(Q599,'Target Margin'!A:F,5,FALSE()))</f>
        <v/>
      </c>
    </row>
    <row r="600" customFormat="false" ht="13" hidden="false" customHeight="false" outlineLevel="0" collapsed="false">
      <c r="A600" s="38"/>
      <c r="B600" s="39"/>
      <c r="C600" s="40"/>
      <c r="D600" s="40"/>
      <c r="E600" s="41"/>
      <c r="F600" s="42"/>
      <c r="G600" s="43"/>
      <c r="H600" s="43"/>
      <c r="I600" s="44"/>
      <c r="J600" s="45"/>
      <c r="K600" s="46"/>
      <c r="L600" s="47" t="e">
        <f aca="false">IF(K600="",(I600/J600),(I600/K600))</f>
        <v>#DIV/0!</v>
      </c>
      <c r="M600" s="48" t="e">
        <f aca="false">(N600-L600)/N600</f>
        <v>#DIV/0!</v>
      </c>
      <c r="N600" s="49"/>
      <c r="O600" s="38"/>
      <c r="P600" s="38"/>
      <c r="Q600" s="50" t="str">
        <f aca="false">IF(W600="","",VLOOKUP(W600,Categories!$M$148:$N$823,2,FALSE()))</f>
        <v/>
      </c>
      <c r="R600" s="51" t="str">
        <f aca="false">AA600</f>
        <v/>
      </c>
      <c r="S600" s="52"/>
      <c r="T600" s="52"/>
      <c r="U600" s="53"/>
      <c r="V600" s="54"/>
      <c r="W600" s="55"/>
      <c r="X600" s="50" t="str">
        <f aca="false">IF(S600="","",VLOOKUP(Deposits!O880,Deposits!$D$2:$J$102,2,FALSE()))</f>
        <v/>
      </c>
      <c r="Y600" s="56" t="str">
        <f aca="false">IF(S600="","",VLOOKUP(Deposits!O880,Deposits!$D$2:$J$102,5,FALSE()))</f>
        <v/>
      </c>
      <c r="Z600" s="57" t="s">
        <v>33</v>
      </c>
      <c r="AA600" s="51" t="str">
        <f aca="false">IF(ISERROR(VLOOKUP(Q600,'Target Margin'!A:F,5,FALSE())),"",VLOOKUP(Q600,'Target Margin'!A:F,5,FALSE()))</f>
        <v/>
      </c>
    </row>
    <row r="601" customFormat="false" ht="13" hidden="false" customHeight="false" outlineLevel="0" collapsed="false">
      <c r="A601" s="38"/>
      <c r="B601" s="39"/>
      <c r="C601" s="40"/>
      <c r="D601" s="40"/>
      <c r="E601" s="41"/>
      <c r="F601" s="42"/>
      <c r="G601" s="43"/>
      <c r="H601" s="43"/>
      <c r="I601" s="44"/>
      <c r="J601" s="45"/>
      <c r="K601" s="46"/>
      <c r="L601" s="47" t="e">
        <f aca="false">IF(K601="",(I601/J601),(I601/K601))</f>
        <v>#DIV/0!</v>
      </c>
      <c r="M601" s="48" t="e">
        <f aca="false">(N601-L601)/N601</f>
        <v>#DIV/0!</v>
      </c>
      <c r="N601" s="49"/>
      <c r="O601" s="38"/>
      <c r="P601" s="38"/>
      <c r="Q601" s="50" t="str">
        <f aca="false">IF(W601="","",VLOOKUP(W601,Categories!$M$148:$N$823,2,FALSE()))</f>
        <v/>
      </c>
      <c r="R601" s="51" t="str">
        <f aca="false">AA601</f>
        <v/>
      </c>
      <c r="S601" s="52"/>
      <c r="T601" s="52"/>
      <c r="U601" s="53"/>
      <c r="V601" s="54"/>
      <c r="W601" s="55"/>
      <c r="X601" s="50" t="str">
        <f aca="false">IF(S601="","",VLOOKUP(Deposits!O881,Deposits!$D$2:$J$102,2,FALSE()))</f>
        <v/>
      </c>
      <c r="Y601" s="56" t="str">
        <f aca="false">IF(S601="","",VLOOKUP(Deposits!O881,Deposits!$D$2:$J$102,5,FALSE()))</f>
        <v/>
      </c>
      <c r="Z601" s="57" t="s">
        <v>33</v>
      </c>
      <c r="AA601" s="51" t="str">
        <f aca="false">IF(ISERROR(VLOOKUP(Q601,'Target Margin'!A:F,5,FALSE())),"",VLOOKUP(Q601,'Target Margin'!A:F,5,FALSE()))</f>
        <v/>
      </c>
    </row>
    <row r="602" customFormat="false" ht="13" hidden="false" customHeight="false" outlineLevel="0" collapsed="false">
      <c r="A602" s="38"/>
      <c r="B602" s="39"/>
      <c r="C602" s="40"/>
      <c r="D602" s="40"/>
      <c r="E602" s="41"/>
      <c r="F602" s="42"/>
      <c r="G602" s="43"/>
      <c r="H602" s="43"/>
      <c r="I602" s="44"/>
      <c r="J602" s="45"/>
      <c r="K602" s="46"/>
      <c r="L602" s="47" t="e">
        <f aca="false">IF(K602="",(I602/J602),(I602/K602))</f>
        <v>#DIV/0!</v>
      </c>
      <c r="M602" s="48" t="e">
        <f aca="false">(N602-L602)/N602</f>
        <v>#DIV/0!</v>
      </c>
      <c r="N602" s="49"/>
      <c r="O602" s="38"/>
      <c r="P602" s="38"/>
      <c r="Q602" s="50" t="str">
        <f aca="false">IF(W602="","",VLOOKUP(W602,Categories!$M$148:$N$823,2,FALSE()))</f>
        <v/>
      </c>
      <c r="R602" s="51" t="str">
        <f aca="false">AA602</f>
        <v/>
      </c>
      <c r="S602" s="52"/>
      <c r="T602" s="52"/>
      <c r="U602" s="53"/>
      <c r="V602" s="54"/>
      <c r="W602" s="55"/>
      <c r="X602" s="50" t="str">
        <f aca="false">IF(S602="","",VLOOKUP(Deposits!O882,Deposits!$D$2:$J$102,2,FALSE()))</f>
        <v/>
      </c>
      <c r="Y602" s="56" t="str">
        <f aca="false">IF(S602="","",VLOOKUP(Deposits!O882,Deposits!$D$2:$J$102,5,FALSE()))</f>
        <v/>
      </c>
      <c r="Z602" s="57" t="s">
        <v>33</v>
      </c>
      <c r="AA602" s="51" t="str">
        <f aca="false">IF(ISERROR(VLOOKUP(Q602,'Target Margin'!A:F,5,FALSE())),"",VLOOKUP(Q602,'Target Margin'!A:F,5,FALSE()))</f>
        <v/>
      </c>
    </row>
    <row r="603" customFormat="false" ht="13" hidden="false" customHeight="false" outlineLevel="0" collapsed="false">
      <c r="A603" s="38"/>
      <c r="B603" s="39"/>
      <c r="C603" s="40"/>
      <c r="D603" s="40"/>
      <c r="E603" s="41"/>
      <c r="F603" s="42"/>
      <c r="G603" s="43"/>
      <c r="H603" s="43"/>
      <c r="I603" s="44"/>
      <c r="J603" s="45"/>
      <c r="K603" s="46"/>
      <c r="L603" s="47" t="e">
        <f aca="false">IF(K603="",(I603/J603),(I603/K603))</f>
        <v>#DIV/0!</v>
      </c>
      <c r="M603" s="48" t="e">
        <f aca="false">(N603-L603)/N603</f>
        <v>#DIV/0!</v>
      </c>
      <c r="N603" s="49"/>
      <c r="O603" s="38"/>
      <c r="P603" s="38"/>
      <c r="Q603" s="50" t="str">
        <f aca="false">IF(W603="","",VLOOKUP(W603,Categories!$M$148:$N$823,2,FALSE()))</f>
        <v/>
      </c>
      <c r="R603" s="51" t="str">
        <f aca="false">AA603</f>
        <v/>
      </c>
      <c r="S603" s="52"/>
      <c r="T603" s="52"/>
      <c r="U603" s="53"/>
      <c r="V603" s="54"/>
      <c r="W603" s="55"/>
      <c r="X603" s="50" t="str">
        <f aca="false">IF(S603="","",VLOOKUP(Deposits!O883,Deposits!$D$2:$J$102,2,FALSE()))</f>
        <v/>
      </c>
      <c r="Y603" s="56" t="str">
        <f aca="false">IF(S603="","",VLOOKUP(Deposits!O883,Deposits!$D$2:$J$102,5,FALSE()))</f>
        <v/>
      </c>
      <c r="Z603" s="57" t="s">
        <v>33</v>
      </c>
      <c r="AA603" s="51" t="str">
        <f aca="false">IF(ISERROR(VLOOKUP(Q603,'Target Margin'!A:F,5,FALSE())),"",VLOOKUP(Q603,'Target Margin'!A:F,5,FALSE()))</f>
        <v/>
      </c>
    </row>
    <row r="604" customFormat="false" ht="13" hidden="false" customHeight="false" outlineLevel="0" collapsed="false">
      <c r="A604" s="38"/>
      <c r="B604" s="39"/>
      <c r="C604" s="40"/>
      <c r="D604" s="40"/>
      <c r="E604" s="41"/>
      <c r="F604" s="42"/>
      <c r="G604" s="43"/>
      <c r="H604" s="43"/>
      <c r="I604" s="44"/>
      <c r="J604" s="45"/>
      <c r="K604" s="46"/>
      <c r="L604" s="47" t="e">
        <f aca="false">IF(K604="",(I604/J604),(I604/K604))</f>
        <v>#DIV/0!</v>
      </c>
      <c r="M604" s="48" t="e">
        <f aca="false">(N604-L604)/N604</f>
        <v>#DIV/0!</v>
      </c>
      <c r="N604" s="49"/>
      <c r="O604" s="38"/>
      <c r="P604" s="38"/>
      <c r="Q604" s="50" t="str">
        <f aca="false">IF(W604="","",VLOOKUP(W604,Categories!$M$148:$N$823,2,FALSE()))</f>
        <v/>
      </c>
      <c r="R604" s="51" t="str">
        <f aca="false">AA604</f>
        <v/>
      </c>
      <c r="S604" s="52"/>
      <c r="T604" s="52"/>
      <c r="U604" s="53"/>
      <c r="V604" s="54"/>
      <c r="W604" s="55"/>
      <c r="X604" s="50" t="str">
        <f aca="false">IF(S604="","",VLOOKUP(Deposits!O884,Deposits!$D$2:$J$102,2,FALSE()))</f>
        <v/>
      </c>
      <c r="Y604" s="56" t="str">
        <f aca="false">IF(S604="","",VLOOKUP(Deposits!O884,Deposits!$D$2:$J$102,5,FALSE()))</f>
        <v/>
      </c>
      <c r="Z604" s="57" t="s">
        <v>33</v>
      </c>
      <c r="AA604" s="51" t="str">
        <f aca="false">IF(ISERROR(VLOOKUP(Q604,'Target Margin'!A:F,5,FALSE())),"",VLOOKUP(Q604,'Target Margin'!A:F,5,FALSE()))</f>
        <v/>
      </c>
    </row>
    <row r="605" customFormat="false" ht="13" hidden="false" customHeight="false" outlineLevel="0" collapsed="false">
      <c r="A605" s="38"/>
      <c r="B605" s="39"/>
      <c r="C605" s="40"/>
      <c r="D605" s="40"/>
      <c r="E605" s="41"/>
      <c r="F605" s="42"/>
      <c r="G605" s="43"/>
      <c r="H605" s="43"/>
      <c r="I605" s="44"/>
      <c r="J605" s="45"/>
      <c r="K605" s="46"/>
      <c r="L605" s="47" t="e">
        <f aca="false">IF(K605="",(I605/J605),(I605/K605))</f>
        <v>#DIV/0!</v>
      </c>
      <c r="M605" s="48" t="e">
        <f aca="false">(N605-L605)/N605</f>
        <v>#DIV/0!</v>
      </c>
      <c r="N605" s="49"/>
      <c r="O605" s="38"/>
      <c r="P605" s="38"/>
      <c r="Q605" s="50" t="str">
        <f aca="false">IF(W605="","",VLOOKUP(W605,Categories!$M$148:$N$823,2,FALSE()))</f>
        <v/>
      </c>
      <c r="R605" s="51" t="str">
        <f aca="false">AA605</f>
        <v/>
      </c>
      <c r="S605" s="52"/>
      <c r="T605" s="52"/>
      <c r="U605" s="53"/>
      <c r="V605" s="54"/>
      <c r="W605" s="55"/>
      <c r="X605" s="50" t="str">
        <f aca="false">IF(S605="","",VLOOKUP(Deposits!O885,Deposits!$D$2:$J$102,2,FALSE()))</f>
        <v/>
      </c>
      <c r="Y605" s="56" t="str">
        <f aca="false">IF(S605="","",VLOOKUP(Deposits!O885,Deposits!$D$2:$J$102,5,FALSE()))</f>
        <v/>
      </c>
      <c r="Z605" s="57" t="s">
        <v>33</v>
      </c>
      <c r="AA605" s="51" t="str">
        <f aca="false">IF(ISERROR(VLOOKUP(Q605,'Target Margin'!A:F,5,FALSE())),"",VLOOKUP(Q605,'Target Margin'!A:F,5,FALSE()))</f>
        <v/>
      </c>
    </row>
    <row r="606" customFormat="false" ht="13" hidden="false" customHeight="false" outlineLevel="0" collapsed="false">
      <c r="A606" s="38"/>
      <c r="B606" s="39"/>
      <c r="C606" s="40"/>
      <c r="D606" s="40"/>
      <c r="E606" s="41"/>
      <c r="F606" s="42"/>
      <c r="G606" s="43"/>
      <c r="H606" s="43"/>
      <c r="I606" s="44"/>
      <c r="J606" s="45"/>
      <c r="K606" s="46"/>
      <c r="L606" s="47" t="e">
        <f aca="false">IF(K606="",(I606/J606),(I606/K606))</f>
        <v>#DIV/0!</v>
      </c>
      <c r="M606" s="48" t="e">
        <f aca="false">(N606-L606)/N606</f>
        <v>#DIV/0!</v>
      </c>
      <c r="N606" s="49"/>
      <c r="O606" s="38"/>
      <c r="P606" s="38"/>
      <c r="Q606" s="50" t="str">
        <f aca="false">IF(W606="","",VLOOKUP(W606,Categories!$M$148:$N$823,2,FALSE()))</f>
        <v/>
      </c>
      <c r="R606" s="51" t="str">
        <f aca="false">AA606</f>
        <v/>
      </c>
      <c r="S606" s="52"/>
      <c r="T606" s="52"/>
      <c r="U606" s="53"/>
      <c r="V606" s="54"/>
      <c r="W606" s="55"/>
      <c r="X606" s="50" t="str">
        <f aca="false">IF(S606="","",VLOOKUP(Deposits!O886,Deposits!$D$2:$J$102,2,FALSE()))</f>
        <v/>
      </c>
      <c r="Y606" s="56" t="str">
        <f aca="false">IF(S606="","",VLOOKUP(Deposits!O886,Deposits!$D$2:$J$102,5,FALSE()))</f>
        <v/>
      </c>
      <c r="Z606" s="57" t="s">
        <v>33</v>
      </c>
      <c r="AA606" s="51" t="str">
        <f aca="false">IF(ISERROR(VLOOKUP(Q606,'Target Margin'!A:F,5,FALSE())),"",VLOOKUP(Q606,'Target Margin'!A:F,5,FALSE()))</f>
        <v/>
      </c>
    </row>
    <row r="607" customFormat="false" ht="13" hidden="false" customHeight="false" outlineLevel="0" collapsed="false">
      <c r="A607" s="38"/>
      <c r="B607" s="39"/>
      <c r="C607" s="40"/>
      <c r="D607" s="40"/>
      <c r="E607" s="41"/>
      <c r="F607" s="42"/>
      <c r="G607" s="43"/>
      <c r="H607" s="43"/>
      <c r="I607" s="44"/>
      <c r="J607" s="45"/>
      <c r="K607" s="46"/>
      <c r="L607" s="47" t="e">
        <f aca="false">IF(K607="",(I607/J607),(I607/K607))</f>
        <v>#DIV/0!</v>
      </c>
      <c r="M607" s="48" t="e">
        <f aca="false">(N607-L607)/N607</f>
        <v>#DIV/0!</v>
      </c>
      <c r="N607" s="49"/>
      <c r="O607" s="38"/>
      <c r="P607" s="38"/>
      <c r="Q607" s="50" t="str">
        <f aca="false">IF(W607="","",VLOOKUP(W607,Categories!$M$148:$N$823,2,FALSE()))</f>
        <v/>
      </c>
      <c r="R607" s="51" t="str">
        <f aca="false">AA607</f>
        <v/>
      </c>
      <c r="S607" s="52"/>
      <c r="T607" s="52"/>
      <c r="U607" s="53"/>
      <c r="V607" s="54"/>
      <c r="W607" s="55"/>
      <c r="X607" s="50" t="str">
        <f aca="false">IF(S607="","",VLOOKUP(Deposits!O887,Deposits!$D$2:$J$102,2,FALSE()))</f>
        <v/>
      </c>
      <c r="Y607" s="56" t="str">
        <f aca="false">IF(S607="","",VLOOKUP(Deposits!O887,Deposits!$D$2:$J$102,5,FALSE()))</f>
        <v/>
      </c>
      <c r="Z607" s="57" t="s">
        <v>33</v>
      </c>
      <c r="AA607" s="51" t="str">
        <f aca="false">IF(ISERROR(VLOOKUP(Q607,'Target Margin'!A:F,5,FALSE())),"",VLOOKUP(Q607,'Target Margin'!A:F,5,FALSE()))</f>
        <v/>
      </c>
    </row>
    <row r="608" customFormat="false" ht="13" hidden="false" customHeight="false" outlineLevel="0" collapsed="false">
      <c r="A608" s="38"/>
      <c r="B608" s="39"/>
      <c r="C608" s="40"/>
      <c r="D608" s="40"/>
      <c r="E608" s="41"/>
      <c r="F608" s="42"/>
      <c r="G608" s="43"/>
      <c r="H608" s="43"/>
      <c r="I608" s="44"/>
      <c r="J608" s="45"/>
      <c r="K608" s="46"/>
      <c r="L608" s="47" t="e">
        <f aca="false">IF(K608="",(I608/J608),(I608/K608))</f>
        <v>#DIV/0!</v>
      </c>
      <c r="M608" s="48" t="e">
        <f aca="false">(N608-L608)/N608</f>
        <v>#DIV/0!</v>
      </c>
      <c r="N608" s="49"/>
      <c r="O608" s="38"/>
      <c r="P608" s="38"/>
      <c r="Q608" s="50" t="str">
        <f aca="false">IF(W608="","",VLOOKUP(W608,Categories!$M$148:$N$823,2,FALSE()))</f>
        <v/>
      </c>
      <c r="R608" s="51" t="str">
        <f aca="false">AA608</f>
        <v/>
      </c>
      <c r="S608" s="52"/>
      <c r="T608" s="52"/>
      <c r="U608" s="53"/>
      <c r="V608" s="54"/>
      <c r="W608" s="55"/>
      <c r="X608" s="50" t="str">
        <f aca="false">IF(S608="","",VLOOKUP(Deposits!O888,Deposits!$D$2:$J$102,2,FALSE()))</f>
        <v/>
      </c>
      <c r="Y608" s="56" t="str">
        <f aca="false">IF(S608="","",VLOOKUP(Deposits!O888,Deposits!$D$2:$J$102,5,FALSE()))</f>
        <v/>
      </c>
      <c r="Z608" s="57" t="s">
        <v>33</v>
      </c>
      <c r="AA608" s="51" t="str">
        <f aca="false">IF(ISERROR(VLOOKUP(Q608,'Target Margin'!A:F,5,FALSE())),"",VLOOKUP(Q608,'Target Margin'!A:F,5,FALSE()))</f>
        <v/>
      </c>
    </row>
    <row r="609" customFormat="false" ht="13" hidden="false" customHeight="false" outlineLevel="0" collapsed="false">
      <c r="A609" s="38"/>
      <c r="B609" s="39"/>
      <c r="C609" s="40"/>
      <c r="D609" s="40"/>
      <c r="E609" s="41"/>
      <c r="F609" s="42"/>
      <c r="G609" s="43"/>
      <c r="H609" s="43"/>
      <c r="I609" s="44"/>
      <c r="J609" s="45"/>
      <c r="K609" s="46"/>
      <c r="L609" s="47" t="e">
        <f aca="false">IF(K609="",(I609/J609),(I609/K609))</f>
        <v>#DIV/0!</v>
      </c>
      <c r="M609" s="48" t="e">
        <f aca="false">(N609-L609)/N609</f>
        <v>#DIV/0!</v>
      </c>
      <c r="N609" s="49"/>
      <c r="O609" s="38"/>
      <c r="P609" s="38"/>
      <c r="Q609" s="50" t="str">
        <f aca="false">IF(W609="","",VLOOKUP(W609,Categories!$M$148:$N$823,2,FALSE()))</f>
        <v/>
      </c>
      <c r="R609" s="51" t="str">
        <f aca="false">AA609</f>
        <v/>
      </c>
      <c r="S609" s="52"/>
      <c r="T609" s="52"/>
      <c r="U609" s="53"/>
      <c r="V609" s="54"/>
      <c r="W609" s="55"/>
      <c r="X609" s="50" t="str">
        <f aca="false">IF(S609="","",VLOOKUP(Deposits!O889,Deposits!$D$2:$J$102,2,FALSE()))</f>
        <v/>
      </c>
      <c r="Y609" s="56" t="str">
        <f aca="false">IF(S609="","",VLOOKUP(Deposits!O889,Deposits!$D$2:$J$102,5,FALSE()))</f>
        <v/>
      </c>
      <c r="Z609" s="57" t="s">
        <v>33</v>
      </c>
      <c r="AA609" s="51" t="str">
        <f aca="false">IF(ISERROR(VLOOKUP(Q609,'Target Margin'!A:F,5,FALSE())),"",VLOOKUP(Q609,'Target Margin'!A:F,5,FALSE()))</f>
        <v/>
      </c>
    </row>
    <row r="610" customFormat="false" ht="13" hidden="false" customHeight="false" outlineLevel="0" collapsed="false">
      <c r="A610" s="38"/>
      <c r="B610" s="39"/>
      <c r="C610" s="40"/>
      <c r="D610" s="40"/>
      <c r="E610" s="41"/>
      <c r="F610" s="42"/>
      <c r="G610" s="43"/>
      <c r="H610" s="43"/>
      <c r="I610" s="44"/>
      <c r="J610" s="45"/>
      <c r="K610" s="46"/>
      <c r="L610" s="47" t="e">
        <f aca="false">IF(K610="",(I610/J610),(I610/K610))</f>
        <v>#DIV/0!</v>
      </c>
      <c r="M610" s="48" t="e">
        <f aca="false">(N610-L610)/N610</f>
        <v>#DIV/0!</v>
      </c>
      <c r="N610" s="49"/>
      <c r="O610" s="38"/>
      <c r="P610" s="38"/>
      <c r="Q610" s="50" t="str">
        <f aca="false">IF(W610="","",VLOOKUP(W610,Categories!$M$148:$N$823,2,FALSE()))</f>
        <v/>
      </c>
      <c r="R610" s="51" t="str">
        <f aca="false">AA610</f>
        <v/>
      </c>
      <c r="S610" s="52"/>
      <c r="T610" s="52"/>
      <c r="U610" s="53"/>
      <c r="V610" s="54"/>
      <c r="W610" s="55"/>
      <c r="X610" s="50" t="str">
        <f aca="false">IF(S610="","",VLOOKUP(Deposits!O890,Deposits!$D$2:$J$102,2,FALSE()))</f>
        <v/>
      </c>
      <c r="Y610" s="56" t="str">
        <f aca="false">IF(S610="","",VLOOKUP(Deposits!O890,Deposits!$D$2:$J$102,5,FALSE()))</f>
        <v/>
      </c>
      <c r="Z610" s="57" t="s">
        <v>33</v>
      </c>
      <c r="AA610" s="51" t="str">
        <f aca="false">IF(ISERROR(VLOOKUP(Q610,'Target Margin'!A:F,5,FALSE())),"",VLOOKUP(Q610,'Target Margin'!A:F,5,FALSE()))</f>
        <v/>
      </c>
    </row>
    <row r="611" customFormat="false" ht="13" hidden="false" customHeight="false" outlineLevel="0" collapsed="false">
      <c r="A611" s="38"/>
      <c r="B611" s="39"/>
      <c r="C611" s="40"/>
      <c r="D611" s="40"/>
      <c r="E611" s="41"/>
      <c r="F611" s="42"/>
      <c r="G611" s="43"/>
      <c r="H611" s="43"/>
      <c r="I611" s="44"/>
      <c r="J611" s="45"/>
      <c r="K611" s="46"/>
      <c r="L611" s="47" t="e">
        <f aca="false">IF(K611="",(I611/J611),(I611/K611))</f>
        <v>#DIV/0!</v>
      </c>
      <c r="M611" s="48" t="e">
        <f aca="false">(N611-L611)/N611</f>
        <v>#DIV/0!</v>
      </c>
      <c r="N611" s="49"/>
      <c r="O611" s="38"/>
      <c r="P611" s="38"/>
      <c r="Q611" s="50" t="str">
        <f aca="false">IF(W611="","",VLOOKUP(W611,Categories!$M$148:$N$823,2,FALSE()))</f>
        <v/>
      </c>
      <c r="R611" s="51" t="str">
        <f aca="false">AA611</f>
        <v/>
      </c>
      <c r="S611" s="52"/>
      <c r="T611" s="52"/>
      <c r="U611" s="53"/>
      <c r="V611" s="54"/>
      <c r="W611" s="55"/>
      <c r="X611" s="50" t="str">
        <f aca="false">IF(S611="","",VLOOKUP(Deposits!O891,Deposits!$D$2:$J$102,2,FALSE()))</f>
        <v/>
      </c>
      <c r="Y611" s="56" t="str">
        <f aca="false">IF(S611="","",VLOOKUP(Deposits!O891,Deposits!$D$2:$J$102,5,FALSE()))</f>
        <v/>
      </c>
      <c r="Z611" s="57" t="s">
        <v>33</v>
      </c>
      <c r="AA611" s="51" t="str">
        <f aca="false">IF(ISERROR(VLOOKUP(Q611,'Target Margin'!A:F,5,FALSE())),"",VLOOKUP(Q611,'Target Margin'!A:F,5,FALSE()))</f>
        <v/>
      </c>
    </row>
    <row r="612" customFormat="false" ht="13" hidden="false" customHeight="false" outlineLevel="0" collapsed="false">
      <c r="A612" s="38"/>
      <c r="B612" s="39"/>
      <c r="C612" s="40"/>
      <c r="D612" s="40"/>
      <c r="E612" s="41"/>
      <c r="F612" s="42"/>
      <c r="G612" s="43"/>
      <c r="H612" s="43"/>
      <c r="I612" s="44"/>
      <c r="J612" s="45"/>
      <c r="K612" s="46"/>
      <c r="L612" s="47" t="e">
        <f aca="false">IF(K612="",(I612/J612),(I612/K612))</f>
        <v>#DIV/0!</v>
      </c>
      <c r="M612" s="48" t="e">
        <f aca="false">(N612-L612)/N612</f>
        <v>#DIV/0!</v>
      </c>
      <c r="N612" s="49"/>
      <c r="O612" s="38"/>
      <c r="P612" s="38"/>
      <c r="Q612" s="50" t="str">
        <f aca="false">IF(W612="","",VLOOKUP(W612,Categories!$M$148:$N$823,2,FALSE()))</f>
        <v/>
      </c>
      <c r="R612" s="51" t="str">
        <f aca="false">AA612</f>
        <v/>
      </c>
      <c r="S612" s="52"/>
      <c r="T612" s="52"/>
      <c r="U612" s="53"/>
      <c r="V612" s="54"/>
      <c r="W612" s="55"/>
      <c r="X612" s="50" t="str">
        <f aca="false">IF(S612="","",VLOOKUP(Deposits!O892,Deposits!$D$2:$J$102,2,FALSE()))</f>
        <v/>
      </c>
      <c r="Y612" s="56" t="str">
        <f aca="false">IF(S612="","",VLOOKUP(Deposits!O892,Deposits!$D$2:$J$102,5,FALSE()))</f>
        <v/>
      </c>
      <c r="Z612" s="57" t="s">
        <v>33</v>
      </c>
      <c r="AA612" s="51" t="str">
        <f aca="false">IF(ISERROR(VLOOKUP(Q612,'Target Margin'!A:F,5,FALSE())),"",VLOOKUP(Q612,'Target Margin'!A:F,5,FALSE()))</f>
        <v/>
      </c>
    </row>
    <row r="613" customFormat="false" ht="13" hidden="false" customHeight="false" outlineLevel="0" collapsed="false">
      <c r="A613" s="38"/>
      <c r="B613" s="39"/>
      <c r="C613" s="40"/>
      <c r="D613" s="40"/>
      <c r="E613" s="41"/>
      <c r="F613" s="42"/>
      <c r="G613" s="43"/>
      <c r="H613" s="43"/>
      <c r="I613" s="44"/>
      <c r="J613" s="45"/>
      <c r="K613" s="46"/>
      <c r="L613" s="47" t="e">
        <f aca="false">IF(K613="",(I613/J613),(I613/K613))</f>
        <v>#DIV/0!</v>
      </c>
      <c r="M613" s="48" t="e">
        <f aca="false">(N613-L613)/N613</f>
        <v>#DIV/0!</v>
      </c>
      <c r="N613" s="49"/>
      <c r="O613" s="38"/>
      <c r="P613" s="38"/>
      <c r="Q613" s="50" t="str">
        <f aca="false">IF(W613="","",VLOOKUP(W613,Categories!$M$148:$N$823,2,FALSE()))</f>
        <v/>
      </c>
      <c r="R613" s="51" t="str">
        <f aca="false">AA613</f>
        <v/>
      </c>
      <c r="S613" s="52"/>
      <c r="T613" s="52"/>
      <c r="U613" s="53"/>
      <c r="V613" s="54"/>
      <c r="W613" s="55"/>
      <c r="X613" s="50" t="str">
        <f aca="false">IF(S613="","",VLOOKUP(Deposits!O893,Deposits!$D$2:$J$102,2,FALSE()))</f>
        <v/>
      </c>
      <c r="Y613" s="56" t="str">
        <f aca="false">IF(S613="","",VLOOKUP(Deposits!O893,Deposits!$D$2:$J$102,5,FALSE()))</f>
        <v/>
      </c>
      <c r="Z613" s="57" t="s">
        <v>33</v>
      </c>
      <c r="AA613" s="51" t="str">
        <f aca="false">IF(ISERROR(VLOOKUP(Q613,'Target Margin'!A:F,5,FALSE())),"",VLOOKUP(Q613,'Target Margin'!A:F,5,FALSE()))</f>
        <v/>
      </c>
    </row>
    <row r="614" customFormat="false" ht="13" hidden="false" customHeight="false" outlineLevel="0" collapsed="false">
      <c r="A614" s="38"/>
      <c r="B614" s="39"/>
      <c r="C614" s="40"/>
      <c r="D614" s="40"/>
      <c r="E614" s="41"/>
      <c r="F614" s="42"/>
      <c r="G614" s="43"/>
      <c r="H614" s="43"/>
      <c r="I614" s="44"/>
      <c r="J614" s="45"/>
      <c r="K614" s="46"/>
      <c r="L614" s="47" t="e">
        <f aca="false">IF(K614="",(I614/J614),(I614/K614))</f>
        <v>#DIV/0!</v>
      </c>
      <c r="M614" s="48" t="e">
        <f aca="false">(N614-L614)/N614</f>
        <v>#DIV/0!</v>
      </c>
      <c r="N614" s="49"/>
      <c r="O614" s="38"/>
      <c r="P614" s="38"/>
      <c r="Q614" s="50" t="str">
        <f aca="false">IF(W614="","",VLOOKUP(W614,Categories!$M$148:$N$823,2,FALSE()))</f>
        <v/>
      </c>
      <c r="R614" s="51" t="str">
        <f aca="false">AA614</f>
        <v/>
      </c>
      <c r="S614" s="52"/>
      <c r="T614" s="52"/>
      <c r="U614" s="53"/>
      <c r="V614" s="54"/>
      <c r="W614" s="55"/>
      <c r="X614" s="50" t="str">
        <f aca="false">IF(S614="","",VLOOKUP(Deposits!O894,Deposits!$D$2:$J$102,2,FALSE()))</f>
        <v/>
      </c>
      <c r="Y614" s="56" t="str">
        <f aca="false">IF(S614="","",VLOOKUP(Deposits!O894,Deposits!$D$2:$J$102,5,FALSE()))</f>
        <v/>
      </c>
      <c r="Z614" s="57" t="s">
        <v>33</v>
      </c>
      <c r="AA614" s="51" t="str">
        <f aca="false">IF(ISERROR(VLOOKUP(Q614,'Target Margin'!A:F,5,FALSE())),"",VLOOKUP(Q614,'Target Margin'!A:F,5,FALSE()))</f>
        <v/>
      </c>
    </row>
    <row r="615" customFormat="false" ht="13" hidden="false" customHeight="false" outlineLevel="0" collapsed="false">
      <c r="A615" s="38"/>
      <c r="B615" s="39"/>
      <c r="C615" s="40"/>
      <c r="D615" s="40"/>
      <c r="E615" s="41"/>
      <c r="F615" s="42"/>
      <c r="G615" s="43"/>
      <c r="H615" s="43"/>
      <c r="I615" s="44"/>
      <c r="J615" s="45"/>
      <c r="K615" s="46"/>
      <c r="L615" s="47" t="e">
        <f aca="false">IF(K615="",(I615/J615),(I615/K615))</f>
        <v>#DIV/0!</v>
      </c>
      <c r="M615" s="48" t="e">
        <f aca="false">(N615-L615)/N615</f>
        <v>#DIV/0!</v>
      </c>
      <c r="N615" s="49"/>
      <c r="O615" s="38"/>
      <c r="P615" s="38"/>
      <c r="Q615" s="50" t="str">
        <f aca="false">IF(W615="","",VLOOKUP(W615,Categories!$M$148:$N$823,2,FALSE()))</f>
        <v/>
      </c>
      <c r="R615" s="51" t="str">
        <f aca="false">AA615</f>
        <v/>
      </c>
      <c r="S615" s="52"/>
      <c r="T615" s="52"/>
      <c r="U615" s="53"/>
      <c r="V615" s="54"/>
      <c r="W615" s="55"/>
      <c r="X615" s="50" t="str">
        <f aca="false">IF(S615="","",VLOOKUP(Deposits!O895,Deposits!$D$2:$J$102,2,FALSE()))</f>
        <v/>
      </c>
      <c r="Y615" s="56" t="str">
        <f aca="false">IF(S615="","",VLOOKUP(Deposits!O895,Deposits!$D$2:$J$102,5,FALSE()))</f>
        <v/>
      </c>
      <c r="Z615" s="57" t="s">
        <v>33</v>
      </c>
      <c r="AA615" s="51" t="str">
        <f aca="false">IF(ISERROR(VLOOKUP(Q615,'Target Margin'!A:F,5,FALSE())),"",VLOOKUP(Q615,'Target Margin'!A:F,5,FALSE()))</f>
        <v/>
      </c>
    </row>
    <row r="616" customFormat="false" ht="13" hidden="false" customHeight="false" outlineLevel="0" collapsed="false">
      <c r="A616" s="38"/>
      <c r="B616" s="39"/>
      <c r="C616" s="40"/>
      <c r="D616" s="40"/>
      <c r="E616" s="41"/>
      <c r="F616" s="42"/>
      <c r="G616" s="43"/>
      <c r="H616" s="43"/>
      <c r="I616" s="44"/>
      <c r="J616" s="45"/>
      <c r="K616" s="46"/>
      <c r="L616" s="47" t="e">
        <f aca="false">IF(K616="",(I616/J616),(I616/K616))</f>
        <v>#DIV/0!</v>
      </c>
      <c r="M616" s="48" t="e">
        <f aca="false">(N616-L616)/N616</f>
        <v>#DIV/0!</v>
      </c>
      <c r="N616" s="49"/>
      <c r="O616" s="38"/>
      <c r="P616" s="38"/>
      <c r="Q616" s="50" t="str">
        <f aca="false">IF(W616="","",VLOOKUP(W616,Categories!$M$148:$N$823,2,FALSE()))</f>
        <v/>
      </c>
      <c r="R616" s="51" t="str">
        <f aca="false">AA616</f>
        <v/>
      </c>
      <c r="S616" s="52"/>
      <c r="T616" s="52"/>
      <c r="U616" s="53"/>
      <c r="V616" s="54"/>
      <c r="W616" s="55"/>
      <c r="X616" s="50" t="str">
        <f aca="false">IF(S616="","",VLOOKUP(Deposits!O896,Deposits!$D$2:$J$102,2,FALSE()))</f>
        <v/>
      </c>
      <c r="Y616" s="56" t="str">
        <f aca="false">IF(S616="","",VLOOKUP(Deposits!O896,Deposits!$D$2:$J$102,5,FALSE()))</f>
        <v/>
      </c>
      <c r="Z616" s="57" t="s">
        <v>33</v>
      </c>
      <c r="AA616" s="51" t="str">
        <f aca="false">IF(ISERROR(VLOOKUP(Q616,'Target Margin'!A:F,5,FALSE())),"",VLOOKUP(Q616,'Target Margin'!A:F,5,FALSE()))</f>
        <v/>
      </c>
    </row>
    <row r="617" customFormat="false" ht="13" hidden="false" customHeight="false" outlineLevel="0" collapsed="false">
      <c r="A617" s="38"/>
      <c r="B617" s="39"/>
      <c r="C617" s="40"/>
      <c r="D617" s="40"/>
      <c r="E617" s="41"/>
      <c r="F617" s="42"/>
      <c r="G617" s="43"/>
      <c r="H617" s="43"/>
      <c r="I617" s="44"/>
      <c r="J617" s="45"/>
      <c r="K617" s="46"/>
      <c r="L617" s="47" t="e">
        <f aca="false">IF(K617="",(I617/J617),(I617/K617))</f>
        <v>#DIV/0!</v>
      </c>
      <c r="M617" s="48" t="e">
        <f aca="false">(N617-L617)/N617</f>
        <v>#DIV/0!</v>
      </c>
      <c r="N617" s="49"/>
      <c r="O617" s="38"/>
      <c r="P617" s="38"/>
      <c r="Q617" s="50" t="str">
        <f aca="false">IF(W617="","",VLOOKUP(W617,Categories!$M$148:$N$823,2,FALSE()))</f>
        <v/>
      </c>
      <c r="R617" s="51" t="str">
        <f aca="false">AA617</f>
        <v/>
      </c>
      <c r="S617" s="52"/>
      <c r="T617" s="52"/>
      <c r="U617" s="53"/>
      <c r="V617" s="54"/>
      <c r="W617" s="55"/>
      <c r="X617" s="50" t="str">
        <f aca="false">IF(S617="","",VLOOKUP(Deposits!O897,Deposits!$D$2:$J$102,2,FALSE()))</f>
        <v/>
      </c>
      <c r="Y617" s="56" t="str">
        <f aca="false">IF(S617="","",VLOOKUP(Deposits!O897,Deposits!$D$2:$J$102,5,FALSE()))</f>
        <v/>
      </c>
      <c r="Z617" s="57" t="s">
        <v>33</v>
      </c>
      <c r="AA617" s="51" t="str">
        <f aca="false">IF(ISERROR(VLOOKUP(Q617,'Target Margin'!A:F,5,FALSE())),"",VLOOKUP(Q617,'Target Margin'!A:F,5,FALSE()))</f>
        <v/>
      </c>
    </row>
    <row r="618" customFormat="false" ht="13" hidden="false" customHeight="false" outlineLevel="0" collapsed="false">
      <c r="A618" s="38"/>
      <c r="B618" s="39"/>
      <c r="C618" s="40"/>
      <c r="D618" s="40"/>
      <c r="E618" s="41"/>
      <c r="F618" s="42"/>
      <c r="G618" s="43"/>
      <c r="H618" s="43"/>
      <c r="I618" s="44"/>
      <c r="J618" s="45"/>
      <c r="K618" s="46"/>
      <c r="L618" s="47" t="e">
        <f aca="false">IF(K618="",(I618/J618),(I618/K618))</f>
        <v>#DIV/0!</v>
      </c>
      <c r="M618" s="48" t="e">
        <f aca="false">(N618-L618)/N618</f>
        <v>#DIV/0!</v>
      </c>
      <c r="N618" s="49"/>
      <c r="O618" s="38"/>
      <c r="P618" s="38"/>
      <c r="Q618" s="50" t="str">
        <f aca="false">IF(W618="","",VLOOKUP(W618,Categories!$M$148:$N$823,2,FALSE()))</f>
        <v/>
      </c>
      <c r="R618" s="51" t="str">
        <f aca="false">AA618</f>
        <v/>
      </c>
      <c r="S618" s="52"/>
      <c r="T618" s="52"/>
      <c r="U618" s="53"/>
      <c r="V618" s="54"/>
      <c r="W618" s="55"/>
      <c r="X618" s="50" t="str">
        <f aca="false">IF(S618="","",VLOOKUP(Deposits!O898,Deposits!$D$2:$J$102,2,FALSE()))</f>
        <v/>
      </c>
      <c r="Y618" s="56" t="str">
        <f aca="false">IF(S618="","",VLOOKUP(Deposits!O898,Deposits!$D$2:$J$102,5,FALSE()))</f>
        <v/>
      </c>
      <c r="Z618" s="57" t="s">
        <v>33</v>
      </c>
      <c r="AA618" s="51" t="str">
        <f aca="false">IF(ISERROR(VLOOKUP(Q618,'Target Margin'!A:F,5,FALSE())),"",VLOOKUP(Q618,'Target Margin'!A:F,5,FALSE()))</f>
        <v/>
      </c>
    </row>
    <row r="619" customFormat="false" ht="13" hidden="false" customHeight="false" outlineLevel="0" collapsed="false">
      <c r="A619" s="38"/>
      <c r="B619" s="39"/>
      <c r="C619" s="40"/>
      <c r="D619" s="40"/>
      <c r="E619" s="41"/>
      <c r="F619" s="42"/>
      <c r="G619" s="43"/>
      <c r="H619" s="43"/>
      <c r="I619" s="44"/>
      <c r="J619" s="45"/>
      <c r="K619" s="46"/>
      <c r="L619" s="47" t="e">
        <f aca="false">IF(K619="",(I619/J619),(I619/K619))</f>
        <v>#DIV/0!</v>
      </c>
      <c r="M619" s="48" t="e">
        <f aca="false">(N619-L619)/N619</f>
        <v>#DIV/0!</v>
      </c>
      <c r="N619" s="49"/>
      <c r="O619" s="38"/>
      <c r="P619" s="38"/>
      <c r="Q619" s="50" t="str">
        <f aca="false">IF(W619="","",VLOOKUP(W619,Categories!$M$148:$N$823,2,FALSE()))</f>
        <v/>
      </c>
      <c r="R619" s="51" t="str">
        <f aca="false">AA619</f>
        <v/>
      </c>
      <c r="S619" s="52"/>
      <c r="T619" s="52"/>
      <c r="U619" s="53"/>
      <c r="V619" s="54"/>
      <c r="W619" s="55"/>
      <c r="X619" s="50" t="str">
        <f aca="false">IF(S619="","",VLOOKUP(Deposits!O899,Deposits!$D$2:$J$102,2,FALSE()))</f>
        <v/>
      </c>
      <c r="Y619" s="56" t="str">
        <f aca="false">IF(S619="","",VLOOKUP(Deposits!O899,Deposits!$D$2:$J$102,5,FALSE()))</f>
        <v/>
      </c>
      <c r="Z619" s="57" t="s">
        <v>33</v>
      </c>
      <c r="AA619" s="51" t="str">
        <f aca="false">IF(ISERROR(VLOOKUP(Q619,'Target Margin'!A:F,5,FALSE())),"",VLOOKUP(Q619,'Target Margin'!A:F,5,FALSE()))</f>
        <v/>
      </c>
    </row>
    <row r="620" customFormat="false" ht="13" hidden="false" customHeight="false" outlineLevel="0" collapsed="false">
      <c r="A620" s="38"/>
      <c r="B620" s="39"/>
      <c r="C620" s="40"/>
      <c r="D620" s="40"/>
      <c r="E620" s="41"/>
      <c r="F620" s="42"/>
      <c r="G620" s="43"/>
      <c r="H620" s="43"/>
      <c r="I620" s="44"/>
      <c r="J620" s="45"/>
      <c r="K620" s="46"/>
      <c r="L620" s="47" t="e">
        <f aca="false">IF(K620="",(I620/J620),(I620/K620))</f>
        <v>#DIV/0!</v>
      </c>
      <c r="M620" s="48" t="e">
        <f aca="false">(N620-L620)/N620</f>
        <v>#DIV/0!</v>
      </c>
      <c r="N620" s="49"/>
      <c r="O620" s="38"/>
      <c r="P620" s="38"/>
      <c r="Q620" s="50" t="str">
        <f aca="false">IF(W620="","",VLOOKUP(W620,Categories!$M$148:$N$823,2,FALSE()))</f>
        <v/>
      </c>
      <c r="R620" s="51" t="str">
        <f aca="false">AA620</f>
        <v/>
      </c>
      <c r="S620" s="52"/>
      <c r="T620" s="52"/>
      <c r="U620" s="53"/>
      <c r="V620" s="54"/>
      <c r="W620" s="55"/>
      <c r="X620" s="50" t="str">
        <f aca="false">IF(S620="","",VLOOKUP(Deposits!O900,Deposits!$D$2:$J$102,2,FALSE()))</f>
        <v/>
      </c>
      <c r="Y620" s="56" t="str">
        <f aca="false">IF(S620="","",VLOOKUP(Deposits!O900,Deposits!$D$2:$J$102,5,FALSE()))</f>
        <v/>
      </c>
      <c r="Z620" s="57" t="s">
        <v>33</v>
      </c>
      <c r="AA620" s="51" t="str">
        <f aca="false">IF(ISERROR(VLOOKUP(Q620,'Target Margin'!A:F,5,FALSE())),"",VLOOKUP(Q620,'Target Margin'!A:F,5,FALSE()))</f>
        <v/>
      </c>
    </row>
    <row r="621" customFormat="false" ht="13" hidden="false" customHeight="false" outlineLevel="0" collapsed="false">
      <c r="A621" s="38"/>
      <c r="B621" s="39"/>
      <c r="C621" s="40"/>
      <c r="D621" s="40"/>
      <c r="E621" s="41"/>
      <c r="F621" s="42"/>
      <c r="G621" s="43"/>
      <c r="H621" s="43"/>
      <c r="I621" s="44"/>
      <c r="J621" s="45"/>
      <c r="K621" s="46"/>
      <c r="L621" s="47" t="e">
        <f aca="false">IF(K621="",(I621/J621),(I621/K621))</f>
        <v>#DIV/0!</v>
      </c>
      <c r="M621" s="48" t="e">
        <f aca="false">(N621-L621)/N621</f>
        <v>#DIV/0!</v>
      </c>
      <c r="N621" s="49"/>
      <c r="O621" s="38"/>
      <c r="P621" s="38"/>
      <c r="Q621" s="50" t="str">
        <f aca="false">IF(W621="","",VLOOKUP(W621,Categories!$M$148:$N$823,2,FALSE()))</f>
        <v/>
      </c>
      <c r="R621" s="51" t="str">
        <f aca="false">AA621</f>
        <v/>
      </c>
      <c r="S621" s="52"/>
      <c r="T621" s="52"/>
      <c r="U621" s="53"/>
      <c r="V621" s="54"/>
      <c r="W621" s="55"/>
      <c r="X621" s="50" t="str">
        <f aca="false">IF(S621="","",VLOOKUP(Deposits!O901,Deposits!$D$2:$J$102,2,FALSE()))</f>
        <v/>
      </c>
      <c r="Y621" s="56" t="str">
        <f aca="false">IF(S621="","",VLOOKUP(Deposits!O901,Deposits!$D$2:$J$102,5,FALSE()))</f>
        <v/>
      </c>
      <c r="Z621" s="57" t="s">
        <v>33</v>
      </c>
      <c r="AA621" s="51" t="str">
        <f aca="false">IF(ISERROR(VLOOKUP(Q621,'Target Margin'!A:F,5,FALSE())),"",VLOOKUP(Q621,'Target Margin'!A:F,5,FALSE()))</f>
        <v/>
      </c>
    </row>
    <row r="622" customFormat="false" ht="13" hidden="false" customHeight="false" outlineLevel="0" collapsed="false">
      <c r="A622" s="38"/>
      <c r="B622" s="39"/>
      <c r="C622" s="40"/>
      <c r="D622" s="40"/>
      <c r="E622" s="41"/>
      <c r="F622" s="42"/>
      <c r="G622" s="43"/>
      <c r="H622" s="43"/>
      <c r="I622" s="44"/>
      <c r="J622" s="45"/>
      <c r="K622" s="46"/>
      <c r="L622" s="47" t="e">
        <f aca="false">IF(K622="",(I622/J622),(I622/K622))</f>
        <v>#DIV/0!</v>
      </c>
      <c r="M622" s="48" t="e">
        <f aca="false">(N622-L622)/N622</f>
        <v>#DIV/0!</v>
      </c>
      <c r="N622" s="49"/>
      <c r="O622" s="38"/>
      <c r="P622" s="38"/>
      <c r="Q622" s="50" t="str">
        <f aca="false">IF(W622="","",VLOOKUP(W622,Categories!$M$148:$N$823,2,FALSE()))</f>
        <v/>
      </c>
      <c r="R622" s="51" t="str">
        <f aca="false">AA622</f>
        <v/>
      </c>
      <c r="S622" s="52"/>
      <c r="T622" s="52"/>
      <c r="U622" s="53"/>
      <c r="V622" s="54"/>
      <c r="W622" s="55"/>
      <c r="X622" s="50" t="str">
        <f aca="false">IF(S622="","",VLOOKUP(Deposits!O902,Deposits!$D$2:$J$102,2,FALSE()))</f>
        <v/>
      </c>
      <c r="Y622" s="56" t="str">
        <f aca="false">IF(S622="","",VLOOKUP(Deposits!O902,Deposits!$D$2:$J$102,5,FALSE()))</f>
        <v/>
      </c>
      <c r="Z622" s="57" t="s">
        <v>33</v>
      </c>
      <c r="AA622" s="51" t="str">
        <f aca="false">IF(ISERROR(VLOOKUP(Q622,'Target Margin'!A:F,5,FALSE())),"",VLOOKUP(Q622,'Target Margin'!A:F,5,FALSE()))</f>
        <v/>
      </c>
    </row>
    <row r="623" customFormat="false" ht="13" hidden="false" customHeight="false" outlineLevel="0" collapsed="false">
      <c r="A623" s="38"/>
      <c r="B623" s="39"/>
      <c r="C623" s="40"/>
      <c r="D623" s="40"/>
      <c r="E623" s="41"/>
      <c r="F623" s="42"/>
      <c r="G623" s="43"/>
      <c r="H623" s="43"/>
      <c r="I623" s="44"/>
      <c r="J623" s="45"/>
      <c r="K623" s="46"/>
      <c r="L623" s="47" t="e">
        <f aca="false">IF(K623="",(I623/J623),(I623/K623))</f>
        <v>#DIV/0!</v>
      </c>
      <c r="M623" s="48" t="e">
        <f aca="false">(N623-L623)/N623</f>
        <v>#DIV/0!</v>
      </c>
      <c r="N623" s="49"/>
      <c r="O623" s="38"/>
      <c r="P623" s="38"/>
      <c r="Q623" s="50" t="str">
        <f aca="false">IF(W623="","",VLOOKUP(W623,Categories!$M$148:$N$823,2,FALSE()))</f>
        <v/>
      </c>
      <c r="R623" s="51" t="str">
        <f aca="false">AA623</f>
        <v/>
      </c>
      <c r="S623" s="52"/>
      <c r="T623" s="52"/>
      <c r="U623" s="53"/>
      <c r="V623" s="54"/>
      <c r="W623" s="55"/>
      <c r="X623" s="50" t="str">
        <f aca="false">IF(S623="","",VLOOKUP(Deposits!O903,Deposits!$D$2:$J$102,2,FALSE()))</f>
        <v/>
      </c>
      <c r="Y623" s="56" t="str">
        <f aca="false">IF(S623="","",VLOOKUP(Deposits!O903,Deposits!$D$2:$J$102,5,FALSE()))</f>
        <v/>
      </c>
      <c r="Z623" s="57" t="s">
        <v>33</v>
      </c>
      <c r="AA623" s="51" t="str">
        <f aca="false">IF(ISERROR(VLOOKUP(Q623,'Target Margin'!A:F,5,FALSE())),"",VLOOKUP(Q623,'Target Margin'!A:F,5,FALSE()))</f>
        <v/>
      </c>
    </row>
    <row r="624" customFormat="false" ht="13" hidden="false" customHeight="false" outlineLevel="0" collapsed="false">
      <c r="A624" s="38"/>
      <c r="B624" s="39"/>
      <c r="C624" s="40"/>
      <c r="D624" s="40"/>
      <c r="E624" s="41"/>
      <c r="F624" s="42"/>
      <c r="G624" s="43"/>
      <c r="H624" s="43"/>
      <c r="I624" s="44"/>
      <c r="J624" s="45"/>
      <c r="K624" s="46"/>
      <c r="L624" s="47" t="e">
        <f aca="false">IF(K624="",(I624/J624),(I624/K624))</f>
        <v>#DIV/0!</v>
      </c>
      <c r="M624" s="48" t="e">
        <f aca="false">(N624-L624)/N624</f>
        <v>#DIV/0!</v>
      </c>
      <c r="N624" s="49"/>
      <c r="O624" s="38"/>
      <c r="P624" s="38"/>
      <c r="Q624" s="50" t="str">
        <f aca="false">IF(W624="","",VLOOKUP(W624,Categories!$M$148:$N$823,2,FALSE()))</f>
        <v/>
      </c>
      <c r="R624" s="51" t="str">
        <f aca="false">AA624</f>
        <v/>
      </c>
      <c r="S624" s="52"/>
      <c r="T624" s="52"/>
      <c r="U624" s="53"/>
      <c r="V624" s="54"/>
      <c r="W624" s="55"/>
      <c r="X624" s="50" t="str">
        <f aca="false">IF(S624="","",VLOOKUP(Deposits!O904,Deposits!$D$2:$J$102,2,FALSE()))</f>
        <v/>
      </c>
      <c r="Y624" s="56" t="str">
        <f aca="false">IF(S624="","",VLOOKUP(Deposits!O904,Deposits!$D$2:$J$102,5,FALSE()))</f>
        <v/>
      </c>
      <c r="Z624" s="57" t="s">
        <v>33</v>
      </c>
      <c r="AA624" s="51" t="str">
        <f aca="false">IF(ISERROR(VLOOKUP(Q624,'Target Margin'!A:F,5,FALSE())),"",VLOOKUP(Q624,'Target Margin'!A:F,5,FALSE()))</f>
        <v/>
      </c>
    </row>
    <row r="625" customFormat="false" ht="13" hidden="false" customHeight="false" outlineLevel="0" collapsed="false">
      <c r="A625" s="38"/>
      <c r="B625" s="39"/>
      <c r="C625" s="40"/>
      <c r="D625" s="40"/>
      <c r="E625" s="41"/>
      <c r="F625" s="42"/>
      <c r="G625" s="43"/>
      <c r="H625" s="43"/>
      <c r="I625" s="44"/>
      <c r="J625" s="45"/>
      <c r="K625" s="46"/>
      <c r="L625" s="47" t="e">
        <f aca="false">IF(K625="",(I625/J625),(I625/K625))</f>
        <v>#DIV/0!</v>
      </c>
      <c r="M625" s="48" t="e">
        <f aca="false">(N625-L625)/N625</f>
        <v>#DIV/0!</v>
      </c>
      <c r="N625" s="49"/>
      <c r="O625" s="38"/>
      <c r="P625" s="38"/>
      <c r="Q625" s="50" t="str">
        <f aca="false">IF(W625="","",VLOOKUP(W625,Categories!$M$148:$N$823,2,FALSE()))</f>
        <v/>
      </c>
      <c r="R625" s="51" t="str">
        <f aca="false">AA625</f>
        <v/>
      </c>
      <c r="S625" s="52"/>
      <c r="T625" s="52"/>
      <c r="U625" s="53"/>
      <c r="V625" s="54"/>
      <c r="W625" s="55"/>
      <c r="X625" s="50" t="str">
        <f aca="false">IF(S625="","",VLOOKUP(Deposits!O905,Deposits!$D$2:$J$102,2,FALSE()))</f>
        <v/>
      </c>
      <c r="Y625" s="56" t="str">
        <f aca="false">IF(S625="","",VLOOKUP(Deposits!O905,Deposits!$D$2:$J$102,5,FALSE()))</f>
        <v/>
      </c>
      <c r="Z625" s="57" t="s">
        <v>33</v>
      </c>
      <c r="AA625" s="51" t="str">
        <f aca="false">IF(ISERROR(VLOOKUP(Q625,'Target Margin'!A:F,5,FALSE())),"",VLOOKUP(Q625,'Target Margin'!A:F,5,FALSE()))</f>
        <v/>
      </c>
    </row>
    <row r="626" customFormat="false" ht="13" hidden="false" customHeight="false" outlineLevel="0" collapsed="false">
      <c r="A626" s="38"/>
      <c r="B626" s="39"/>
      <c r="C626" s="40"/>
      <c r="D626" s="40"/>
      <c r="E626" s="41"/>
      <c r="F626" s="42"/>
      <c r="G626" s="43"/>
      <c r="H626" s="43"/>
      <c r="I626" s="44"/>
      <c r="J626" s="45"/>
      <c r="K626" s="46"/>
      <c r="L626" s="47" t="e">
        <f aca="false">IF(K626="",(I626/J626),(I626/K626))</f>
        <v>#DIV/0!</v>
      </c>
      <c r="M626" s="48" t="e">
        <f aca="false">(N626-L626)/N626</f>
        <v>#DIV/0!</v>
      </c>
      <c r="N626" s="49"/>
      <c r="O626" s="38"/>
      <c r="P626" s="38"/>
      <c r="Q626" s="50" t="str">
        <f aca="false">IF(W626="","",VLOOKUP(W626,Categories!$M$148:$N$823,2,FALSE()))</f>
        <v/>
      </c>
      <c r="R626" s="51" t="str">
        <f aca="false">AA626</f>
        <v/>
      </c>
      <c r="S626" s="52"/>
      <c r="T626" s="52"/>
      <c r="U626" s="53"/>
      <c r="V626" s="54"/>
      <c r="W626" s="55"/>
      <c r="X626" s="50" t="str">
        <f aca="false">IF(S626="","",VLOOKUP(Deposits!O906,Deposits!$D$2:$J$102,2,FALSE()))</f>
        <v/>
      </c>
      <c r="Y626" s="56" t="str">
        <f aca="false">IF(S626="","",VLOOKUP(Deposits!O906,Deposits!$D$2:$J$102,5,FALSE()))</f>
        <v/>
      </c>
      <c r="Z626" s="57" t="s">
        <v>33</v>
      </c>
      <c r="AA626" s="51" t="str">
        <f aca="false">IF(ISERROR(VLOOKUP(Q626,'Target Margin'!A:F,5,FALSE())),"",VLOOKUP(Q626,'Target Margin'!A:F,5,FALSE()))</f>
        <v/>
      </c>
    </row>
    <row r="627" customFormat="false" ht="13" hidden="false" customHeight="false" outlineLevel="0" collapsed="false">
      <c r="A627" s="38"/>
      <c r="B627" s="39"/>
      <c r="C627" s="40"/>
      <c r="D627" s="40"/>
      <c r="E627" s="41"/>
      <c r="F627" s="42"/>
      <c r="G627" s="43"/>
      <c r="H627" s="43"/>
      <c r="I627" s="44"/>
      <c r="J627" s="45"/>
      <c r="K627" s="46"/>
      <c r="L627" s="47" t="e">
        <f aca="false">IF(K627="",(I627/J627),(I627/K627))</f>
        <v>#DIV/0!</v>
      </c>
      <c r="M627" s="48" t="e">
        <f aca="false">(N627-L627)/N627</f>
        <v>#DIV/0!</v>
      </c>
      <c r="N627" s="49"/>
      <c r="O627" s="38"/>
      <c r="P627" s="38"/>
      <c r="Q627" s="50" t="str">
        <f aca="false">IF(W627="","",VLOOKUP(W627,Categories!$M$148:$N$823,2,FALSE()))</f>
        <v/>
      </c>
      <c r="R627" s="51" t="str">
        <f aca="false">AA627</f>
        <v/>
      </c>
      <c r="S627" s="52"/>
      <c r="T627" s="52"/>
      <c r="U627" s="53"/>
      <c r="V627" s="54"/>
      <c r="W627" s="55"/>
      <c r="X627" s="50" t="str">
        <f aca="false">IF(S627="","",VLOOKUP(Deposits!O907,Deposits!$D$2:$J$102,2,FALSE()))</f>
        <v/>
      </c>
      <c r="Y627" s="56" t="str">
        <f aca="false">IF(S627="","",VLOOKUP(Deposits!O907,Deposits!$D$2:$J$102,5,FALSE()))</f>
        <v/>
      </c>
      <c r="Z627" s="57" t="s">
        <v>33</v>
      </c>
      <c r="AA627" s="51" t="str">
        <f aca="false">IF(ISERROR(VLOOKUP(Q627,'Target Margin'!A:F,5,FALSE())),"",VLOOKUP(Q627,'Target Margin'!A:F,5,FALSE()))</f>
        <v/>
      </c>
    </row>
    <row r="628" customFormat="false" ht="13" hidden="false" customHeight="false" outlineLevel="0" collapsed="false">
      <c r="A628" s="38"/>
      <c r="B628" s="39"/>
      <c r="C628" s="40"/>
      <c r="D628" s="40"/>
      <c r="E628" s="41"/>
      <c r="F628" s="42"/>
      <c r="G628" s="43"/>
      <c r="H628" s="43"/>
      <c r="I628" s="44"/>
      <c r="J628" s="45"/>
      <c r="K628" s="46"/>
      <c r="L628" s="47" t="e">
        <f aca="false">IF(K628="",(I628/J628),(I628/K628))</f>
        <v>#DIV/0!</v>
      </c>
      <c r="M628" s="48" t="e">
        <f aca="false">(N628-L628)/N628</f>
        <v>#DIV/0!</v>
      </c>
      <c r="N628" s="49"/>
      <c r="O628" s="38"/>
      <c r="P628" s="38"/>
      <c r="Q628" s="50" t="str">
        <f aca="false">IF(W628="","",VLOOKUP(W628,Categories!$M$148:$N$823,2,FALSE()))</f>
        <v/>
      </c>
      <c r="R628" s="51" t="str">
        <f aca="false">AA628</f>
        <v/>
      </c>
      <c r="S628" s="52"/>
      <c r="T628" s="52"/>
      <c r="U628" s="53"/>
      <c r="V628" s="54"/>
      <c r="W628" s="55"/>
      <c r="X628" s="50" t="str">
        <f aca="false">IF(S628="","",VLOOKUP(Deposits!O908,Deposits!$D$2:$J$102,2,FALSE()))</f>
        <v/>
      </c>
      <c r="Y628" s="56" t="str">
        <f aca="false">IF(S628="","",VLOOKUP(Deposits!O908,Deposits!$D$2:$J$102,5,FALSE()))</f>
        <v/>
      </c>
      <c r="Z628" s="57" t="s">
        <v>33</v>
      </c>
      <c r="AA628" s="51" t="str">
        <f aca="false">IF(ISERROR(VLOOKUP(Q628,'Target Margin'!A:F,5,FALSE())),"",VLOOKUP(Q628,'Target Margin'!A:F,5,FALSE()))</f>
        <v/>
      </c>
    </row>
    <row r="629" customFormat="false" ht="13" hidden="false" customHeight="false" outlineLevel="0" collapsed="false">
      <c r="A629" s="38"/>
      <c r="B629" s="39"/>
      <c r="C629" s="40"/>
      <c r="D629" s="40"/>
      <c r="E629" s="41"/>
      <c r="F629" s="42"/>
      <c r="G629" s="43"/>
      <c r="H629" s="43"/>
      <c r="I629" s="44"/>
      <c r="J629" s="45"/>
      <c r="K629" s="46"/>
      <c r="L629" s="47" t="e">
        <f aca="false">IF(K629="",(I629/J629),(I629/K629))</f>
        <v>#DIV/0!</v>
      </c>
      <c r="M629" s="48" t="e">
        <f aca="false">(N629-L629)/N629</f>
        <v>#DIV/0!</v>
      </c>
      <c r="N629" s="49"/>
      <c r="O629" s="38"/>
      <c r="P629" s="38"/>
      <c r="Q629" s="50" t="str">
        <f aca="false">IF(W629="","",VLOOKUP(W629,Categories!$M$148:$N$823,2,FALSE()))</f>
        <v/>
      </c>
      <c r="R629" s="51" t="str">
        <f aca="false">AA629</f>
        <v/>
      </c>
      <c r="S629" s="52"/>
      <c r="T629" s="52"/>
      <c r="U629" s="53"/>
      <c r="V629" s="54"/>
      <c r="W629" s="55"/>
      <c r="X629" s="50" t="str">
        <f aca="false">IF(S629="","",VLOOKUP(Deposits!O909,Deposits!$D$2:$J$102,2,FALSE()))</f>
        <v/>
      </c>
      <c r="Y629" s="56" t="str">
        <f aca="false">IF(S629="","",VLOOKUP(Deposits!O909,Deposits!$D$2:$J$102,5,FALSE()))</f>
        <v/>
      </c>
      <c r="Z629" s="57" t="s">
        <v>33</v>
      </c>
      <c r="AA629" s="51" t="str">
        <f aca="false">IF(ISERROR(VLOOKUP(Q629,'Target Margin'!A:F,5,FALSE())),"",VLOOKUP(Q629,'Target Margin'!A:F,5,FALSE()))</f>
        <v/>
      </c>
    </row>
    <row r="630" customFormat="false" ht="13" hidden="false" customHeight="false" outlineLevel="0" collapsed="false">
      <c r="A630" s="38"/>
      <c r="B630" s="39"/>
      <c r="C630" s="40"/>
      <c r="D630" s="40"/>
      <c r="E630" s="41"/>
      <c r="F630" s="42"/>
      <c r="G630" s="43"/>
      <c r="H630" s="43"/>
      <c r="I630" s="44"/>
      <c r="J630" s="45"/>
      <c r="K630" s="46"/>
      <c r="L630" s="47" t="e">
        <f aca="false">IF(K630="",(I630/J630),(I630/K630))</f>
        <v>#DIV/0!</v>
      </c>
      <c r="M630" s="48" t="e">
        <f aca="false">(N630-L630)/N630</f>
        <v>#DIV/0!</v>
      </c>
      <c r="N630" s="49"/>
      <c r="O630" s="38"/>
      <c r="P630" s="38"/>
      <c r="Q630" s="50" t="str">
        <f aca="false">IF(W630="","",VLOOKUP(W630,Categories!$M$148:$N$823,2,FALSE()))</f>
        <v/>
      </c>
      <c r="R630" s="51" t="str">
        <f aca="false">AA630</f>
        <v/>
      </c>
      <c r="S630" s="52"/>
      <c r="T630" s="52"/>
      <c r="U630" s="53"/>
      <c r="V630" s="54"/>
      <c r="W630" s="55"/>
      <c r="X630" s="50" t="str">
        <f aca="false">IF(S630="","",VLOOKUP(Deposits!O910,Deposits!$D$2:$J$102,2,FALSE()))</f>
        <v/>
      </c>
      <c r="Y630" s="56" t="str">
        <f aca="false">IF(S630="","",VLOOKUP(Deposits!O910,Deposits!$D$2:$J$102,5,FALSE()))</f>
        <v/>
      </c>
      <c r="Z630" s="57" t="s">
        <v>33</v>
      </c>
      <c r="AA630" s="51" t="str">
        <f aca="false">IF(ISERROR(VLOOKUP(Q630,'Target Margin'!A:F,5,FALSE())),"",VLOOKUP(Q630,'Target Margin'!A:F,5,FALSE()))</f>
        <v/>
      </c>
    </row>
    <row r="631" customFormat="false" ht="13" hidden="false" customHeight="false" outlineLevel="0" collapsed="false">
      <c r="A631" s="38"/>
      <c r="B631" s="39"/>
      <c r="C631" s="40"/>
      <c r="D631" s="40"/>
      <c r="E631" s="41"/>
      <c r="F631" s="42"/>
      <c r="G631" s="43"/>
      <c r="H631" s="43"/>
      <c r="I631" s="44"/>
      <c r="J631" s="45"/>
      <c r="K631" s="46"/>
      <c r="L631" s="47" t="e">
        <f aca="false">IF(K631="",(I631/J631),(I631/K631))</f>
        <v>#DIV/0!</v>
      </c>
      <c r="M631" s="48" t="e">
        <f aca="false">(N631-L631)/N631</f>
        <v>#DIV/0!</v>
      </c>
      <c r="N631" s="49"/>
      <c r="O631" s="38"/>
      <c r="P631" s="38"/>
      <c r="Q631" s="50" t="str">
        <f aca="false">IF(W631="","",VLOOKUP(W631,Categories!$M$148:$N$823,2,FALSE()))</f>
        <v/>
      </c>
      <c r="R631" s="51" t="str">
        <f aca="false">AA631</f>
        <v/>
      </c>
      <c r="S631" s="52"/>
      <c r="T631" s="52"/>
      <c r="U631" s="53"/>
      <c r="V631" s="54"/>
      <c r="W631" s="55"/>
      <c r="X631" s="50" t="str">
        <f aca="false">IF(S631="","",VLOOKUP(Deposits!O911,Deposits!$D$2:$J$102,2,FALSE()))</f>
        <v/>
      </c>
      <c r="Y631" s="56" t="str">
        <f aca="false">IF(S631="","",VLOOKUP(Deposits!O911,Deposits!$D$2:$J$102,5,FALSE()))</f>
        <v/>
      </c>
      <c r="Z631" s="57" t="s">
        <v>33</v>
      </c>
      <c r="AA631" s="51" t="str">
        <f aca="false">IF(ISERROR(VLOOKUP(Q631,'Target Margin'!A:F,5,FALSE())),"",VLOOKUP(Q631,'Target Margin'!A:F,5,FALSE()))</f>
        <v/>
      </c>
    </row>
    <row r="632" customFormat="false" ht="13" hidden="false" customHeight="false" outlineLevel="0" collapsed="false">
      <c r="A632" s="38"/>
      <c r="B632" s="39"/>
      <c r="C632" s="40"/>
      <c r="D632" s="40"/>
      <c r="E632" s="41"/>
      <c r="F632" s="42"/>
      <c r="G632" s="43"/>
      <c r="H632" s="43"/>
      <c r="I632" s="44"/>
      <c r="J632" s="45"/>
      <c r="K632" s="46"/>
      <c r="L632" s="47" t="e">
        <f aca="false">IF(K632="",(I632/J632),(I632/K632))</f>
        <v>#DIV/0!</v>
      </c>
      <c r="M632" s="48" t="e">
        <f aca="false">(N632-L632)/N632</f>
        <v>#DIV/0!</v>
      </c>
      <c r="N632" s="49"/>
      <c r="O632" s="38"/>
      <c r="P632" s="38"/>
      <c r="Q632" s="50" t="str">
        <f aca="false">IF(W632="","",VLOOKUP(W632,Categories!$M$148:$N$823,2,FALSE()))</f>
        <v/>
      </c>
      <c r="R632" s="51" t="str">
        <f aca="false">AA632</f>
        <v/>
      </c>
      <c r="S632" s="52"/>
      <c r="T632" s="52"/>
      <c r="U632" s="53"/>
      <c r="V632" s="54"/>
      <c r="W632" s="55"/>
      <c r="X632" s="50" t="str">
        <f aca="false">IF(S632="","",VLOOKUP(Deposits!O912,Deposits!$D$2:$J$102,2,FALSE()))</f>
        <v/>
      </c>
      <c r="Y632" s="56" t="str">
        <f aca="false">IF(S632="","",VLOOKUP(Deposits!O912,Deposits!$D$2:$J$102,5,FALSE()))</f>
        <v/>
      </c>
      <c r="Z632" s="57" t="s">
        <v>33</v>
      </c>
      <c r="AA632" s="51" t="str">
        <f aca="false">IF(ISERROR(VLOOKUP(Q632,'Target Margin'!A:F,5,FALSE())),"",VLOOKUP(Q632,'Target Margin'!A:F,5,FALSE()))</f>
        <v/>
      </c>
    </row>
    <row r="633" customFormat="false" ht="13" hidden="false" customHeight="false" outlineLevel="0" collapsed="false">
      <c r="A633" s="38"/>
      <c r="B633" s="39"/>
      <c r="C633" s="40"/>
      <c r="D633" s="40"/>
      <c r="E633" s="41"/>
      <c r="F633" s="42"/>
      <c r="G633" s="43"/>
      <c r="H633" s="43"/>
      <c r="I633" s="44"/>
      <c r="J633" s="45"/>
      <c r="K633" s="46"/>
      <c r="L633" s="47" t="e">
        <f aca="false">IF(K633="",(I633/J633),(I633/K633))</f>
        <v>#DIV/0!</v>
      </c>
      <c r="M633" s="48" t="e">
        <f aca="false">(N633-L633)/N633</f>
        <v>#DIV/0!</v>
      </c>
      <c r="N633" s="49"/>
      <c r="O633" s="38"/>
      <c r="P633" s="38"/>
      <c r="Q633" s="50" t="str">
        <f aca="false">IF(W633="","",VLOOKUP(W633,Categories!$M$148:$N$823,2,FALSE()))</f>
        <v/>
      </c>
      <c r="R633" s="51" t="str">
        <f aca="false">AA633</f>
        <v/>
      </c>
      <c r="S633" s="52"/>
      <c r="T633" s="52"/>
      <c r="U633" s="53"/>
      <c r="V633" s="54"/>
      <c r="W633" s="55"/>
      <c r="X633" s="50" t="str">
        <f aca="false">IF(S633="","",VLOOKUP(Deposits!O913,Deposits!$D$2:$J$102,2,FALSE()))</f>
        <v/>
      </c>
      <c r="Y633" s="56" t="str">
        <f aca="false">IF(S633="","",VLOOKUP(Deposits!O913,Deposits!$D$2:$J$102,5,FALSE()))</f>
        <v/>
      </c>
      <c r="Z633" s="57" t="s">
        <v>33</v>
      </c>
      <c r="AA633" s="51" t="str">
        <f aca="false">IF(ISERROR(VLOOKUP(Q633,'Target Margin'!A:F,5,FALSE())),"",VLOOKUP(Q633,'Target Margin'!A:F,5,FALSE()))</f>
        <v/>
      </c>
    </row>
    <row r="634" customFormat="false" ht="13" hidden="false" customHeight="false" outlineLevel="0" collapsed="false">
      <c r="A634" s="38"/>
      <c r="B634" s="39"/>
      <c r="C634" s="40"/>
      <c r="D634" s="40"/>
      <c r="E634" s="41"/>
      <c r="F634" s="42"/>
      <c r="G634" s="43"/>
      <c r="H634" s="43"/>
      <c r="I634" s="44"/>
      <c r="J634" s="45"/>
      <c r="K634" s="46"/>
      <c r="L634" s="47" t="e">
        <f aca="false">IF(K634="",(I634/J634),(I634/K634))</f>
        <v>#DIV/0!</v>
      </c>
      <c r="M634" s="48" t="e">
        <f aca="false">(N634-L634)/N634</f>
        <v>#DIV/0!</v>
      </c>
      <c r="N634" s="49"/>
      <c r="O634" s="38"/>
      <c r="P634" s="38"/>
      <c r="Q634" s="50" t="str">
        <f aca="false">IF(W634="","",VLOOKUP(W634,Categories!$M$148:$N$823,2,FALSE()))</f>
        <v/>
      </c>
      <c r="R634" s="51" t="str">
        <f aca="false">AA634</f>
        <v/>
      </c>
      <c r="S634" s="52"/>
      <c r="T634" s="52"/>
      <c r="U634" s="53"/>
      <c r="V634" s="54"/>
      <c r="W634" s="55"/>
      <c r="X634" s="50" t="str">
        <f aca="false">IF(S634="","",VLOOKUP(Deposits!O914,Deposits!$D$2:$J$102,2,FALSE()))</f>
        <v/>
      </c>
      <c r="Y634" s="56" t="str">
        <f aca="false">IF(S634="","",VLOOKUP(Deposits!O914,Deposits!$D$2:$J$102,5,FALSE()))</f>
        <v/>
      </c>
      <c r="Z634" s="57" t="s">
        <v>33</v>
      </c>
      <c r="AA634" s="51" t="str">
        <f aca="false">IF(ISERROR(VLOOKUP(Q634,'Target Margin'!A:F,5,FALSE())),"",VLOOKUP(Q634,'Target Margin'!A:F,5,FALSE()))</f>
        <v/>
      </c>
    </row>
    <row r="635" customFormat="false" ht="13" hidden="false" customHeight="false" outlineLevel="0" collapsed="false">
      <c r="A635" s="38"/>
      <c r="B635" s="39"/>
      <c r="C635" s="40"/>
      <c r="D635" s="40"/>
      <c r="E635" s="41"/>
      <c r="F635" s="42"/>
      <c r="G635" s="43"/>
      <c r="H635" s="43"/>
      <c r="I635" s="44"/>
      <c r="J635" s="45"/>
      <c r="K635" s="46"/>
      <c r="L635" s="47" t="e">
        <f aca="false">IF(K635="",(I635/J635),(I635/K635))</f>
        <v>#DIV/0!</v>
      </c>
      <c r="M635" s="48" t="e">
        <f aca="false">(N635-L635)/N635</f>
        <v>#DIV/0!</v>
      </c>
      <c r="N635" s="49"/>
      <c r="O635" s="38"/>
      <c r="P635" s="38"/>
      <c r="Q635" s="50" t="str">
        <f aca="false">IF(W635="","",VLOOKUP(W635,Categories!$M$148:$N$823,2,FALSE()))</f>
        <v/>
      </c>
      <c r="R635" s="51" t="str">
        <f aca="false">AA635</f>
        <v/>
      </c>
      <c r="S635" s="52"/>
      <c r="T635" s="52"/>
      <c r="U635" s="53"/>
      <c r="V635" s="54"/>
      <c r="W635" s="55"/>
      <c r="X635" s="50" t="str">
        <f aca="false">IF(S635="","",VLOOKUP(Deposits!O915,Deposits!$D$2:$J$102,2,FALSE()))</f>
        <v/>
      </c>
      <c r="Y635" s="56" t="str">
        <f aca="false">IF(S635="","",VLOOKUP(Deposits!O915,Deposits!$D$2:$J$102,5,FALSE()))</f>
        <v/>
      </c>
      <c r="Z635" s="57" t="s">
        <v>33</v>
      </c>
      <c r="AA635" s="51" t="str">
        <f aca="false">IF(ISERROR(VLOOKUP(Q635,'Target Margin'!A:F,5,FALSE())),"",VLOOKUP(Q635,'Target Margin'!A:F,5,FALSE()))</f>
        <v/>
      </c>
    </row>
    <row r="636" customFormat="false" ht="13" hidden="false" customHeight="false" outlineLevel="0" collapsed="false">
      <c r="A636" s="38"/>
      <c r="B636" s="39"/>
      <c r="C636" s="40"/>
      <c r="D636" s="40"/>
      <c r="E636" s="41"/>
      <c r="F636" s="42"/>
      <c r="G636" s="43"/>
      <c r="H636" s="43"/>
      <c r="I636" s="44"/>
      <c r="J636" s="45"/>
      <c r="K636" s="46"/>
      <c r="L636" s="47" t="e">
        <f aca="false">IF(K636="",(I636/J636),(I636/K636))</f>
        <v>#DIV/0!</v>
      </c>
      <c r="M636" s="48" t="e">
        <f aca="false">(N636-L636)/N636</f>
        <v>#DIV/0!</v>
      </c>
      <c r="N636" s="49"/>
      <c r="O636" s="38"/>
      <c r="P636" s="38"/>
      <c r="Q636" s="50" t="str">
        <f aca="false">IF(W636="","",VLOOKUP(W636,Categories!$M$148:$N$823,2,FALSE()))</f>
        <v/>
      </c>
      <c r="R636" s="51" t="str">
        <f aca="false">AA636</f>
        <v/>
      </c>
      <c r="S636" s="52"/>
      <c r="T636" s="52"/>
      <c r="U636" s="53"/>
      <c r="V636" s="54"/>
      <c r="W636" s="55"/>
      <c r="X636" s="50" t="str">
        <f aca="false">IF(S636="","",VLOOKUP(Deposits!O916,Deposits!$D$2:$J$102,2,FALSE()))</f>
        <v/>
      </c>
      <c r="Y636" s="56" t="str">
        <f aca="false">IF(S636="","",VLOOKUP(Deposits!O916,Deposits!$D$2:$J$102,5,FALSE()))</f>
        <v/>
      </c>
      <c r="Z636" s="57" t="s">
        <v>33</v>
      </c>
      <c r="AA636" s="51" t="str">
        <f aca="false">IF(ISERROR(VLOOKUP(Q636,'Target Margin'!A:F,5,FALSE())),"",VLOOKUP(Q636,'Target Margin'!A:F,5,FALSE()))</f>
        <v/>
      </c>
    </row>
    <row r="637" customFormat="false" ht="13" hidden="false" customHeight="false" outlineLevel="0" collapsed="false">
      <c r="A637" s="38"/>
      <c r="B637" s="39"/>
      <c r="C637" s="40"/>
      <c r="D637" s="40"/>
      <c r="E637" s="41"/>
      <c r="F637" s="42"/>
      <c r="G637" s="43"/>
      <c r="H637" s="43"/>
      <c r="I637" s="44"/>
      <c r="J637" s="45"/>
      <c r="K637" s="46"/>
      <c r="L637" s="47" t="e">
        <f aca="false">IF(K637="",(I637/J637),(I637/K637))</f>
        <v>#DIV/0!</v>
      </c>
      <c r="M637" s="48" t="e">
        <f aca="false">(N637-L637)/N637</f>
        <v>#DIV/0!</v>
      </c>
      <c r="N637" s="49"/>
      <c r="O637" s="38"/>
      <c r="P637" s="38"/>
      <c r="Q637" s="50" t="str">
        <f aca="false">IF(W637="","",VLOOKUP(W637,Categories!$M$148:$N$823,2,FALSE()))</f>
        <v/>
      </c>
      <c r="R637" s="51" t="str">
        <f aca="false">AA637</f>
        <v/>
      </c>
      <c r="S637" s="52"/>
      <c r="T637" s="52"/>
      <c r="U637" s="53"/>
      <c r="V637" s="54"/>
      <c r="W637" s="55"/>
      <c r="X637" s="50" t="str">
        <f aca="false">IF(S637="","",VLOOKUP(Deposits!O917,Deposits!$D$2:$J$102,2,FALSE()))</f>
        <v/>
      </c>
      <c r="Y637" s="56" t="str">
        <f aca="false">IF(S637="","",VLOOKUP(Deposits!O917,Deposits!$D$2:$J$102,5,FALSE()))</f>
        <v/>
      </c>
      <c r="Z637" s="57" t="s">
        <v>33</v>
      </c>
      <c r="AA637" s="51" t="str">
        <f aca="false">IF(ISERROR(VLOOKUP(Q637,'Target Margin'!A:F,5,FALSE())),"",VLOOKUP(Q637,'Target Margin'!A:F,5,FALSE()))</f>
        <v/>
      </c>
    </row>
    <row r="638" customFormat="false" ht="13" hidden="false" customHeight="false" outlineLevel="0" collapsed="false">
      <c r="A638" s="38"/>
      <c r="B638" s="39"/>
      <c r="C638" s="40"/>
      <c r="D638" s="40"/>
      <c r="E638" s="41"/>
      <c r="F638" s="42"/>
      <c r="G638" s="43"/>
      <c r="H638" s="43"/>
      <c r="I638" s="44"/>
      <c r="J638" s="45"/>
      <c r="K638" s="46"/>
      <c r="L638" s="47" t="e">
        <f aca="false">IF(K638="",(I638/J638),(I638/K638))</f>
        <v>#DIV/0!</v>
      </c>
      <c r="M638" s="48" t="e">
        <f aca="false">(N638-L638)/N638</f>
        <v>#DIV/0!</v>
      </c>
      <c r="N638" s="49"/>
      <c r="O638" s="38"/>
      <c r="P638" s="38"/>
      <c r="Q638" s="50" t="str">
        <f aca="false">IF(W638="","",VLOOKUP(W638,Categories!$M$148:$N$823,2,FALSE()))</f>
        <v/>
      </c>
      <c r="R638" s="51" t="str">
        <f aca="false">AA638</f>
        <v/>
      </c>
      <c r="S638" s="52"/>
      <c r="T638" s="52"/>
      <c r="U638" s="53"/>
      <c r="V638" s="54"/>
      <c r="W638" s="55"/>
      <c r="X638" s="50" t="str">
        <f aca="false">IF(S638="","",VLOOKUP(Deposits!O918,Deposits!$D$2:$J$102,2,FALSE()))</f>
        <v/>
      </c>
      <c r="Y638" s="56" t="str">
        <f aca="false">IF(S638="","",VLOOKUP(Deposits!O918,Deposits!$D$2:$J$102,5,FALSE()))</f>
        <v/>
      </c>
      <c r="Z638" s="57" t="s">
        <v>33</v>
      </c>
      <c r="AA638" s="51" t="str">
        <f aca="false">IF(ISERROR(VLOOKUP(Q638,'Target Margin'!A:F,5,FALSE())),"",VLOOKUP(Q638,'Target Margin'!A:F,5,FALSE()))</f>
        <v/>
      </c>
    </row>
    <row r="639" customFormat="false" ht="13" hidden="false" customHeight="false" outlineLevel="0" collapsed="false">
      <c r="A639" s="38"/>
      <c r="B639" s="39"/>
      <c r="C639" s="40"/>
      <c r="D639" s="40"/>
      <c r="E639" s="41"/>
      <c r="F639" s="42"/>
      <c r="G639" s="43"/>
      <c r="H639" s="43"/>
      <c r="I639" s="44"/>
      <c r="J639" s="45"/>
      <c r="K639" s="46"/>
      <c r="L639" s="47" t="e">
        <f aca="false">IF(K639="",(I639/J639),(I639/K639))</f>
        <v>#DIV/0!</v>
      </c>
      <c r="M639" s="48" t="e">
        <f aca="false">(N639-L639)/N639</f>
        <v>#DIV/0!</v>
      </c>
      <c r="N639" s="49"/>
      <c r="O639" s="38"/>
      <c r="P639" s="38"/>
      <c r="Q639" s="50" t="str">
        <f aca="false">IF(W639="","",VLOOKUP(W639,Categories!$M$148:$N$823,2,FALSE()))</f>
        <v/>
      </c>
      <c r="R639" s="51" t="str">
        <f aca="false">AA639</f>
        <v/>
      </c>
      <c r="S639" s="52"/>
      <c r="T639" s="52"/>
      <c r="U639" s="53"/>
      <c r="V639" s="54"/>
      <c r="W639" s="55"/>
      <c r="X639" s="50" t="str">
        <f aca="false">IF(S639="","",VLOOKUP(Deposits!O919,Deposits!$D$2:$J$102,2,FALSE()))</f>
        <v/>
      </c>
      <c r="Y639" s="56" t="str">
        <f aca="false">IF(S639="","",VLOOKUP(Deposits!O919,Deposits!$D$2:$J$102,5,FALSE()))</f>
        <v/>
      </c>
      <c r="Z639" s="57" t="s">
        <v>33</v>
      </c>
      <c r="AA639" s="51" t="str">
        <f aca="false">IF(ISERROR(VLOOKUP(Q639,'Target Margin'!A:F,5,FALSE())),"",VLOOKUP(Q639,'Target Margin'!A:F,5,FALSE()))</f>
        <v/>
      </c>
    </row>
    <row r="640" customFormat="false" ht="13" hidden="false" customHeight="false" outlineLevel="0" collapsed="false">
      <c r="A640" s="38"/>
      <c r="B640" s="39"/>
      <c r="C640" s="40"/>
      <c r="D640" s="40"/>
      <c r="E640" s="41"/>
      <c r="F640" s="42"/>
      <c r="G640" s="43"/>
      <c r="H640" s="43"/>
      <c r="I640" s="44"/>
      <c r="J640" s="45"/>
      <c r="K640" s="46"/>
      <c r="L640" s="47" t="e">
        <f aca="false">IF(K640="",(I640/J640),(I640/K640))</f>
        <v>#DIV/0!</v>
      </c>
      <c r="M640" s="48" t="e">
        <f aca="false">(N640-L640)/N640</f>
        <v>#DIV/0!</v>
      </c>
      <c r="N640" s="49"/>
      <c r="O640" s="38"/>
      <c r="P640" s="38"/>
      <c r="Q640" s="50" t="str">
        <f aca="false">IF(W640="","",VLOOKUP(W640,Categories!$M$148:$N$823,2,FALSE()))</f>
        <v/>
      </c>
      <c r="R640" s="51" t="str">
        <f aca="false">AA640</f>
        <v/>
      </c>
      <c r="S640" s="52"/>
      <c r="T640" s="52"/>
      <c r="U640" s="53"/>
      <c r="V640" s="54"/>
      <c r="W640" s="55"/>
      <c r="X640" s="50" t="str">
        <f aca="false">IF(S640="","",VLOOKUP(Deposits!O920,Deposits!$D$2:$J$102,2,FALSE()))</f>
        <v/>
      </c>
      <c r="Y640" s="56" t="str">
        <f aca="false">IF(S640="","",VLOOKUP(Deposits!O920,Deposits!$D$2:$J$102,5,FALSE()))</f>
        <v/>
      </c>
      <c r="Z640" s="57" t="s">
        <v>33</v>
      </c>
      <c r="AA640" s="51" t="str">
        <f aca="false">IF(ISERROR(VLOOKUP(Q640,'Target Margin'!A:F,5,FALSE())),"",VLOOKUP(Q640,'Target Margin'!A:F,5,FALSE()))</f>
        <v/>
      </c>
    </row>
    <row r="641" customFormat="false" ht="13" hidden="false" customHeight="false" outlineLevel="0" collapsed="false">
      <c r="A641" s="38"/>
      <c r="B641" s="39"/>
      <c r="C641" s="40"/>
      <c r="D641" s="40"/>
      <c r="E641" s="41"/>
      <c r="F641" s="42"/>
      <c r="G641" s="43"/>
      <c r="H641" s="43"/>
      <c r="I641" s="44"/>
      <c r="J641" s="45"/>
      <c r="K641" s="46"/>
      <c r="L641" s="47" t="e">
        <f aca="false">IF(K641="",(I641/J641),(I641/K641))</f>
        <v>#DIV/0!</v>
      </c>
      <c r="M641" s="48" t="e">
        <f aca="false">(N641-L641)/N641</f>
        <v>#DIV/0!</v>
      </c>
      <c r="N641" s="49"/>
      <c r="O641" s="38"/>
      <c r="P641" s="38"/>
      <c r="Q641" s="50" t="str">
        <f aca="false">IF(W641="","",VLOOKUP(W641,Categories!$M$148:$N$823,2,FALSE()))</f>
        <v/>
      </c>
      <c r="R641" s="51" t="str">
        <f aca="false">AA641</f>
        <v/>
      </c>
      <c r="S641" s="52"/>
      <c r="T641" s="52"/>
      <c r="U641" s="53"/>
      <c r="V641" s="54"/>
      <c r="W641" s="55"/>
      <c r="X641" s="50" t="str">
        <f aca="false">IF(S641="","",VLOOKUP(Deposits!O921,Deposits!$D$2:$J$102,2,FALSE()))</f>
        <v/>
      </c>
      <c r="Y641" s="56" t="str">
        <f aca="false">IF(S641="","",VLOOKUP(Deposits!O921,Deposits!$D$2:$J$102,5,FALSE()))</f>
        <v/>
      </c>
      <c r="Z641" s="57" t="s">
        <v>33</v>
      </c>
      <c r="AA641" s="51" t="str">
        <f aca="false">IF(ISERROR(VLOOKUP(Q641,'Target Margin'!A:F,5,FALSE())),"",VLOOKUP(Q641,'Target Margin'!A:F,5,FALSE()))</f>
        <v/>
      </c>
    </row>
    <row r="642" customFormat="false" ht="13" hidden="false" customHeight="false" outlineLevel="0" collapsed="false">
      <c r="A642" s="38"/>
      <c r="B642" s="39"/>
      <c r="C642" s="40"/>
      <c r="D642" s="40"/>
      <c r="E642" s="41"/>
      <c r="F642" s="42"/>
      <c r="G642" s="43"/>
      <c r="H642" s="43"/>
      <c r="I642" s="44"/>
      <c r="J642" s="45"/>
      <c r="K642" s="46"/>
      <c r="L642" s="47" t="e">
        <f aca="false">IF(K642="",(I642/J642),(I642/K642))</f>
        <v>#DIV/0!</v>
      </c>
      <c r="M642" s="48" t="e">
        <f aca="false">(N642-L642)/N642</f>
        <v>#DIV/0!</v>
      </c>
      <c r="N642" s="49"/>
      <c r="O642" s="38"/>
      <c r="P642" s="38"/>
      <c r="Q642" s="50" t="str">
        <f aca="false">IF(W642="","",VLOOKUP(W642,Categories!$M$148:$N$823,2,FALSE()))</f>
        <v/>
      </c>
      <c r="R642" s="51" t="str">
        <f aca="false">AA642</f>
        <v/>
      </c>
      <c r="S642" s="52"/>
      <c r="T642" s="52"/>
      <c r="U642" s="53"/>
      <c r="V642" s="54"/>
      <c r="W642" s="55"/>
      <c r="X642" s="50" t="str">
        <f aca="false">IF(S642="","",VLOOKUP(Deposits!O922,Deposits!$D$2:$J$102,2,FALSE()))</f>
        <v/>
      </c>
      <c r="Y642" s="56" t="str">
        <f aca="false">IF(S642="","",VLOOKUP(Deposits!O922,Deposits!$D$2:$J$102,5,FALSE()))</f>
        <v/>
      </c>
      <c r="Z642" s="57" t="s">
        <v>33</v>
      </c>
      <c r="AA642" s="51" t="str">
        <f aca="false">IF(ISERROR(VLOOKUP(Q642,'Target Margin'!A:F,5,FALSE())),"",VLOOKUP(Q642,'Target Margin'!A:F,5,FALSE()))</f>
        <v/>
      </c>
    </row>
    <row r="643" customFormat="false" ht="13" hidden="false" customHeight="false" outlineLevel="0" collapsed="false">
      <c r="A643" s="38"/>
      <c r="B643" s="39"/>
      <c r="C643" s="40"/>
      <c r="D643" s="40"/>
      <c r="E643" s="41"/>
      <c r="F643" s="42"/>
      <c r="G643" s="43"/>
      <c r="H643" s="43"/>
      <c r="I643" s="44"/>
      <c r="J643" s="45"/>
      <c r="K643" s="46"/>
      <c r="L643" s="47" t="e">
        <f aca="false">IF(K643="",(I643/J643),(I643/K643))</f>
        <v>#DIV/0!</v>
      </c>
      <c r="M643" s="48" t="e">
        <f aca="false">(N643-L643)/N643</f>
        <v>#DIV/0!</v>
      </c>
      <c r="N643" s="49"/>
      <c r="O643" s="38"/>
      <c r="P643" s="38"/>
      <c r="Q643" s="50" t="str">
        <f aca="false">IF(W643="","",VLOOKUP(W643,Categories!$M$148:$N$823,2,FALSE()))</f>
        <v/>
      </c>
      <c r="R643" s="51" t="str">
        <f aca="false">AA643</f>
        <v/>
      </c>
      <c r="S643" s="52"/>
      <c r="T643" s="52"/>
      <c r="U643" s="53"/>
      <c r="V643" s="54"/>
      <c r="W643" s="55"/>
      <c r="X643" s="50" t="str">
        <f aca="false">IF(S643="","",VLOOKUP(Deposits!O923,Deposits!$D$2:$J$102,2,FALSE()))</f>
        <v/>
      </c>
      <c r="Y643" s="56" t="str">
        <f aca="false">IF(S643="","",VLOOKUP(Deposits!O923,Deposits!$D$2:$J$102,5,FALSE()))</f>
        <v/>
      </c>
      <c r="Z643" s="57" t="s">
        <v>33</v>
      </c>
      <c r="AA643" s="51" t="str">
        <f aca="false">IF(ISERROR(VLOOKUP(Q643,'Target Margin'!A:F,5,FALSE())),"",VLOOKUP(Q643,'Target Margin'!A:F,5,FALSE()))</f>
        <v/>
      </c>
    </row>
    <row r="644" customFormat="false" ht="13" hidden="false" customHeight="false" outlineLevel="0" collapsed="false">
      <c r="A644" s="38"/>
      <c r="B644" s="39"/>
      <c r="C644" s="40"/>
      <c r="D644" s="40"/>
      <c r="E644" s="41"/>
      <c r="F644" s="42"/>
      <c r="G644" s="43"/>
      <c r="H644" s="43"/>
      <c r="I644" s="44"/>
      <c r="J644" s="45"/>
      <c r="K644" s="46"/>
      <c r="L644" s="47" t="e">
        <f aca="false">IF(K644="",(I644/J644),(I644/K644))</f>
        <v>#DIV/0!</v>
      </c>
      <c r="M644" s="48" t="e">
        <f aca="false">(N644-L644)/N644</f>
        <v>#DIV/0!</v>
      </c>
      <c r="N644" s="49"/>
      <c r="O644" s="38"/>
      <c r="P644" s="38"/>
      <c r="Q644" s="50" t="str">
        <f aca="false">IF(W644="","",VLOOKUP(W644,Categories!$M$148:$N$823,2,FALSE()))</f>
        <v/>
      </c>
      <c r="R644" s="51" t="str">
        <f aca="false">AA644</f>
        <v/>
      </c>
      <c r="S644" s="52"/>
      <c r="T644" s="52"/>
      <c r="U644" s="53"/>
      <c r="V644" s="54"/>
      <c r="W644" s="55"/>
      <c r="X644" s="50" t="str">
        <f aca="false">IF(S644="","",VLOOKUP(Deposits!O924,Deposits!$D$2:$J$102,2,FALSE()))</f>
        <v/>
      </c>
      <c r="Y644" s="56" t="str">
        <f aca="false">IF(S644="","",VLOOKUP(Deposits!O924,Deposits!$D$2:$J$102,5,FALSE()))</f>
        <v/>
      </c>
      <c r="Z644" s="57" t="s">
        <v>33</v>
      </c>
      <c r="AA644" s="51" t="str">
        <f aca="false">IF(ISERROR(VLOOKUP(Q644,'Target Margin'!A:F,5,FALSE())),"",VLOOKUP(Q644,'Target Margin'!A:F,5,FALSE()))</f>
        <v/>
      </c>
    </row>
    <row r="645" customFormat="false" ht="13" hidden="false" customHeight="false" outlineLevel="0" collapsed="false">
      <c r="A645" s="38"/>
      <c r="B645" s="39"/>
      <c r="C645" s="40"/>
      <c r="D645" s="40"/>
      <c r="E645" s="41"/>
      <c r="F645" s="42"/>
      <c r="G645" s="43"/>
      <c r="H645" s="43"/>
      <c r="I645" s="44"/>
      <c r="J645" s="45"/>
      <c r="K645" s="46"/>
      <c r="L645" s="47" t="e">
        <f aca="false">IF(K645="",(I645/J645),(I645/K645))</f>
        <v>#DIV/0!</v>
      </c>
      <c r="M645" s="48" t="e">
        <f aca="false">(N645-L645)/N645</f>
        <v>#DIV/0!</v>
      </c>
      <c r="N645" s="49"/>
      <c r="O645" s="38"/>
      <c r="P645" s="38"/>
      <c r="Q645" s="50" t="str">
        <f aca="false">IF(W645="","",VLOOKUP(W645,Categories!$M$148:$N$823,2,FALSE()))</f>
        <v/>
      </c>
      <c r="R645" s="51" t="str">
        <f aca="false">AA645</f>
        <v/>
      </c>
      <c r="S645" s="52"/>
      <c r="T645" s="52"/>
      <c r="U645" s="53"/>
      <c r="V645" s="54"/>
      <c r="W645" s="55"/>
      <c r="X645" s="50" t="str">
        <f aca="false">IF(S645="","",VLOOKUP(Deposits!O925,Deposits!$D$2:$J$102,2,FALSE()))</f>
        <v/>
      </c>
      <c r="Y645" s="56" t="str">
        <f aca="false">IF(S645="","",VLOOKUP(Deposits!O925,Deposits!$D$2:$J$102,5,FALSE()))</f>
        <v/>
      </c>
      <c r="Z645" s="57" t="s">
        <v>33</v>
      </c>
      <c r="AA645" s="51" t="str">
        <f aca="false">IF(ISERROR(VLOOKUP(Q645,'Target Margin'!A:F,5,FALSE())),"",VLOOKUP(Q645,'Target Margin'!A:F,5,FALSE()))</f>
        <v/>
      </c>
    </row>
    <row r="646" customFormat="false" ht="13" hidden="false" customHeight="false" outlineLevel="0" collapsed="false">
      <c r="A646" s="38"/>
      <c r="B646" s="39"/>
      <c r="C646" s="40"/>
      <c r="D646" s="40"/>
      <c r="E646" s="41"/>
      <c r="F646" s="42"/>
      <c r="G646" s="43"/>
      <c r="H646" s="43"/>
      <c r="I646" s="44"/>
      <c r="J646" s="45"/>
      <c r="K646" s="46"/>
      <c r="L646" s="47" t="e">
        <f aca="false">IF(K646="",(I646/J646),(I646/K646))</f>
        <v>#DIV/0!</v>
      </c>
      <c r="M646" s="48" t="e">
        <f aca="false">(N646-L646)/N646</f>
        <v>#DIV/0!</v>
      </c>
      <c r="N646" s="49"/>
      <c r="O646" s="38"/>
      <c r="P646" s="38"/>
      <c r="Q646" s="50" t="str">
        <f aca="false">IF(W646="","",VLOOKUP(W646,Categories!$M$148:$N$823,2,FALSE()))</f>
        <v/>
      </c>
      <c r="R646" s="51" t="str">
        <f aca="false">AA646</f>
        <v/>
      </c>
      <c r="S646" s="52"/>
      <c r="T646" s="52"/>
      <c r="U646" s="53"/>
      <c r="V646" s="54"/>
      <c r="W646" s="55"/>
      <c r="X646" s="50" t="str">
        <f aca="false">IF(S646="","",VLOOKUP(Deposits!O926,Deposits!$D$2:$J$102,2,FALSE()))</f>
        <v/>
      </c>
      <c r="Y646" s="56" t="str">
        <f aca="false">IF(S646="","",VLOOKUP(Deposits!O926,Deposits!$D$2:$J$102,5,FALSE()))</f>
        <v/>
      </c>
      <c r="Z646" s="57" t="s">
        <v>33</v>
      </c>
      <c r="AA646" s="51" t="str">
        <f aca="false">IF(ISERROR(VLOOKUP(Q646,'Target Margin'!A:F,5,FALSE())),"",VLOOKUP(Q646,'Target Margin'!A:F,5,FALSE()))</f>
        <v/>
      </c>
    </row>
    <row r="647" customFormat="false" ht="13" hidden="false" customHeight="false" outlineLevel="0" collapsed="false">
      <c r="A647" s="38"/>
      <c r="B647" s="39"/>
      <c r="C647" s="40"/>
      <c r="D647" s="40"/>
      <c r="E647" s="41"/>
      <c r="F647" s="42"/>
      <c r="G647" s="43"/>
      <c r="H647" s="43"/>
      <c r="I647" s="44"/>
      <c r="J647" s="45"/>
      <c r="K647" s="46"/>
      <c r="L647" s="47" t="e">
        <f aca="false">IF(K647="",(I647/J647),(I647/K647))</f>
        <v>#DIV/0!</v>
      </c>
      <c r="M647" s="48" t="e">
        <f aca="false">(N647-L647)/N647</f>
        <v>#DIV/0!</v>
      </c>
      <c r="N647" s="49"/>
      <c r="O647" s="38"/>
      <c r="P647" s="38"/>
      <c r="Q647" s="50" t="str">
        <f aca="false">IF(W647="","",VLOOKUP(W647,Categories!$M$148:$N$823,2,FALSE()))</f>
        <v/>
      </c>
      <c r="R647" s="51" t="str">
        <f aca="false">AA647</f>
        <v/>
      </c>
      <c r="S647" s="52"/>
      <c r="T647" s="52"/>
      <c r="U647" s="53"/>
      <c r="V647" s="54"/>
      <c r="W647" s="55"/>
      <c r="X647" s="50" t="str">
        <f aca="false">IF(S647="","",VLOOKUP(Deposits!O927,Deposits!$D$2:$J$102,2,FALSE()))</f>
        <v/>
      </c>
      <c r="Y647" s="56" t="str">
        <f aca="false">IF(S647="","",VLOOKUP(Deposits!O927,Deposits!$D$2:$J$102,5,FALSE()))</f>
        <v/>
      </c>
      <c r="Z647" s="57" t="s">
        <v>33</v>
      </c>
      <c r="AA647" s="51" t="str">
        <f aca="false">IF(ISERROR(VLOOKUP(Q647,'Target Margin'!A:F,5,FALSE())),"",VLOOKUP(Q647,'Target Margin'!A:F,5,FALSE()))</f>
        <v/>
      </c>
    </row>
    <row r="648" customFormat="false" ht="13" hidden="false" customHeight="false" outlineLevel="0" collapsed="false">
      <c r="A648" s="38"/>
      <c r="B648" s="39"/>
      <c r="C648" s="40"/>
      <c r="D648" s="40"/>
      <c r="E648" s="41"/>
      <c r="F648" s="42"/>
      <c r="G648" s="43"/>
      <c r="H648" s="43"/>
      <c r="I648" s="44"/>
      <c r="J648" s="45"/>
      <c r="K648" s="46"/>
      <c r="L648" s="47" t="e">
        <f aca="false">IF(K648="",(I648/J648),(I648/K648))</f>
        <v>#DIV/0!</v>
      </c>
      <c r="M648" s="48" t="e">
        <f aca="false">(N648-L648)/N648</f>
        <v>#DIV/0!</v>
      </c>
      <c r="N648" s="49"/>
      <c r="O648" s="38"/>
      <c r="P648" s="38"/>
      <c r="Q648" s="50" t="str">
        <f aca="false">IF(W648="","",VLOOKUP(W648,Categories!$M$148:$N$823,2,FALSE()))</f>
        <v/>
      </c>
      <c r="R648" s="51" t="str">
        <f aca="false">AA648</f>
        <v/>
      </c>
      <c r="S648" s="52"/>
      <c r="T648" s="52"/>
      <c r="U648" s="53"/>
      <c r="V648" s="54"/>
      <c r="W648" s="55"/>
      <c r="X648" s="50" t="str">
        <f aca="false">IF(S648="","",VLOOKUP(Deposits!O928,Deposits!$D$2:$J$102,2,FALSE()))</f>
        <v/>
      </c>
      <c r="Y648" s="56" t="str">
        <f aca="false">IF(S648="","",VLOOKUP(Deposits!O928,Deposits!$D$2:$J$102,5,FALSE()))</f>
        <v/>
      </c>
      <c r="Z648" s="57" t="s">
        <v>33</v>
      </c>
      <c r="AA648" s="51" t="str">
        <f aca="false">IF(ISERROR(VLOOKUP(Q648,'Target Margin'!A:F,5,FALSE())),"",VLOOKUP(Q648,'Target Margin'!A:F,5,FALSE()))</f>
        <v/>
      </c>
    </row>
    <row r="649" customFormat="false" ht="13" hidden="false" customHeight="false" outlineLevel="0" collapsed="false">
      <c r="A649" s="38"/>
      <c r="B649" s="39"/>
      <c r="C649" s="40"/>
      <c r="D649" s="40"/>
      <c r="E649" s="41"/>
      <c r="F649" s="42"/>
      <c r="G649" s="43"/>
      <c r="H649" s="43"/>
      <c r="I649" s="44"/>
      <c r="J649" s="45"/>
      <c r="K649" s="46"/>
      <c r="L649" s="47" t="e">
        <f aca="false">IF(K649="",(I649/J649),(I649/K649))</f>
        <v>#DIV/0!</v>
      </c>
      <c r="M649" s="48" t="e">
        <f aca="false">(N649-L649)/N649</f>
        <v>#DIV/0!</v>
      </c>
      <c r="N649" s="49"/>
      <c r="O649" s="38"/>
      <c r="P649" s="38"/>
      <c r="Q649" s="50" t="str">
        <f aca="false">IF(W649="","",VLOOKUP(W649,Categories!$M$148:$N$823,2,FALSE()))</f>
        <v/>
      </c>
      <c r="R649" s="51" t="str">
        <f aca="false">AA649</f>
        <v/>
      </c>
      <c r="S649" s="52"/>
      <c r="T649" s="52"/>
      <c r="U649" s="53"/>
      <c r="V649" s="54"/>
      <c r="W649" s="55"/>
      <c r="X649" s="50" t="str">
        <f aca="false">IF(S649="","",VLOOKUP(Deposits!O929,Deposits!$D$2:$J$102,2,FALSE()))</f>
        <v/>
      </c>
      <c r="Y649" s="56" t="str">
        <f aca="false">IF(S649="","",VLOOKUP(Deposits!O929,Deposits!$D$2:$J$102,5,FALSE()))</f>
        <v/>
      </c>
      <c r="Z649" s="57" t="s">
        <v>33</v>
      </c>
      <c r="AA649" s="51" t="str">
        <f aca="false">IF(ISERROR(VLOOKUP(Q649,'Target Margin'!A:F,5,FALSE())),"",VLOOKUP(Q649,'Target Margin'!A:F,5,FALSE()))</f>
        <v/>
      </c>
    </row>
    <row r="650" customFormat="false" ht="13" hidden="false" customHeight="false" outlineLevel="0" collapsed="false">
      <c r="A650" s="38"/>
      <c r="B650" s="39"/>
      <c r="C650" s="40"/>
      <c r="D650" s="40"/>
      <c r="E650" s="41"/>
      <c r="F650" s="42"/>
      <c r="G650" s="43"/>
      <c r="H650" s="43"/>
      <c r="I650" s="44"/>
      <c r="J650" s="45"/>
      <c r="K650" s="46"/>
      <c r="L650" s="47" t="e">
        <f aca="false">IF(K650="",(I650/J650),(I650/K650))</f>
        <v>#DIV/0!</v>
      </c>
      <c r="M650" s="48" t="e">
        <f aca="false">(N650-L650)/N650</f>
        <v>#DIV/0!</v>
      </c>
      <c r="N650" s="49"/>
      <c r="O650" s="38"/>
      <c r="P650" s="38"/>
      <c r="Q650" s="50" t="str">
        <f aca="false">IF(W650="","",VLOOKUP(W650,Categories!$M$148:$N$823,2,FALSE()))</f>
        <v/>
      </c>
      <c r="R650" s="51" t="str">
        <f aca="false">AA650</f>
        <v/>
      </c>
      <c r="S650" s="52"/>
      <c r="T650" s="52"/>
      <c r="U650" s="53"/>
      <c r="V650" s="54"/>
      <c r="W650" s="55"/>
      <c r="X650" s="50" t="str">
        <f aca="false">IF(S650="","",VLOOKUP(Deposits!O930,Deposits!$D$2:$J$102,2,FALSE()))</f>
        <v/>
      </c>
      <c r="Y650" s="56" t="str">
        <f aca="false">IF(S650="","",VLOOKUP(Deposits!O930,Deposits!$D$2:$J$102,5,FALSE()))</f>
        <v/>
      </c>
      <c r="Z650" s="57" t="s">
        <v>33</v>
      </c>
      <c r="AA650" s="51" t="str">
        <f aca="false">IF(ISERROR(VLOOKUP(Q650,'Target Margin'!A:F,5,FALSE())),"",VLOOKUP(Q650,'Target Margin'!A:F,5,FALSE()))</f>
        <v/>
      </c>
    </row>
    <row r="651" customFormat="false" ht="13" hidden="false" customHeight="false" outlineLevel="0" collapsed="false">
      <c r="A651" s="38"/>
      <c r="B651" s="39"/>
      <c r="C651" s="40"/>
      <c r="D651" s="40"/>
      <c r="E651" s="41"/>
      <c r="F651" s="42"/>
      <c r="G651" s="43"/>
      <c r="H651" s="43"/>
      <c r="I651" s="44"/>
      <c r="J651" s="45"/>
      <c r="K651" s="46"/>
      <c r="L651" s="47" t="e">
        <f aca="false">IF(K651="",(I651/J651),(I651/K651))</f>
        <v>#DIV/0!</v>
      </c>
      <c r="M651" s="48" t="e">
        <f aca="false">(N651-L651)/N651</f>
        <v>#DIV/0!</v>
      </c>
      <c r="N651" s="49"/>
      <c r="O651" s="38"/>
      <c r="P651" s="38"/>
      <c r="Q651" s="50" t="str">
        <f aca="false">IF(W651="","",VLOOKUP(W651,Categories!$M$148:$N$823,2,FALSE()))</f>
        <v/>
      </c>
      <c r="R651" s="51" t="str">
        <f aca="false">AA651</f>
        <v/>
      </c>
      <c r="S651" s="52"/>
      <c r="T651" s="52"/>
      <c r="U651" s="53"/>
      <c r="V651" s="54"/>
      <c r="W651" s="55"/>
      <c r="X651" s="50" t="str">
        <f aca="false">IF(S651="","",VLOOKUP(Deposits!O931,Deposits!$D$2:$J$102,2,FALSE()))</f>
        <v/>
      </c>
      <c r="Y651" s="56" t="str">
        <f aca="false">IF(S651="","",VLOOKUP(Deposits!O931,Deposits!$D$2:$J$102,5,FALSE()))</f>
        <v/>
      </c>
      <c r="Z651" s="57" t="s">
        <v>33</v>
      </c>
      <c r="AA651" s="51" t="str">
        <f aca="false">IF(ISERROR(VLOOKUP(Q651,'Target Margin'!A:F,5,FALSE())),"",VLOOKUP(Q651,'Target Margin'!A:F,5,FALSE()))</f>
        <v/>
      </c>
    </row>
    <row r="652" customFormat="false" ht="13" hidden="false" customHeight="false" outlineLevel="0" collapsed="false">
      <c r="A652" s="38"/>
      <c r="B652" s="39"/>
      <c r="C652" s="40"/>
      <c r="D652" s="40"/>
      <c r="E652" s="41"/>
      <c r="F652" s="42"/>
      <c r="G652" s="43"/>
      <c r="H652" s="43"/>
      <c r="I652" s="44"/>
      <c r="J652" s="45"/>
      <c r="K652" s="46"/>
      <c r="L652" s="47" t="e">
        <f aca="false">IF(K652="",(I652/J652),(I652/K652))</f>
        <v>#DIV/0!</v>
      </c>
      <c r="M652" s="48" t="e">
        <f aca="false">(N652-L652)/N652</f>
        <v>#DIV/0!</v>
      </c>
      <c r="N652" s="49"/>
      <c r="O652" s="38"/>
      <c r="P652" s="38"/>
      <c r="Q652" s="50" t="str">
        <f aca="false">IF(W652="","",VLOOKUP(W652,Categories!$M$148:$N$823,2,FALSE()))</f>
        <v/>
      </c>
      <c r="R652" s="51" t="str">
        <f aca="false">AA652</f>
        <v/>
      </c>
      <c r="S652" s="52"/>
      <c r="T652" s="52"/>
      <c r="U652" s="53"/>
      <c r="V652" s="54"/>
      <c r="W652" s="55"/>
      <c r="X652" s="50" t="str">
        <f aca="false">IF(S652="","",VLOOKUP(Deposits!O932,Deposits!$D$2:$J$102,2,FALSE()))</f>
        <v/>
      </c>
      <c r="Y652" s="56" t="str">
        <f aca="false">IF(S652="","",VLOOKUP(Deposits!O932,Deposits!$D$2:$J$102,5,FALSE()))</f>
        <v/>
      </c>
      <c r="Z652" s="57" t="s">
        <v>33</v>
      </c>
      <c r="AA652" s="51" t="str">
        <f aca="false">IF(ISERROR(VLOOKUP(Q652,'Target Margin'!A:F,5,FALSE())),"",VLOOKUP(Q652,'Target Margin'!A:F,5,FALSE()))</f>
        <v/>
      </c>
    </row>
    <row r="653" customFormat="false" ht="13" hidden="false" customHeight="false" outlineLevel="0" collapsed="false">
      <c r="A653" s="38"/>
      <c r="B653" s="39"/>
      <c r="C653" s="40"/>
      <c r="D653" s="40"/>
      <c r="E653" s="41"/>
      <c r="F653" s="42"/>
      <c r="G653" s="43"/>
      <c r="H653" s="43"/>
      <c r="I653" s="44"/>
      <c r="J653" s="45"/>
      <c r="K653" s="46"/>
      <c r="L653" s="47" t="e">
        <f aca="false">IF(K653="",(I653/J653),(I653/K653))</f>
        <v>#DIV/0!</v>
      </c>
      <c r="M653" s="48" t="e">
        <f aca="false">(N653-L653)/N653</f>
        <v>#DIV/0!</v>
      </c>
      <c r="N653" s="49"/>
      <c r="O653" s="38"/>
      <c r="P653" s="38"/>
      <c r="Q653" s="50" t="str">
        <f aca="false">IF(W653="","",VLOOKUP(W653,Categories!$M$148:$N$823,2,FALSE()))</f>
        <v/>
      </c>
      <c r="R653" s="51" t="str">
        <f aca="false">AA653</f>
        <v/>
      </c>
      <c r="S653" s="52"/>
      <c r="T653" s="52"/>
      <c r="U653" s="53"/>
      <c r="V653" s="54"/>
      <c r="W653" s="55"/>
      <c r="X653" s="50" t="str">
        <f aca="false">IF(S653="","",VLOOKUP(Deposits!O933,Deposits!$D$2:$J$102,2,FALSE()))</f>
        <v/>
      </c>
      <c r="Y653" s="56" t="str">
        <f aca="false">IF(S653="","",VLOOKUP(Deposits!O933,Deposits!$D$2:$J$102,5,FALSE()))</f>
        <v/>
      </c>
      <c r="Z653" s="57" t="s">
        <v>33</v>
      </c>
      <c r="AA653" s="51" t="str">
        <f aca="false">IF(ISERROR(VLOOKUP(Q653,'Target Margin'!A:F,5,FALSE())),"",VLOOKUP(Q653,'Target Margin'!A:F,5,FALSE()))</f>
        <v/>
      </c>
    </row>
    <row r="654" customFormat="false" ht="13" hidden="false" customHeight="false" outlineLevel="0" collapsed="false">
      <c r="A654" s="38"/>
      <c r="B654" s="39"/>
      <c r="C654" s="40"/>
      <c r="D654" s="40"/>
      <c r="E654" s="41"/>
      <c r="F654" s="42"/>
      <c r="G654" s="43"/>
      <c r="H654" s="43"/>
      <c r="I654" s="44"/>
      <c r="J654" s="45"/>
      <c r="K654" s="46"/>
      <c r="L654" s="47" t="e">
        <f aca="false">IF(K654="",(I654/J654),(I654/K654))</f>
        <v>#DIV/0!</v>
      </c>
      <c r="M654" s="48" t="e">
        <f aca="false">(N654-L654)/N654</f>
        <v>#DIV/0!</v>
      </c>
      <c r="N654" s="49"/>
      <c r="O654" s="38"/>
      <c r="P654" s="38"/>
      <c r="Q654" s="50" t="str">
        <f aca="false">IF(W654="","",VLOOKUP(W654,Categories!$M$148:$N$823,2,FALSE()))</f>
        <v/>
      </c>
      <c r="R654" s="51" t="str">
        <f aca="false">AA654</f>
        <v/>
      </c>
      <c r="S654" s="52"/>
      <c r="T654" s="52"/>
      <c r="U654" s="53"/>
      <c r="V654" s="54"/>
      <c r="W654" s="55"/>
      <c r="X654" s="50" t="str">
        <f aca="false">IF(S654="","",VLOOKUP(Deposits!O934,Deposits!$D$2:$J$102,2,FALSE()))</f>
        <v/>
      </c>
      <c r="Y654" s="56" t="str">
        <f aca="false">IF(S654="","",VLOOKUP(Deposits!O934,Deposits!$D$2:$J$102,5,FALSE()))</f>
        <v/>
      </c>
      <c r="Z654" s="57" t="s">
        <v>33</v>
      </c>
      <c r="AA654" s="51" t="str">
        <f aca="false">IF(ISERROR(VLOOKUP(Q654,'Target Margin'!A:F,5,FALSE())),"",VLOOKUP(Q654,'Target Margin'!A:F,5,FALSE()))</f>
        <v/>
      </c>
    </row>
    <row r="655" customFormat="false" ht="13" hidden="false" customHeight="false" outlineLevel="0" collapsed="false">
      <c r="A655" s="38"/>
      <c r="B655" s="39"/>
      <c r="C655" s="40"/>
      <c r="D655" s="40"/>
      <c r="E655" s="41"/>
      <c r="F655" s="42"/>
      <c r="G655" s="43"/>
      <c r="H655" s="43"/>
      <c r="I655" s="44"/>
      <c r="J655" s="45"/>
      <c r="K655" s="46"/>
      <c r="L655" s="47" t="e">
        <f aca="false">IF(K655="",(I655/J655),(I655/K655))</f>
        <v>#DIV/0!</v>
      </c>
      <c r="M655" s="48" t="e">
        <f aca="false">(N655-L655)/N655</f>
        <v>#DIV/0!</v>
      </c>
      <c r="N655" s="49"/>
      <c r="O655" s="38"/>
      <c r="P655" s="38"/>
      <c r="Q655" s="50" t="str">
        <f aca="false">IF(W655="","",VLOOKUP(W655,Categories!$M$148:$N$823,2,FALSE()))</f>
        <v/>
      </c>
      <c r="R655" s="51" t="str">
        <f aca="false">AA655</f>
        <v/>
      </c>
      <c r="S655" s="52"/>
      <c r="T655" s="52"/>
      <c r="U655" s="53"/>
      <c r="V655" s="54"/>
      <c r="W655" s="55"/>
      <c r="X655" s="50" t="str">
        <f aca="false">IF(S655="","",VLOOKUP(Deposits!O935,Deposits!$D$2:$J$102,2,FALSE()))</f>
        <v/>
      </c>
      <c r="Y655" s="56" t="str">
        <f aca="false">IF(S655="","",VLOOKUP(Deposits!O935,Deposits!$D$2:$J$102,5,FALSE()))</f>
        <v/>
      </c>
      <c r="Z655" s="57" t="s">
        <v>33</v>
      </c>
      <c r="AA655" s="51" t="str">
        <f aca="false">IF(ISERROR(VLOOKUP(Q655,'Target Margin'!A:F,5,FALSE())),"",VLOOKUP(Q655,'Target Margin'!A:F,5,FALSE()))</f>
        <v/>
      </c>
    </row>
    <row r="656" customFormat="false" ht="13" hidden="false" customHeight="false" outlineLevel="0" collapsed="false">
      <c r="A656" s="38"/>
      <c r="B656" s="39"/>
      <c r="C656" s="40"/>
      <c r="D656" s="40"/>
      <c r="E656" s="41"/>
      <c r="F656" s="42"/>
      <c r="G656" s="43"/>
      <c r="H656" s="43"/>
      <c r="I656" s="44"/>
      <c r="J656" s="45"/>
      <c r="K656" s="46"/>
      <c r="L656" s="47" t="e">
        <f aca="false">IF(K656="",(I656/J656),(I656/K656))</f>
        <v>#DIV/0!</v>
      </c>
      <c r="M656" s="48" t="e">
        <f aca="false">(N656-L656)/N656</f>
        <v>#DIV/0!</v>
      </c>
      <c r="N656" s="49"/>
      <c r="O656" s="38"/>
      <c r="P656" s="38"/>
      <c r="Q656" s="50" t="str">
        <f aca="false">IF(W656="","",VLOOKUP(W656,Categories!$M$148:$N$823,2,FALSE()))</f>
        <v/>
      </c>
      <c r="R656" s="51" t="str">
        <f aca="false">AA656</f>
        <v/>
      </c>
      <c r="S656" s="52"/>
      <c r="T656" s="52"/>
      <c r="U656" s="53"/>
      <c r="V656" s="54"/>
      <c r="W656" s="55"/>
      <c r="X656" s="50" t="str">
        <f aca="false">IF(S656="","",VLOOKUP(Deposits!O936,Deposits!$D$2:$J$102,2,FALSE()))</f>
        <v/>
      </c>
      <c r="Y656" s="56" t="str">
        <f aca="false">IF(S656="","",VLOOKUP(Deposits!O936,Deposits!$D$2:$J$102,5,FALSE()))</f>
        <v/>
      </c>
      <c r="Z656" s="57" t="s">
        <v>33</v>
      </c>
      <c r="AA656" s="51" t="str">
        <f aca="false">IF(ISERROR(VLOOKUP(Q656,'Target Margin'!A:F,5,FALSE())),"",VLOOKUP(Q656,'Target Margin'!A:F,5,FALSE()))</f>
        <v/>
      </c>
    </row>
    <row r="657" customFormat="false" ht="13" hidden="false" customHeight="false" outlineLevel="0" collapsed="false">
      <c r="A657" s="38"/>
      <c r="B657" s="39"/>
      <c r="C657" s="40"/>
      <c r="D657" s="40"/>
      <c r="E657" s="41"/>
      <c r="F657" s="42"/>
      <c r="G657" s="43"/>
      <c r="H657" s="43"/>
      <c r="I657" s="44"/>
      <c r="J657" s="45"/>
      <c r="K657" s="46"/>
      <c r="L657" s="47" t="e">
        <f aca="false">IF(K657="",(I657/J657),(I657/K657))</f>
        <v>#DIV/0!</v>
      </c>
      <c r="M657" s="48" t="e">
        <f aca="false">(N657-L657)/N657</f>
        <v>#DIV/0!</v>
      </c>
      <c r="N657" s="49"/>
      <c r="O657" s="38"/>
      <c r="P657" s="38"/>
      <c r="Q657" s="50" t="str">
        <f aca="false">IF(W657="","",VLOOKUP(W657,Categories!$M$148:$N$823,2,FALSE()))</f>
        <v/>
      </c>
      <c r="R657" s="51" t="str">
        <f aca="false">AA657</f>
        <v/>
      </c>
      <c r="S657" s="52"/>
      <c r="T657" s="52"/>
      <c r="U657" s="53"/>
      <c r="V657" s="54"/>
      <c r="W657" s="55"/>
      <c r="X657" s="50" t="str">
        <f aca="false">IF(S657="","",VLOOKUP(Deposits!O937,Deposits!$D$2:$J$102,2,FALSE()))</f>
        <v/>
      </c>
      <c r="Y657" s="56" t="str">
        <f aca="false">IF(S657="","",VLOOKUP(Deposits!O937,Deposits!$D$2:$J$102,5,FALSE()))</f>
        <v/>
      </c>
      <c r="Z657" s="57" t="s">
        <v>33</v>
      </c>
      <c r="AA657" s="51" t="str">
        <f aca="false">IF(ISERROR(VLOOKUP(Q657,'Target Margin'!A:F,5,FALSE())),"",VLOOKUP(Q657,'Target Margin'!A:F,5,FALSE()))</f>
        <v/>
      </c>
    </row>
    <row r="658" customFormat="false" ht="13" hidden="false" customHeight="false" outlineLevel="0" collapsed="false">
      <c r="A658" s="38"/>
      <c r="B658" s="39"/>
      <c r="C658" s="40"/>
      <c r="D658" s="40"/>
      <c r="E658" s="41"/>
      <c r="F658" s="42"/>
      <c r="G658" s="43"/>
      <c r="H658" s="43"/>
      <c r="I658" s="44"/>
      <c r="J658" s="45"/>
      <c r="K658" s="46"/>
      <c r="L658" s="47" t="e">
        <f aca="false">IF(K658="",(I658/J658),(I658/K658))</f>
        <v>#DIV/0!</v>
      </c>
      <c r="M658" s="48" t="e">
        <f aca="false">(N658-L658)/N658</f>
        <v>#DIV/0!</v>
      </c>
      <c r="N658" s="49"/>
      <c r="O658" s="38"/>
      <c r="P658" s="38"/>
      <c r="Q658" s="50" t="str">
        <f aca="false">IF(W658="","",VLOOKUP(W658,Categories!$M$148:$N$823,2,FALSE()))</f>
        <v/>
      </c>
      <c r="R658" s="51" t="str">
        <f aca="false">AA658</f>
        <v/>
      </c>
      <c r="S658" s="52"/>
      <c r="T658" s="52"/>
      <c r="U658" s="53"/>
      <c r="V658" s="54"/>
      <c r="W658" s="55"/>
      <c r="X658" s="50" t="str">
        <f aca="false">IF(S658="","",VLOOKUP(Deposits!O938,Deposits!$D$2:$J$102,2,FALSE()))</f>
        <v/>
      </c>
      <c r="Y658" s="56" t="str">
        <f aca="false">IF(S658="","",VLOOKUP(Deposits!O938,Deposits!$D$2:$J$102,5,FALSE()))</f>
        <v/>
      </c>
      <c r="Z658" s="57" t="s">
        <v>33</v>
      </c>
      <c r="AA658" s="51" t="str">
        <f aca="false">IF(ISERROR(VLOOKUP(Q658,'Target Margin'!A:F,5,FALSE())),"",VLOOKUP(Q658,'Target Margin'!A:F,5,FALSE()))</f>
        <v/>
      </c>
    </row>
    <row r="659" customFormat="false" ht="13" hidden="false" customHeight="false" outlineLevel="0" collapsed="false">
      <c r="A659" s="38"/>
      <c r="B659" s="39"/>
      <c r="C659" s="40"/>
      <c r="D659" s="40"/>
      <c r="E659" s="41"/>
      <c r="F659" s="42"/>
      <c r="G659" s="43"/>
      <c r="H659" s="43"/>
      <c r="I659" s="44"/>
      <c r="J659" s="45"/>
      <c r="K659" s="46"/>
      <c r="L659" s="47" t="e">
        <f aca="false">IF(K659="",(I659/J659),(I659/K659))</f>
        <v>#DIV/0!</v>
      </c>
      <c r="M659" s="48" t="e">
        <f aca="false">(N659-L659)/N659</f>
        <v>#DIV/0!</v>
      </c>
      <c r="N659" s="49"/>
      <c r="O659" s="38"/>
      <c r="P659" s="38"/>
      <c r="Q659" s="50" t="str">
        <f aca="false">IF(W659="","",VLOOKUP(W659,Categories!$M$148:$N$823,2,FALSE()))</f>
        <v/>
      </c>
      <c r="R659" s="51" t="str">
        <f aca="false">AA659</f>
        <v/>
      </c>
      <c r="S659" s="52"/>
      <c r="T659" s="52"/>
      <c r="U659" s="53"/>
      <c r="V659" s="54"/>
      <c r="W659" s="55"/>
      <c r="X659" s="50" t="str">
        <f aca="false">IF(S659="","",VLOOKUP(Deposits!O939,Deposits!$D$2:$J$102,2,FALSE()))</f>
        <v/>
      </c>
      <c r="Y659" s="56" t="str">
        <f aca="false">IF(S659="","",VLOOKUP(Deposits!O939,Deposits!$D$2:$J$102,5,FALSE()))</f>
        <v/>
      </c>
      <c r="Z659" s="57" t="s">
        <v>33</v>
      </c>
      <c r="AA659" s="51" t="str">
        <f aca="false">IF(ISERROR(VLOOKUP(Q659,'Target Margin'!A:F,5,FALSE())),"",VLOOKUP(Q659,'Target Margin'!A:F,5,FALSE()))</f>
        <v/>
      </c>
    </row>
    <row r="660" customFormat="false" ht="13" hidden="false" customHeight="false" outlineLevel="0" collapsed="false">
      <c r="A660" s="38"/>
      <c r="B660" s="39"/>
      <c r="C660" s="40"/>
      <c r="D660" s="40"/>
      <c r="E660" s="41"/>
      <c r="F660" s="42"/>
      <c r="G660" s="43"/>
      <c r="H660" s="43"/>
      <c r="I660" s="44"/>
      <c r="J660" s="45"/>
      <c r="K660" s="46"/>
      <c r="L660" s="47" t="e">
        <f aca="false">IF(K660="",(I660/J660),(I660/K660))</f>
        <v>#DIV/0!</v>
      </c>
      <c r="M660" s="48" t="e">
        <f aca="false">(N660-L660)/N660</f>
        <v>#DIV/0!</v>
      </c>
      <c r="N660" s="49"/>
      <c r="O660" s="38"/>
      <c r="P660" s="38"/>
      <c r="Q660" s="50" t="str">
        <f aca="false">IF(W660="","",VLOOKUP(W660,Categories!$M$148:$N$823,2,FALSE()))</f>
        <v/>
      </c>
      <c r="R660" s="51" t="str">
        <f aca="false">AA660</f>
        <v/>
      </c>
      <c r="S660" s="52"/>
      <c r="T660" s="52"/>
      <c r="U660" s="53"/>
      <c r="V660" s="54"/>
      <c r="W660" s="55"/>
      <c r="X660" s="50" t="str">
        <f aca="false">IF(S660="","",VLOOKUP(Deposits!O940,Deposits!$D$2:$J$102,2,FALSE()))</f>
        <v/>
      </c>
      <c r="Y660" s="56" t="str">
        <f aca="false">IF(S660="","",VLOOKUP(Deposits!O940,Deposits!$D$2:$J$102,5,FALSE()))</f>
        <v/>
      </c>
      <c r="Z660" s="57" t="s">
        <v>33</v>
      </c>
      <c r="AA660" s="51" t="str">
        <f aca="false">IF(ISERROR(VLOOKUP(Q660,'Target Margin'!A:F,5,FALSE())),"",VLOOKUP(Q660,'Target Margin'!A:F,5,FALSE()))</f>
        <v/>
      </c>
    </row>
    <row r="661" customFormat="false" ht="13" hidden="false" customHeight="false" outlineLevel="0" collapsed="false">
      <c r="A661" s="38"/>
      <c r="B661" s="39"/>
      <c r="C661" s="40"/>
      <c r="D661" s="40"/>
      <c r="E661" s="41"/>
      <c r="F661" s="42"/>
      <c r="G661" s="43"/>
      <c r="H661" s="43"/>
      <c r="I661" s="44"/>
      <c r="J661" s="45"/>
      <c r="K661" s="46"/>
      <c r="L661" s="47" t="e">
        <f aca="false">IF(K661="",(I661/J661),(I661/K661))</f>
        <v>#DIV/0!</v>
      </c>
      <c r="M661" s="48" t="e">
        <f aca="false">(N661-L661)/N661</f>
        <v>#DIV/0!</v>
      </c>
      <c r="N661" s="49"/>
      <c r="O661" s="38"/>
      <c r="P661" s="38"/>
      <c r="Q661" s="50" t="str">
        <f aca="false">IF(W661="","",VLOOKUP(W661,Categories!$M$148:$N$823,2,FALSE()))</f>
        <v/>
      </c>
      <c r="R661" s="51" t="str">
        <f aca="false">AA661</f>
        <v/>
      </c>
      <c r="S661" s="52"/>
      <c r="T661" s="52"/>
      <c r="U661" s="53"/>
      <c r="V661" s="54"/>
      <c r="W661" s="55"/>
      <c r="X661" s="50" t="str">
        <f aca="false">IF(S661="","",VLOOKUP(Deposits!O941,Deposits!$D$2:$J$102,2,FALSE()))</f>
        <v/>
      </c>
      <c r="Y661" s="56" t="str">
        <f aca="false">IF(S661="","",VLOOKUP(Deposits!O941,Deposits!$D$2:$J$102,5,FALSE()))</f>
        <v/>
      </c>
      <c r="Z661" s="57" t="s">
        <v>33</v>
      </c>
      <c r="AA661" s="51" t="str">
        <f aca="false">IF(ISERROR(VLOOKUP(Q661,'Target Margin'!A:F,5,FALSE())),"",VLOOKUP(Q661,'Target Margin'!A:F,5,FALSE()))</f>
        <v/>
      </c>
    </row>
    <row r="662" customFormat="false" ht="13" hidden="false" customHeight="false" outlineLevel="0" collapsed="false">
      <c r="A662" s="38"/>
      <c r="B662" s="39"/>
      <c r="C662" s="40"/>
      <c r="D662" s="40"/>
      <c r="E662" s="41"/>
      <c r="F662" s="42"/>
      <c r="G662" s="43"/>
      <c r="H662" s="43"/>
      <c r="I662" s="44"/>
      <c r="J662" s="45"/>
      <c r="K662" s="46"/>
      <c r="L662" s="47" t="e">
        <f aca="false">IF(K662="",(I662/J662),(I662/K662))</f>
        <v>#DIV/0!</v>
      </c>
      <c r="M662" s="48" t="e">
        <f aca="false">(N662-L662)/N662</f>
        <v>#DIV/0!</v>
      </c>
      <c r="N662" s="49"/>
      <c r="O662" s="38"/>
      <c r="P662" s="38"/>
      <c r="Q662" s="50" t="str">
        <f aca="false">IF(W662="","",VLOOKUP(W662,Categories!$M$148:$N$823,2,FALSE()))</f>
        <v/>
      </c>
      <c r="R662" s="51" t="str">
        <f aca="false">AA662</f>
        <v/>
      </c>
      <c r="S662" s="52"/>
      <c r="T662" s="52"/>
      <c r="U662" s="53"/>
      <c r="V662" s="54"/>
      <c r="W662" s="55"/>
      <c r="X662" s="50" t="str">
        <f aca="false">IF(S662="","",VLOOKUP(Deposits!O942,Deposits!$D$2:$J$102,2,FALSE()))</f>
        <v/>
      </c>
      <c r="Y662" s="56" t="str">
        <f aca="false">IF(S662="","",VLOOKUP(Deposits!O942,Deposits!$D$2:$J$102,5,FALSE()))</f>
        <v/>
      </c>
      <c r="Z662" s="57" t="s">
        <v>33</v>
      </c>
      <c r="AA662" s="51" t="str">
        <f aca="false">IF(ISERROR(VLOOKUP(Q662,'Target Margin'!A:F,5,FALSE())),"",VLOOKUP(Q662,'Target Margin'!A:F,5,FALSE()))</f>
        <v/>
      </c>
    </row>
    <row r="663" customFormat="false" ht="13" hidden="false" customHeight="false" outlineLevel="0" collapsed="false">
      <c r="A663" s="38"/>
      <c r="B663" s="39"/>
      <c r="C663" s="40"/>
      <c r="D663" s="40"/>
      <c r="E663" s="41"/>
      <c r="F663" s="42"/>
      <c r="G663" s="43"/>
      <c r="H663" s="43"/>
      <c r="I663" s="44"/>
      <c r="J663" s="45"/>
      <c r="K663" s="46"/>
      <c r="L663" s="47" t="e">
        <f aca="false">IF(K663="",(I663/J663),(I663/K663))</f>
        <v>#DIV/0!</v>
      </c>
      <c r="M663" s="48" t="e">
        <f aca="false">(N663-L663)/N663</f>
        <v>#DIV/0!</v>
      </c>
      <c r="N663" s="49"/>
      <c r="O663" s="38"/>
      <c r="P663" s="38"/>
      <c r="Q663" s="50" t="str">
        <f aca="false">IF(W663="","",VLOOKUP(W663,Categories!$M$148:$N$823,2,FALSE()))</f>
        <v/>
      </c>
      <c r="R663" s="51" t="str">
        <f aca="false">AA663</f>
        <v/>
      </c>
      <c r="S663" s="52"/>
      <c r="T663" s="52"/>
      <c r="U663" s="53"/>
      <c r="V663" s="54"/>
      <c r="W663" s="55"/>
      <c r="X663" s="50" t="str">
        <f aca="false">IF(S663="","",VLOOKUP(Deposits!O943,Deposits!$D$2:$J$102,2,FALSE()))</f>
        <v/>
      </c>
      <c r="Y663" s="56" t="str">
        <f aca="false">IF(S663="","",VLOOKUP(Deposits!O943,Deposits!$D$2:$J$102,5,FALSE()))</f>
        <v/>
      </c>
      <c r="Z663" s="57" t="s">
        <v>33</v>
      </c>
      <c r="AA663" s="51" t="str">
        <f aca="false">IF(ISERROR(VLOOKUP(Q663,'Target Margin'!A:F,5,FALSE())),"",VLOOKUP(Q663,'Target Margin'!A:F,5,FALSE()))</f>
        <v/>
      </c>
    </row>
    <row r="664" customFormat="false" ht="13" hidden="false" customHeight="false" outlineLevel="0" collapsed="false">
      <c r="A664" s="38"/>
      <c r="B664" s="39"/>
      <c r="C664" s="40"/>
      <c r="D664" s="40"/>
      <c r="E664" s="41"/>
      <c r="F664" s="42"/>
      <c r="G664" s="43"/>
      <c r="H664" s="43"/>
      <c r="I664" s="44"/>
      <c r="J664" s="45"/>
      <c r="K664" s="46"/>
      <c r="L664" s="47" t="e">
        <f aca="false">IF(K664="",(I664/J664),(I664/K664))</f>
        <v>#DIV/0!</v>
      </c>
      <c r="M664" s="48" t="e">
        <f aca="false">(N664-L664)/N664</f>
        <v>#DIV/0!</v>
      </c>
      <c r="N664" s="49"/>
      <c r="O664" s="38"/>
      <c r="P664" s="38"/>
      <c r="Q664" s="50" t="str">
        <f aca="false">IF(W664="","",VLOOKUP(W664,Categories!$M$148:$N$823,2,FALSE()))</f>
        <v/>
      </c>
      <c r="R664" s="51" t="str">
        <f aca="false">AA664</f>
        <v/>
      </c>
      <c r="S664" s="52"/>
      <c r="T664" s="52"/>
      <c r="U664" s="53"/>
      <c r="V664" s="54"/>
      <c r="W664" s="55"/>
      <c r="X664" s="50" t="str">
        <f aca="false">IF(S664="","",VLOOKUP(Deposits!O944,Deposits!$D$2:$J$102,2,FALSE()))</f>
        <v/>
      </c>
      <c r="Y664" s="56" t="str">
        <f aca="false">IF(S664="","",VLOOKUP(Deposits!O944,Deposits!$D$2:$J$102,5,FALSE()))</f>
        <v/>
      </c>
      <c r="Z664" s="57" t="s">
        <v>33</v>
      </c>
      <c r="AA664" s="51" t="str">
        <f aca="false">IF(ISERROR(VLOOKUP(Q664,'Target Margin'!A:F,5,FALSE())),"",VLOOKUP(Q664,'Target Margin'!A:F,5,FALSE()))</f>
        <v/>
      </c>
    </row>
    <row r="665" customFormat="false" ht="13" hidden="false" customHeight="false" outlineLevel="0" collapsed="false">
      <c r="A665" s="38"/>
      <c r="B665" s="39"/>
      <c r="C665" s="40"/>
      <c r="D665" s="40"/>
      <c r="E665" s="41"/>
      <c r="F665" s="42"/>
      <c r="G665" s="43"/>
      <c r="H665" s="43"/>
      <c r="I665" s="44"/>
      <c r="J665" s="45"/>
      <c r="K665" s="46"/>
      <c r="L665" s="47" t="e">
        <f aca="false">IF(K665="",(I665/J665),(I665/K665))</f>
        <v>#DIV/0!</v>
      </c>
      <c r="M665" s="48" t="e">
        <f aca="false">(N665-L665)/N665</f>
        <v>#DIV/0!</v>
      </c>
      <c r="N665" s="49"/>
      <c r="O665" s="38"/>
      <c r="P665" s="38"/>
      <c r="Q665" s="50" t="str">
        <f aca="false">IF(W665="","",VLOOKUP(W665,Categories!$M$148:$N$823,2,FALSE()))</f>
        <v/>
      </c>
      <c r="R665" s="51" t="str">
        <f aca="false">AA665</f>
        <v/>
      </c>
      <c r="S665" s="52"/>
      <c r="T665" s="52"/>
      <c r="U665" s="53"/>
      <c r="V665" s="54"/>
      <c r="W665" s="55"/>
      <c r="X665" s="50" t="str">
        <f aca="false">IF(S665="","",VLOOKUP(Deposits!O945,Deposits!$D$2:$J$102,2,FALSE()))</f>
        <v/>
      </c>
      <c r="Y665" s="56" t="str">
        <f aca="false">IF(S665="","",VLOOKUP(Deposits!O945,Deposits!$D$2:$J$102,5,FALSE()))</f>
        <v/>
      </c>
      <c r="Z665" s="57" t="s">
        <v>33</v>
      </c>
      <c r="AA665" s="51" t="str">
        <f aca="false">IF(ISERROR(VLOOKUP(Q665,'Target Margin'!A:F,5,FALSE())),"",VLOOKUP(Q665,'Target Margin'!A:F,5,FALSE()))</f>
        <v/>
      </c>
    </row>
    <row r="666" customFormat="false" ht="13" hidden="false" customHeight="false" outlineLevel="0" collapsed="false">
      <c r="A666" s="38"/>
      <c r="B666" s="39"/>
      <c r="C666" s="40"/>
      <c r="D666" s="40"/>
      <c r="E666" s="41"/>
      <c r="F666" s="42"/>
      <c r="G666" s="43"/>
      <c r="H666" s="43"/>
      <c r="I666" s="44"/>
      <c r="J666" s="45"/>
      <c r="K666" s="46"/>
      <c r="L666" s="47" t="e">
        <f aca="false">IF(K666="",(I666/J666),(I666/K666))</f>
        <v>#DIV/0!</v>
      </c>
      <c r="M666" s="48" t="e">
        <f aca="false">(N666-L666)/N666</f>
        <v>#DIV/0!</v>
      </c>
      <c r="N666" s="49"/>
      <c r="O666" s="38"/>
      <c r="P666" s="38"/>
      <c r="Q666" s="50" t="str">
        <f aca="false">IF(W666="","",VLOOKUP(W666,Categories!$M$148:$N$823,2,FALSE()))</f>
        <v/>
      </c>
      <c r="R666" s="51" t="str">
        <f aca="false">AA666</f>
        <v/>
      </c>
      <c r="S666" s="52"/>
      <c r="T666" s="52"/>
      <c r="U666" s="53"/>
      <c r="V666" s="54"/>
      <c r="W666" s="55"/>
      <c r="X666" s="50" t="str">
        <f aca="false">IF(S666="","",VLOOKUP(Deposits!O946,Deposits!$D$2:$J$102,2,FALSE()))</f>
        <v/>
      </c>
      <c r="Y666" s="56" t="str">
        <f aca="false">IF(S666="","",VLOOKUP(Deposits!O946,Deposits!$D$2:$J$102,5,FALSE()))</f>
        <v/>
      </c>
      <c r="Z666" s="57" t="s">
        <v>33</v>
      </c>
      <c r="AA666" s="51" t="str">
        <f aca="false">IF(ISERROR(VLOOKUP(Q666,'Target Margin'!A:F,5,FALSE())),"",VLOOKUP(Q666,'Target Margin'!A:F,5,FALSE()))</f>
        <v/>
      </c>
    </row>
    <row r="667" customFormat="false" ht="13" hidden="false" customHeight="false" outlineLevel="0" collapsed="false">
      <c r="A667" s="38"/>
      <c r="B667" s="39"/>
      <c r="C667" s="40"/>
      <c r="D667" s="40"/>
      <c r="E667" s="41"/>
      <c r="F667" s="42"/>
      <c r="G667" s="43"/>
      <c r="H667" s="43"/>
      <c r="I667" s="44"/>
      <c r="J667" s="45"/>
      <c r="K667" s="46"/>
      <c r="L667" s="47" t="e">
        <f aca="false">IF(K667="",(I667/J667),(I667/K667))</f>
        <v>#DIV/0!</v>
      </c>
      <c r="M667" s="48" t="e">
        <f aca="false">(N667-L667)/N667</f>
        <v>#DIV/0!</v>
      </c>
      <c r="N667" s="49"/>
      <c r="O667" s="38"/>
      <c r="P667" s="38"/>
      <c r="Q667" s="50" t="str">
        <f aca="false">IF(W667="","",VLOOKUP(W667,Categories!$M$148:$N$823,2,FALSE()))</f>
        <v/>
      </c>
      <c r="R667" s="51" t="str">
        <f aca="false">AA667</f>
        <v/>
      </c>
      <c r="S667" s="52"/>
      <c r="T667" s="52"/>
      <c r="U667" s="53"/>
      <c r="V667" s="54"/>
      <c r="W667" s="55"/>
      <c r="X667" s="50" t="str">
        <f aca="false">IF(S667="","",VLOOKUP(Deposits!O947,Deposits!$D$2:$J$102,2,FALSE()))</f>
        <v/>
      </c>
      <c r="Y667" s="56" t="str">
        <f aca="false">IF(S667="","",VLOOKUP(Deposits!O947,Deposits!$D$2:$J$102,5,FALSE()))</f>
        <v/>
      </c>
      <c r="Z667" s="57" t="s">
        <v>33</v>
      </c>
      <c r="AA667" s="51" t="str">
        <f aca="false">IF(ISERROR(VLOOKUP(Q667,'Target Margin'!A:F,5,FALSE())),"",VLOOKUP(Q667,'Target Margin'!A:F,5,FALSE()))</f>
        <v/>
      </c>
    </row>
    <row r="668" customFormat="false" ht="13" hidden="false" customHeight="false" outlineLevel="0" collapsed="false">
      <c r="A668" s="38"/>
      <c r="B668" s="39"/>
      <c r="C668" s="40"/>
      <c r="D668" s="40"/>
      <c r="E668" s="41"/>
      <c r="F668" s="42"/>
      <c r="G668" s="43"/>
      <c r="H668" s="43"/>
      <c r="I668" s="44"/>
      <c r="J668" s="45"/>
      <c r="K668" s="46"/>
      <c r="L668" s="47" t="e">
        <f aca="false">IF(K668="",(I668/J668),(I668/K668))</f>
        <v>#DIV/0!</v>
      </c>
      <c r="M668" s="48" t="e">
        <f aca="false">(N668-L668)/N668</f>
        <v>#DIV/0!</v>
      </c>
      <c r="N668" s="49"/>
      <c r="O668" s="38"/>
      <c r="P668" s="38"/>
      <c r="Q668" s="50" t="str">
        <f aca="false">IF(W668="","",VLOOKUP(W668,Categories!$M$148:$N$823,2,FALSE()))</f>
        <v/>
      </c>
      <c r="R668" s="51" t="str">
        <f aca="false">AA668</f>
        <v/>
      </c>
      <c r="S668" s="52"/>
      <c r="T668" s="52"/>
      <c r="U668" s="53"/>
      <c r="V668" s="54"/>
      <c r="W668" s="55"/>
      <c r="X668" s="50" t="str">
        <f aca="false">IF(S668="","",VLOOKUP(Deposits!O948,Deposits!$D$2:$J$102,2,FALSE()))</f>
        <v/>
      </c>
      <c r="Y668" s="56" t="str">
        <f aca="false">IF(S668="","",VLOOKUP(Deposits!O948,Deposits!$D$2:$J$102,5,FALSE()))</f>
        <v/>
      </c>
      <c r="Z668" s="57" t="s">
        <v>33</v>
      </c>
      <c r="AA668" s="51" t="str">
        <f aca="false">IF(ISERROR(VLOOKUP(Q668,'Target Margin'!A:F,5,FALSE())),"",VLOOKUP(Q668,'Target Margin'!A:F,5,FALSE()))</f>
        <v/>
      </c>
    </row>
    <row r="669" customFormat="false" ht="13" hidden="false" customHeight="false" outlineLevel="0" collapsed="false">
      <c r="A669" s="38"/>
      <c r="B669" s="39"/>
      <c r="C669" s="40"/>
      <c r="D669" s="40"/>
      <c r="E669" s="41"/>
      <c r="F669" s="42"/>
      <c r="G669" s="43"/>
      <c r="H669" s="43"/>
      <c r="I669" s="44"/>
      <c r="J669" s="45"/>
      <c r="K669" s="46"/>
      <c r="L669" s="47" t="e">
        <f aca="false">IF(K669="",(I669/J669),(I669/K669))</f>
        <v>#DIV/0!</v>
      </c>
      <c r="M669" s="48" t="e">
        <f aca="false">(N669-L669)/N669</f>
        <v>#DIV/0!</v>
      </c>
      <c r="N669" s="49"/>
      <c r="O669" s="38"/>
      <c r="P669" s="38"/>
      <c r="Q669" s="50" t="str">
        <f aca="false">IF(W669="","",VLOOKUP(W669,Categories!$M$148:$N$823,2,FALSE()))</f>
        <v/>
      </c>
      <c r="R669" s="51" t="str">
        <f aca="false">AA669</f>
        <v/>
      </c>
      <c r="S669" s="52"/>
      <c r="T669" s="52"/>
      <c r="U669" s="53"/>
      <c r="V669" s="54"/>
      <c r="W669" s="55"/>
      <c r="X669" s="50" t="str">
        <f aca="false">IF(S669="","",VLOOKUP(Deposits!O949,Deposits!$D$2:$J$102,2,FALSE()))</f>
        <v/>
      </c>
      <c r="Y669" s="56" t="str">
        <f aca="false">IF(S669="","",VLOOKUP(Deposits!O949,Deposits!$D$2:$J$102,5,FALSE()))</f>
        <v/>
      </c>
      <c r="Z669" s="57" t="s">
        <v>33</v>
      </c>
      <c r="AA669" s="51" t="str">
        <f aca="false">IF(ISERROR(VLOOKUP(Q669,'Target Margin'!A:F,5,FALSE())),"",VLOOKUP(Q669,'Target Margin'!A:F,5,FALSE()))</f>
        <v/>
      </c>
    </row>
    <row r="670" customFormat="false" ht="13" hidden="false" customHeight="false" outlineLevel="0" collapsed="false">
      <c r="A670" s="38"/>
      <c r="B670" s="39"/>
      <c r="C670" s="40"/>
      <c r="D670" s="40"/>
      <c r="E670" s="41"/>
      <c r="F670" s="42"/>
      <c r="G670" s="43"/>
      <c r="H670" s="43"/>
      <c r="I670" s="44"/>
      <c r="J670" s="45"/>
      <c r="K670" s="46"/>
      <c r="L670" s="47" t="e">
        <f aca="false">IF(K670="",(I670/J670),(I670/K670))</f>
        <v>#DIV/0!</v>
      </c>
      <c r="M670" s="48" t="e">
        <f aca="false">(N670-L670)/N670</f>
        <v>#DIV/0!</v>
      </c>
      <c r="N670" s="49"/>
      <c r="O670" s="38"/>
      <c r="P670" s="38"/>
      <c r="Q670" s="50" t="str">
        <f aca="false">IF(W670="","",VLOOKUP(W670,Categories!$M$148:$N$823,2,FALSE()))</f>
        <v/>
      </c>
      <c r="R670" s="51" t="str">
        <f aca="false">AA670</f>
        <v/>
      </c>
      <c r="S670" s="52"/>
      <c r="T670" s="52"/>
      <c r="U670" s="53"/>
      <c r="V670" s="54"/>
      <c r="W670" s="55"/>
      <c r="X670" s="50" t="str">
        <f aca="false">IF(S670="","",VLOOKUP(Deposits!O950,Deposits!$D$2:$J$102,2,FALSE()))</f>
        <v/>
      </c>
      <c r="Y670" s="56" t="str">
        <f aca="false">IF(S670="","",VLOOKUP(Deposits!O950,Deposits!$D$2:$J$102,5,FALSE()))</f>
        <v/>
      </c>
      <c r="Z670" s="57" t="s">
        <v>33</v>
      </c>
      <c r="AA670" s="51" t="str">
        <f aca="false">IF(ISERROR(VLOOKUP(Q670,'Target Margin'!A:F,5,FALSE())),"",VLOOKUP(Q670,'Target Margin'!A:F,5,FALSE()))</f>
        <v/>
      </c>
    </row>
    <row r="671" customFormat="false" ht="13" hidden="false" customHeight="false" outlineLevel="0" collapsed="false">
      <c r="A671" s="38"/>
      <c r="B671" s="39"/>
      <c r="C671" s="40"/>
      <c r="D671" s="40"/>
      <c r="E671" s="41"/>
      <c r="F671" s="42"/>
      <c r="G671" s="43"/>
      <c r="H671" s="43"/>
      <c r="I671" s="44"/>
      <c r="J671" s="45"/>
      <c r="K671" s="46"/>
      <c r="L671" s="47" t="e">
        <f aca="false">IF(K671="",(I671/J671),(I671/K671))</f>
        <v>#DIV/0!</v>
      </c>
      <c r="M671" s="48" t="e">
        <f aca="false">(N671-L671)/N671</f>
        <v>#DIV/0!</v>
      </c>
      <c r="N671" s="49"/>
      <c r="O671" s="38"/>
      <c r="P671" s="38"/>
      <c r="Q671" s="50" t="str">
        <f aca="false">IF(W671="","",VLOOKUP(W671,Categories!$M$148:$N$823,2,FALSE()))</f>
        <v/>
      </c>
      <c r="R671" s="51" t="str">
        <f aca="false">AA671</f>
        <v/>
      </c>
      <c r="S671" s="52"/>
      <c r="T671" s="52"/>
      <c r="U671" s="53"/>
      <c r="V671" s="54"/>
      <c r="W671" s="55"/>
      <c r="X671" s="50" t="str">
        <f aca="false">IF(S671="","",VLOOKUP(Deposits!O951,Deposits!$D$2:$J$102,2,FALSE()))</f>
        <v/>
      </c>
      <c r="Y671" s="56" t="str">
        <f aca="false">IF(S671="","",VLOOKUP(Deposits!O951,Deposits!$D$2:$J$102,5,FALSE()))</f>
        <v/>
      </c>
      <c r="Z671" s="57" t="s">
        <v>33</v>
      </c>
      <c r="AA671" s="51" t="str">
        <f aca="false">IF(ISERROR(VLOOKUP(Q671,'Target Margin'!A:F,5,FALSE())),"",VLOOKUP(Q671,'Target Margin'!A:F,5,FALSE()))</f>
        <v/>
      </c>
    </row>
    <row r="672" customFormat="false" ht="13" hidden="false" customHeight="false" outlineLevel="0" collapsed="false">
      <c r="A672" s="38"/>
      <c r="B672" s="39"/>
      <c r="C672" s="40"/>
      <c r="D672" s="40"/>
      <c r="E672" s="41"/>
      <c r="F672" s="42"/>
      <c r="G672" s="43"/>
      <c r="H672" s="43"/>
      <c r="I672" s="44"/>
      <c r="J672" s="45"/>
      <c r="K672" s="46"/>
      <c r="L672" s="47" t="e">
        <f aca="false">IF(K672="",(I672/J672),(I672/K672))</f>
        <v>#DIV/0!</v>
      </c>
      <c r="M672" s="48" t="e">
        <f aca="false">(N672-L672)/N672</f>
        <v>#DIV/0!</v>
      </c>
      <c r="N672" s="49"/>
      <c r="O672" s="38"/>
      <c r="P672" s="38"/>
      <c r="Q672" s="50" t="str">
        <f aca="false">IF(W672="","",VLOOKUP(W672,Categories!$M$148:$N$823,2,FALSE()))</f>
        <v/>
      </c>
      <c r="R672" s="51" t="str">
        <f aca="false">AA672</f>
        <v/>
      </c>
      <c r="S672" s="52"/>
      <c r="T672" s="52"/>
      <c r="U672" s="53"/>
      <c r="V672" s="54"/>
      <c r="W672" s="55"/>
      <c r="X672" s="50" t="str">
        <f aca="false">IF(S672="","",VLOOKUP(Deposits!O952,Deposits!$D$2:$J$102,2,FALSE()))</f>
        <v/>
      </c>
      <c r="Y672" s="56" t="str">
        <f aca="false">IF(S672="","",VLOOKUP(Deposits!O952,Deposits!$D$2:$J$102,5,FALSE()))</f>
        <v/>
      </c>
      <c r="Z672" s="57" t="s">
        <v>33</v>
      </c>
      <c r="AA672" s="51" t="str">
        <f aca="false">IF(ISERROR(VLOOKUP(Q672,'Target Margin'!A:F,5,FALSE())),"",VLOOKUP(Q672,'Target Margin'!A:F,5,FALSE()))</f>
        <v/>
      </c>
    </row>
    <row r="673" customFormat="false" ht="13" hidden="false" customHeight="false" outlineLevel="0" collapsed="false">
      <c r="A673" s="38"/>
      <c r="B673" s="39"/>
      <c r="C673" s="40"/>
      <c r="D673" s="40"/>
      <c r="E673" s="41"/>
      <c r="F673" s="42"/>
      <c r="G673" s="43"/>
      <c r="H673" s="43"/>
      <c r="I673" s="44"/>
      <c r="J673" s="45"/>
      <c r="K673" s="46"/>
      <c r="L673" s="47" t="e">
        <f aca="false">IF(K673="",(I673/J673),(I673/K673))</f>
        <v>#DIV/0!</v>
      </c>
      <c r="M673" s="48" t="e">
        <f aca="false">(N673-L673)/N673</f>
        <v>#DIV/0!</v>
      </c>
      <c r="N673" s="49"/>
      <c r="O673" s="38"/>
      <c r="P673" s="38"/>
      <c r="Q673" s="50" t="str">
        <f aca="false">IF(W673="","",VLOOKUP(W673,Categories!$M$148:$N$823,2,FALSE()))</f>
        <v/>
      </c>
      <c r="R673" s="51" t="str">
        <f aca="false">AA673</f>
        <v/>
      </c>
      <c r="S673" s="52"/>
      <c r="T673" s="52"/>
      <c r="U673" s="53"/>
      <c r="V673" s="54"/>
      <c r="W673" s="55"/>
      <c r="X673" s="50" t="str">
        <f aca="false">IF(S673="","",VLOOKUP(Deposits!O953,Deposits!$D$2:$J$102,2,FALSE()))</f>
        <v/>
      </c>
      <c r="Y673" s="56" t="str">
        <f aca="false">IF(S673="","",VLOOKUP(Deposits!O953,Deposits!$D$2:$J$102,5,FALSE()))</f>
        <v/>
      </c>
      <c r="Z673" s="57" t="s">
        <v>33</v>
      </c>
      <c r="AA673" s="51" t="str">
        <f aca="false">IF(ISERROR(VLOOKUP(Q673,'Target Margin'!A:F,5,FALSE())),"",VLOOKUP(Q673,'Target Margin'!A:F,5,FALSE()))</f>
        <v/>
      </c>
    </row>
    <row r="674" customFormat="false" ht="13" hidden="false" customHeight="false" outlineLevel="0" collapsed="false">
      <c r="A674" s="38"/>
      <c r="B674" s="39"/>
      <c r="C674" s="40"/>
      <c r="D674" s="40"/>
      <c r="E674" s="41"/>
      <c r="F674" s="42"/>
      <c r="G674" s="43"/>
      <c r="H674" s="43"/>
      <c r="I674" s="44"/>
      <c r="J674" s="45"/>
      <c r="K674" s="46"/>
      <c r="L674" s="47" t="e">
        <f aca="false">IF(K674="",(I674/J674),(I674/K674))</f>
        <v>#DIV/0!</v>
      </c>
      <c r="M674" s="48" t="e">
        <f aca="false">(N674-L674)/N674</f>
        <v>#DIV/0!</v>
      </c>
      <c r="N674" s="49"/>
      <c r="O674" s="38"/>
      <c r="P674" s="38"/>
      <c r="Q674" s="50" t="str">
        <f aca="false">IF(W674="","",VLOOKUP(W674,Categories!$M$148:$N$823,2,FALSE()))</f>
        <v/>
      </c>
      <c r="R674" s="51" t="str">
        <f aca="false">AA674</f>
        <v/>
      </c>
      <c r="S674" s="52"/>
      <c r="T674" s="52"/>
      <c r="U674" s="53"/>
      <c r="V674" s="54"/>
      <c r="W674" s="55"/>
      <c r="X674" s="50" t="str">
        <f aca="false">IF(S674="","",VLOOKUP(Deposits!O954,Deposits!$D$2:$J$102,2,FALSE()))</f>
        <v/>
      </c>
      <c r="Y674" s="56" t="str">
        <f aca="false">IF(S674="","",VLOOKUP(Deposits!O954,Deposits!$D$2:$J$102,5,FALSE()))</f>
        <v/>
      </c>
      <c r="Z674" s="57" t="s">
        <v>33</v>
      </c>
      <c r="AA674" s="51" t="str">
        <f aca="false">IF(ISERROR(VLOOKUP(Q674,'Target Margin'!A:F,5,FALSE())),"",VLOOKUP(Q674,'Target Margin'!A:F,5,FALSE()))</f>
        <v/>
      </c>
    </row>
    <row r="675" customFormat="false" ht="13" hidden="false" customHeight="false" outlineLevel="0" collapsed="false">
      <c r="A675" s="38"/>
      <c r="B675" s="39"/>
      <c r="C675" s="40"/>
      <c r="D675" s="40"/>
      <c r="E675" s="41"/>
      <c r="F675" s="42"/>
      <c r="G675" s="43"/>
      <c r="H675" s="43"/>
      <c r="I675" s="44"/>
      <c r="J675" s="45"/>
      <c r="K675" s="46"/>
      <c r="L675" s="47" t="e">
        <f aca="false">IF(K675="",(I675/J675),(I675/K675))</f>
        <v>#DIV/0!</v>
      </c>
      <c r="M675" s="48" t="e">
        <f aca="false">(N675-L675)/N675</f>
        <v>#DIV/0!</v>
      </c>
      <c r="N675" s="49"/>
      <c r="O675" s="38"/>
      <c r="P675" s="38"/>
      <c r="Q675" s="50" t="str">
        <f aca="false">IF(W675="","",VLOOKUP(W675,Categories!$M$148:$N$823,2,FALSE()))</f>
        <v/>
      </c>
      <c r="R675" s="51" t="str">
        <f aca="false">AA675</f>
        <v/>
      </c>
      <c r="S675" s="52"/>
      <c r="T675" s="52"/>
      <c r="U675" s="53"/>
      <c r="V675" s="54"/>
      <c r="W675" s="55"/>
      <c r="X675" s="50" t="str">
        <f aca="false">IF(S675="","",VLOOKUP(Deposits!O955,Deposits!$D$2:$J$102,2,FALSE()))</f>
        <v/>
      </c>
      <c r="Y675" s="56" t="str">
        <f aca="false">IF(S675="","",VLOOKUP(Deposits!O955,Deposits!$D$2:$J$102,5,FALSE()))</f>
        <v/>
      </c>
      <c r="Z675" s="57" t="s">
        <v>33</v>
      </c>
      <c r="AA675" s="51" t="str">
        <f aca="false">IF(ISERROR(VLOOKUP(Q675,'Target Margin'!A:F,5,FALSE())),"",VLOOKUP(Q675,'Target Margin'!A:F,5,FALSE()))</f>
        <v/>
      </c>
    </row>
    <row r="676" customFormat="false" ht="13" hidden="false" customHeight="false" outlineLevel="0" collapsed="false">
      <c r="A676" s="38"/>
      <c r="B676" s="39"/>
      <c r="C676" s="40"/>
      <c r="D676" s="40"/>
      <c r="E676" s="41"/>
      <c r="F676" s="42"/>
      <c r="G676" s="43"/>
      <c r="H676" s="43"/>
      <c r="I676" s="44"/>
      <c r="J676" s="45"/>
      <c r="K676" s="46"/>
      <c r="L676" s="47" t="e">
        <f aca="false">IF(K676="",(I676/J676),(I676/K676))</f>
        <v>#DIV/0!</v>
      </c>
      <c r="M676" s="48" t="e">
        <f aca="false">(N676-L676)/N676</f>
        <v>#DIV/0!</v>
      </c>
      <c r="N676" s="49"/>
      <c r="O676" s="38"/>
      <c r="P676" s="38"/>
      <c r="Q676" s="50" t="str">
        <f aca="false">IF(W676="","",VLOOKUP(W676,Categories!$M$148:$N$823,2,FALSE()))</f>
        <v/>
      </c>
      <c r="R676" s="51" t="str">
        <f aca="false">AA676</f>
        <v/>
      </c>
      <c r="S676" s="52"/>
      <c r="T676" s="52"/>
      <c r="U676" s="53"/>
      <c r="V676" s="54"/>
      <c r="W676" s="55"/>
      <c r="X676" s="50" t="str">
        <f aca="false">IF(S676="","",VLOOKUP(Deposits!O956,Deposits!$D$2:$J$102,2,FALSE()))</f>
        <v/>
      </c>
      <c r="Y676" s="56" t="str">
        <f aca="false">IF(S676="","",VLOOKUP(Deposits!O956,Deposits!$D$2:$J$102,5,FALSE()))</f>
        <v/>
      </c>
      <c r="Z676" s="57" t="s">
        <v>33</v>
      </c>
      <c r="AA676" s="51" t="str">
        <f aca="false">IF(ISERROR(VLOOKUP(Q676,'Target Margin'!A:F,5,FALSE())),"",VLOOKUP(Q676,'Target Margin'!A:F,5,FALSE()))</f>
        <v/>
      </c>
    </row>
    <row r="677" customFormat="false" ht="13" hidden="false" customHeight="false" outlineLevel="0" collapsed="false">
      <c r="A677" s="38"/>
      <c r="B677" s="39"/>
      <c r="C677" s="40"/>
      <c r="D677" s="40"/>
      <c r="E677" s="41"/>
      <c r="F677" s="42"/>
      <c r="G677" s="43"/>
      <c r="H677" s="43"/>
      <c r="I677" s="44"/>
      <c r="J677" s="45"/>
      <c r="K677" s="46"/>
      <c r="L677" s="47" t="e">
        <f aca="false">IF(K677="",(I677/J677),(I677/K677))</f>
        <v>#DIV/0!</v>
      </c>
      <c r="M677" s="48" t="e">
        <f aca="false">(N677-L677)/N677</f>
        <v>#DIV/0!</v>
      </c>
      <c r="N677" s="49"/>
      <c r="O677" s="38"/>
      <c r="P677" s="38"/>
      <c r="Q677" s="50" t="str">
        <f aca="false">IF(W677="","",VLOOKUP(W677,Categories!$M$148:$N$823,2,FALSE()))</f>
        <v/>
      </c>
      <c r="R677" s="51" t="str">
        <f aca="false">AA677</f>
        <v/>
      </c>
      <c r="S677" s="52"/>
      <c r="T677" s="52"/>
      <c r="U677" s="53"/>
      <c r="V677" s="54"/>
      <c r="W677" s="55"/>
      <c r="X677" s="50" t="str">
        <f aca="false">IF(S677="","",VLOOKUP(Deposits!O957,Deposits!$D$2:$J$102,2,FALSE()))</f>
        <v/>
      </c>
      <c r="Y677" s="56" t="str">
        <f aca="false">IF(S677="","",VLOOKUP(Deposits!O957,Deposits!$D$2:$J$102,5,FALSE()))</f>
        <v/>
      </c>
      <c r="Z677" s="57" t="s">
        <v>33</v>
      </c>
      <c r="AA677" s="51" t="str">
        <f aca="false">IF(ISERROR(VLOOKUP(Q677,'Target Margin'!A:F,5,FALSE())),"",VLOOKUP(Q677,'Target Margin'!A:F,5,FALSE()))</f>
        <v/>
      </c>
    </row>
    <row r="678" customFormat="false" ht="13" hidden="false" customHeight="false" outlineLevel="0" collapsed="false">
      <c r="A678" s="38"/>
      <c r="B678" s="39"/>
      <c r="C678" s="40"/>
      <c r="D678" s="40"/>
      <c r="E678" s="41"/>
      <c r="F678" s="42"/>
      <c r="G678" s="43"/>
      <c r="H678" s="43"/>
      <c r="I678" s="44"/>
      <c r="J678" s="45"/>
      <c r="K678" s="46"/>
      <c r="L678" s="47" t="e">
        <f aca="false">IF(K678="",(I678/J678),(I678/K678))</f>
        <v>#DIV/0!</v>
      </c>
      <c r="M678" s="48" t="e">
        <f aca="false">(N678-L678)/N678</f>
        <v>#DIV/0!</v>
      </c>
      <c r="N678" s="49"/>
      <c r="O678" s="38"/>
      <c r="P678" s="38"/>
      <c r="Q678" s="50" t="str">
        <f aca="false">IF(W678="","",VLOOKUP(W678,Categories!$M$148:$N$823,2,FALSE()))</f>
        <v/>
      </c>
      <c r="R678" s="51" t="str">
        <f aca="false">AA678</f>
        <v/>
      </c>
      <c r="S678" s="52"/>
      <c r="T678" s="52"/>
      <c r="U678" s="53"/>
      <c r="V678" s="54"/>
      <c r="W678" s="55"/>
      <c r="X678" s="50" t="str">
        <f aca="false">IF(S678="","",VLOOKUP(Deposits!O958,Deposits!$D$2:$J$102,2,FALSE()))</f>
        <v/>
      </c>
      <c r="Y678" s="56" t="str">
        <f aca="false">IF(S678="","",VLOOKUP(Deposits!O958,Deposits!$D$2:$J$102,5,FALSE()))</f>
        <v/>
      </c>
      <c r="Z678" s="57" t="s">
        <v>33</v>
      </c>
      <c r="AA678" s="51" t="str">
        <f aca="false">IF(ISERROR(VLOOKUP(Q678,'Target Margin'!A:F,5,FALSE())),"",VLOOKUP(Q678,'Target Margin'!A:F,5,FALSE()))</f>
        <v/>
      </c>
    </row>
    <row r="679" customFormat="false" ht="13" hidden="false" customHeight="false" outlineLevel="0" collapsed="false">
      <c r="A679" s="38"/>
      <c r="B679" s="39"/>
      <c r="C679" s="40"/>
      <c r="D679" s="40"/>
      <c r="E679" s="41"/>
      <c r="F679" s="42"/>
      <c r="G679" s="43"/>
      <c r="H679" s="43"/>
      <c r="I679" s="44"/>
      <c r="J679" s="45"/>
      <c r="K679" s="46"/>
      <c r="L679" s="47" t="e">
        <f aca="false">IF(K679="",(I679/J679),(I679/K679))</f>
        <v>#DIV/0!</v>
      </c>
      <c r="M679" s="48" t="e">
        <f aca="false">(N679-L679)/N679</f>
        <v>#DIV/0!</v>
      </c>
      <c r="N679" s="49"/>
      <c r="O679" s="38"/>
      <c r="P679" s="38"/>
      <c r="Q679" s="50" t="str">
        <f aca="false">IF(W679="","",VLOOKUP(W679,Categories!$M$148:$N$823,2,FALSE()))</f>
        <v/>
      </c>
      <c r="R679" s="51" t="str">
        <f aca="false">AA679</f>
        <v/>
      </c>
      <c r="S679" s="52"/>
      <c r="T679" s="52"/>
      <c r="U679" s="53"/>
      <c r="V679" s="54"/>
      <c r="W679" s="55"/>
      <c r="X679" s="50" t="str">
        <f aca="false">IF(S679="","",VLOOKUP(Deposits!O959,Deposits!$D$2:$J$102,2,FALSE()))</f>
        <v/>
      </c>
      <c r="Y679" s="56" t="str">
        <f aca="false">IF(S679="","",VLOOKUP(Deposits!O959,Deposits!$D$2:$J$102,5,FALSE()))</f>
        <v/>
      </c>
      <c r="Z679" s="57" t="s">
        <v>33</v>
      </c>
      <c r="AA679" s="51" t="str">
        <f aca="false">IF(ISERROR(VLOOKUP(Q679,'Target Margin'!A:F,5,FALSE())),"",VLOOKUP(Q679,'Target Margin'!A:F,5,FALSE()))</f>
        <v/>
      </c>
    </row>
    <row r="680" customFormat="false" ht="13" hidden="false" customHeight="false" outlineLevel="0" collapsed="false">
      <c r="A680" s="38"/>
      <c r="B680" s="39"/>
      <c r="C680" s="40"/>
      <c r="D680" s="40"/>
      <c r="E680" s="41"/>
      <c r="F680" s="42"/>
      <c r="G680" s="43"/>
      <c r="H680" s="43"/>
      <c r="I680" s="44"/>
      <c r="J680" s="45"/>
      <c r="K680" s="46"/>
      <c r="L680" s="47" t="e">
        <f aca="false">IF(K680="",(I680/J680),(I680/K680))</f>
        <v>#DIV/0!</v>
      </c>
      <c r="M680" s="48" t="e">
        <f aca="false">(N680-L680)/N680</f>
        <v>#DIV/0!</v>
      </c>
      <c r="N680" s="49"/>
      <c r="O680" s="38"/>
      <c r="P680" s="38"/>
      <c r="Q680" s="50" t="str">
        <f aca="false">IF(W680="","",VLOOKUP(W680,Categories!$M$148:$N$823,2,FALSE()))</f>
        <v/>
      </c>
      <c r="R680" s="51" t="str">
        <f aca="false">AA680</f>
        <v/>
      </c>
      <c r="S680" s="52"/>
      <c r="T680" s="52"/>
      <c r="U680" s="53"/>
      <c r="V680" s="54"/>
      <c r="W680" s="55"/>
      <c r="X680" s="50" t="str">
        <f aca="false">IF(S680="","",VLOOKUP(Deposits!O960,Deposits!$D$2:$J$102,2,FALSE()))</f>
        <v/>
      </c>
      <c r="Y680" s="56" t="str">
        <f aca="false">IF(S680="","",VLOOKUP(Deposits!O960,Deposits!$D$2:$J$102,5,FALSE()))</f>
        <v/>
      </c>
      <c r="Z680" s="57" t="s">
        <v>33</v>
      </c>
      <c r="AA680" s="51" t="str">
        <f aca="false">IF(ISERROR(VLOOKUP(Q680,'Target Margin'!A:F,5,FALSE())),"",VLOOKUP(Q680,'Target Margin'!A:F,5,FALSE()))</f>
        <v/>
      </c>
    </row>
    <row r="681" customFormat="false" ht="13" hidden="false" customHeight="false" outlineLevel="0" collapsed="false">
      <c r="A681" s="38"/>
      <c r="B681" s="39"/>
      <c r="C681" s="40"/>
      <c r="D681" s="40"/>
      <c r="E681" s="41"/>
      <c r="F681" s="42"/>
      <c r="G681" s="43"/>
      <c r="H681" s="43"/>
      <c r="I681" s="44"/>
      <c r="J681" s="45"/>
      <c r="K681" s="46"/>
      <c r="L681" s="47" t="e">
        <f aca="false">IF(K681="",(I681/J681),(I681/K681))</f>
        <v>#DIV/0!</v>
      </c>
      <c r="M681" s="48" t="e">
        <f aca="false">(N681-L681)/N681</f>
        <v>#DIV/0!</v>
      </c>
      <c r="N681" s="49"/>
      <c r="O681" s="38"/>
      <c r="P681" s="38"/>
      <c r="Q681" s="50" t="str">
        <f aca="false">IF(W681="","",VLOOKUP(W681,Categories!$M$148:$N$823,2,FALSE()))</f>
        <v/>
      </c>
      <c r="R681" s="51" t="str">
        <f aca="false">AA681</f>
        <v/>
      </c>
      <c r="S681" s="52"/>
      <c r="T681" s="52"/>
      <c r="U681" s="53"/>
      <c r="V681" s="54"/>
      <c r="W681" s="55"/>
      <c r="X681" s="50" t="str">
        <f aca="false">IF(S681="","",VLOOKUP(Deposits!O961,Deposits!$D$2:$J$102,2,FALSE()))</f>
        <v/>
      </c>
      <c r="Y681" s="56" t="str">
        <f aca="false">IF(S681="","",VLOOKUP(Deposits!O961,Deposits!$D$2:$J$102,5,FALSE()))</f>
        <v/>
      </c>
      <c r="Z681" s="57" t="s">
        <v>33</v>
      </c>
      <c r="AA681" s="51" t="str">
        <f aca="false">IF(ISERROR(VLOOKUP(Q681,'Target Margin'!A:F,5,FALSE())),"",VLOOKUP(Q681,'Target Margin'!A:F,5,FALSE()))</f>
        <v/>
      </c>
    </row>
    <row r="682" customFormat="false" ht="13" hidden="false" customHeight="false" outlineLevel="0" collapsed="false">
      <c r="A682" s="38"/>
      <c r="B682" s="39"/>
      <c r="C682" s="40"/>
      <c r="D682" s="40"/>
      <c r="E682" s="41"/>
      <c r="F682" s="42"/>
      <c r="G682" s="43"/>
      <c r="H682" s="43"/>
      <c r="I682" s="44"/>
      <c r="J682" s="45"/>
      <c r="K682" s="46"/>
      <c r="L682" s="47" t="e">
        <f aca="false">IF(K682="",(I682/J682),(I682/K682))</f>
        <v>#DIV/0!</v>
      </c>
      <c r="M682" s="48" t="e">
        <f aca="false">(N682-L682)/N682</f>
        <v>#DIV/0!</v>
      </c>
      <c r="N682" s="49"/>
      <c r="O682" s="38"/>
      <c r="P682" s="38"/>
      <c r="Q682" s="50" t="str">
        <f aca="false">IF(W682="","",VLOOKUP(W682,Categories!$M$148:$N$823,2,FALSE()))</f>
        <v/>
      </c>
      <c r="R682" s="51" t="str">
        <f aca="false">AA682</f>
        <v/>
      </c>
      <c r="S682" s="52"/>
      <c r="T682" s="52"/>
      <c r="U682" s="53"/>
      <c r="V682" s="54"/>
      <c r="W682" s="55"/>
      <c r="X682" s="50" t="str">
        <f aca="false">IF(S682="","",VLOOKUP(Deposits!O962,Deposits!$D$2:$J$102,2,FALSE()))</f>
        <v/>
      </c>
      <c r="Y682" s="56" t="str">
        <f aca="false">IF(S682="","",VLOOKUP(Deposits!O962,Deposits!$D$2:$J$102,5,FALSE()))</f>
        <v/>
      </c>
      <c r="Z682" s="57" t="s">
        <v>33</v>
      </c>
      <c r="AA682" s="51" t="str">
        <f aca="false">IF(ISERROR(VLOOKUP(Q682,'Target Margin'!A:F,5,FALSE())),"",VLOOKUP(Q682,'Target Margin'!A:F,5,FALSE()))</f>
        <v/>
      </c>
    </row>
    <row r="683" customFormat="false" ht="13" hidden="false" customHeight="false" outlineLevel="0" collapsed="false">
      <c r="A683" s="38"/>
      <c r="B683" s="39"/>
      <c r="C683" s="40"/>
      <c r="D683" s="40"/>
      <c r="E683" s="41"/>
      <c r="F683" s="42"/>
      <c r="G683" s="43"/>
      <c r="H683" s="43"/>
      <c r="I683" s="44"/>
      <c r="J683" s="45"/>
      <c r="K683" s="46"/>
      <c r="L683" s="47" t="e">
        <f aca="false">IF(K683="",(I683/J683),(I683/K683))</f>
        <v>#DIV/0!</v>
      </c>
      <c r="M683" s="48" t="e">
        <f aca="false">(N683-L683)/N683</f>
        <v>#DIV/0!</v>
      </c>
      <c r="N683" s="49"/>
      <c r="O683" s="38"/>
      <c r="P683" s="38"/>
      <c r="Q683" s="50" t="str">
        <f aca="false">IF(W683="","",VLOOKUP(W683,Categories!$M$148:$N$823,2,FALSE()))</f>
        <v/>
      </c>
      <c r="R683" s="51" t="str">
        <f aca="false">AA683</f>
        <v/>
      </c>
      <c r="S683" s="52"/>
      <c r="T683" s="52"/>
      <c r="U683" s="53"/>
      <c r="V683" s="54"/>
      <c r="W683" s="55"/>
      <c r="X683" s="50" t="str">
        <f aca="false">IF(S683="","",VLOOKUP(Deposits!O963,Deposits!$D$2:$J$102,2,FALSE()))</f>
        <v/>
      </c>
      <c r="Y683" s="56" t="str">
        <f aca="false">IF(S683="","",VLOOKUP(Deposits!O963,Deposits!$D$2:$J$102,5,FALSE()))</f>
        <v/>
      </c>
      <c r="Z683" s="57" t="s">
        <v>33</v>
      </c>
      <c r="AA683" s="51" t="str">
        <f aca="false">IF(ISERROR(VLOOKUP(Q683,'Target Margin'!A:F,5,FALSE())),"",VLOOKUP(Q683,'Target Margin'!A:F,5,FALSE()))</f>
        <v/>
      </c>
    </row>
    <row r="684" customFormat="false" ht="13" hidden="false" customHeight="false" outlineLevel="0" collapsed="false">
      <c r="A684" s="38"/>
      <c r="B684" s="39"/>
      <c r="C684" s="40"/>
      <c r="D684" s="40"/>
      <c r="E684" s="41"/>
      <c r="F684" s="42"/>
      <c r="G684" s="43"/>
      <c r="H684" s="43"/>
      <c r="I684" s="44"/>
      <c r="J684" s="45"/>
      <c r="K684" s="46"/>
      <c r="L684" s="47" t="e">
        <f aca="false">IF(K684="",(I684/J684),(I684/K684))</f>
        <v>#DIV/0!</v>
      </c>
      <c r="M684" s="48" t="e">
        <f aca="false">(N684-L684)/N684</f>
        <v>#DIV/0!</v>
      </c>
      <c r="N684" s="49"/>
      <c r="O684" s="38"/>
      <c r="P684" s="38"/>
      <c r="Q684" s="50" t="str">
        <f aca="false">IF(W684="","",VLOOKUP(W684,Categories!$M$148:$N$823,2,FALSE()))</f>
        <v/>
      </c>
      <c r="R684" s="51" t="str">
        <f aca="false">AA684</f>
        <v/>
      </c>
      <c r="S684" s="52"/>
      <c r="T684" s="52"/>
      <c r="U684" s="53"/>
      <c r="V684" s="54"/>
      <c r="W684" s="55"/>
      <c r="X684" s="50" t="str">
        <f aca="false">IF(S684="","",VLOOKUP(Deposits!O964,Deposits!$D$2:$J$102,2,FALSE()))</f>
        <v/>
      </c>
      <c r="Y684" s="56" t="str">
        <f aca="false">IF(S684="","",VLOOKUP(Deposits!O964,Deposits!$D$2:$J$102,5,FALSE()))</f>
        <v/>
      </c>
      <c r="Z684" s="57" t="s">
        <v>33</v>
      </c>
      <c r="AA684" s="51" t="str">
        <f aca="false">IF(ISERROR(VLOOKUP(Q684,'Target Margin'!A:F,5,FALSE())),"",VLOOKUP(Q684,'Target Margin'!A:F,5,FALSE()))</f>
        <v/>
      </c>
    </row>
    <row r="685" customFormat="false" ht="13" hidden="false" customHeight="false" outlineLevel="0" collapsed="false">
      <c r="A685" s="38"/>
      <c r="B685" s="39"/>
      <c r="C685" s="40"/>
      <c r="D685" s="40"/>
      <c r="E685" s="41"/>
      <c r="F685" s="42"/>
      <c r="G685" s="43"/>
      <c r="H685" s="43"/>
      <c r="I685" s="44"/>
      <c r="J685" s="45"/>
      <c r="K685" s="46"/>
      <c r="L685" s="47" t="e">
        <f aca="false">IF(K685="",(I685/J685),(I685/K685))</f>
        <v>#DIV/0!</v>
      </c>
      <c r="M685" s="48" t="e">
        <f aca="false">(N685-L685)/N685</f>
        <v>#DIV/0!</v>
      </c>
      <c r="N685" s="49"/>
      <c r="O685" s="38"/>
      <c r="P685" s="38"/>
      <c r="Q685" s="50" t="str">
        <f aca="false">IF(W685="","",VLOOKUP(W685,Categories!$M$148:$N$823,2,FALSE()))</f>
        <v/>
      </c>
      <c r="R685" s="51" t="str">
        <f aca="false">AA685</f>
        <v/>
      </c>
      <c r="S685" s="52"/>
      <c r="T685" s="52"/>
      <c r="U685" s="53"/>
      <c r="V685" s="54"/>
      <c r="W685" s="55"/>
      <c r="X685" s="50" t="str">
        <f aca="false">IF(S685="","",VLOOKUP(Deposits!O965,Deposits!$D$2:$J$102,2,FALSE()))</f>
        <v/>
      </c>
      <c r="Y685" s="56" t="str">
        <f aca="false">IF(S685="","",VLOOKUP(Deposits!O965,Deposits!$D$2:$J$102,5,FALSE()))</f>
        <v/>
      </c>
      <c r="Z685" s="57" t="s">
        <v>33</v>
      </c>
      <c r="AA685" s="51" t="str">
        <f aca="false">IF(ISERROR(VLOOKUP(Q685,'Target Margin'!A:F,5,FALSE())),"",VLOOKUP(Q685,'Target Margin'!A:F,5,FALSE()))</f>
        <v/>
      </c>
    </row>
    <row r="686" customFormat="false" ht="13" hidden="false" customHeight="false" outlineLevel="0" collapsed="false">
      <c r="A686" s="38"/>
      <c r="B686" s="39"/>
      <c r="C686" s="40"/>
      <c r="D686" s="40"/>
      <c r="E686" s="41"/>
      <c r="F686" s="42"/>
      <c r="G686" s="43"/>
      <c r="H686" s="43"/>
      <c r="I686" s="44"/>
      <c r="J686" s="45"/>
      <c r="K686" s="46"/>
      <c r="L686" s="47" t="e">
        <f aca="false">IF(K686="",(I686/J686),(I686/K686))</f>
        <v>#DIV/0!</v>
      </c>
      <c r="M686" s="48" t="e">
        <f aca="false">(N686-L686)/N686</f>
        <v>#DIV/0!</v>
      </c>
      <c r="N686" s="49"/>
      <c r="O686" s="38"/>
      <c r="P686" s="38"/>
      <c r="Q686" s="50" t="str">
        <f aca="false">IF(W686="","",VLOOKUP(W686,Categories!$M$148:$N$823,2,FALSE()))</f>
        <v/>
      </c>
      <c r="R686" s="51" t="str">
        <f aca="false">AA686</f>
        <v/>
      </c>
      <c r="S686" s="52"/>
      <c r="T686" s="52"/>
      <c r="U686" s="53"/>
      <c r="V686" s="54"/>
      <c r="W686" s="55"/>
      <c r="X686" s="50" t="str">
        <f aca="false">IF(S686="","",VLOOKUP(Deposits!O966,Deposits!$D$2:$J$102,2,FALSE()))</f>
        <v/>
      </c>
      <c r="Y686" s="56" t="str">
        <f aca="false">IF(S686="","",VLOOKUP(Deposits!O966,Deposits!$D$2:$J$102,5,FALSE()))</f>
        <v/>
      </c>
      <c r="Z686" s="57" t="s">
        <v>33</v>
      </c>
      <c r="AA686" s="51" t="str">
        <f aca="false">IF(ISERROR(VLOOKUP(Q686,'Target Margin'!A:F,5,FALSE())),"",VLOOKUP(Q686,'Target Margin'!A:F,5,FALSE()))</f>
        <v/>
      </c>
    </row>
    <row r="687" customFormat="false" ht="13" hidden="false" customHeight="false" outlineLevel="0" collapsed="false">
      <c r="A687" s="38"/>
      <c r="B687" s="39"/>
      <c r="C687" s="40"/>
      <c r="D687" s="40"/>
      <c r="E687" s="41"/>
      <c r="F687" s="42"/>
      <c r="G687" s="43"/>
      <c r="H687" s="43"/>
      <c r="I687" s="44"/>
      <c r="J687" s="45"/>
      <c r="K687" s="46"/>
      <c r="L687" s="47" t="e">
        <f aca="false">IF(K687="",(I687/J687),(I687/K687))</f>
        <v>#DIV/0!</v>
      </c>
      <c r="M687" s="48" t="e">
        <f aca="false">(N687-L687)/N687</f>
        <v>#DIV/0!</v>
      </c>
      <c r="N687" s="49"/>
      <c r="O687" s="38"/>
      <c r="P687" s="38"/>
      <c r="Q687" s="50" t="str">
        <f aca="false">IF(W687="","",VLOOKUP(W687,Categories!$M$148:$N$823,2,FALSE()))</f>
        <v/>
      </c>
      <c r="R687" s="51" t="str">
        <f aca="false">AA687</f>
        <v/>
      </c>
      <c r="S687" s="52"/>
      <c r="T687" s="52"/>
      <c r="U687" s="53"/>
      <c r="V687" s="54"/>
      <c r="W687" s="55"/>
      <c r="X687" s="50" t="str">
        <f aca="false">IF(S687="","",VLOOKUP(Deposits!O967,Deposits!$D$2:$J$102,2,FALSE()))</f>
        <v/>
      </c>
      <c r="Y687" s="56" t="str">
        <f aca="false">IF(S687="","",VLOOKUP(Deposits!O967,Deposits!$D$2:$J$102,5,FALSE()))</f>
        <v/>
      </c>
      <c r="Z687" s="57" t="s">
        <v>33</v>
      </c>
      <c r="AA687" s="51" t="str">
        <f aca="false">IF(ISERROR(VLOOKUP(Q687,'Target Margin'!A:F,5,FALSE())),"",VLOOKUP(Q687,'Target Margin'!A:F,5,FALSE()))</f>
        <v/>
      </c>
    </row>
    <row r="688" customFormat="false" ht="13" hidden="false" customHeight="false" outlineLevel="0" collapsed="false">
      <c r="A688" s="38"/>
      <c r="B688" s="39"/>
      <c r="C688" s="40"/>
      <c r="D688" s="40"/>
      <c r="E688" s="41"/>
      <c r="F688" s="42"/>
      <c r="G688" s="43"/>
      <c r="H688" s="43"/>
      <c r="I688" s="44"/>
      <c r="J688" s="45"/>
      <c r="K688" s="46"/>
      <c r="L688" s="47" t="e">
        <f aca="false">IF(K688="",(I688/J688),(I688/K688))</f>
        <v>#DIV/0!</v>
      </c>
      <c r="M688" s="48" t="e">
        <f aca="false">(N688-L688)/N688</f>
        <v>#DIV/0!</v>
      </c>
      <c r="N688" s="49"/>
      <c r="O688" s="38"/>
      <c r="P688" s="38"/>
      <c r="Q688" s="50" t="str">
        <f aca="false">IF(W688="","",VLOOKUP(W688,Categories!$M$148:$N$823,2,FALSE()))</f>
        <v/>
      </c>
      <c r="R688" s="51" t="str">
        <f aca="false">AA688</f>
        <v/>
      </c>
      <c r="S688" s="52"/>
      <c r="T688" s="52"/>
      <c r="U688" s="53"/>
      <c r="V688" s="54"/>
      <c r="W688" s="55"/>
      <c r="X688" s="50" t="str">
        <f aca="false">IF(S688="","",VLOOKUP(Deposits!O968,Deposits!$D$2:$J$102,2,FALSE()))</f>
        <v/>
      </c>
      <c r="Y688" s="56" t="str">
        <f aca="false">IF(S688="","",VLOOKUP(Deposits!O968,Deposits!$D$2:$J$102,5,FALSE()))</f>
        <v/>
      </c>
      <c r="Z688" s="57" t="s">
        <v>33</v>
      </c>
      <c r="AA688" s="51" t="str">
        <f aca="false">IF(ISERROR(VLOOKUP(Q688,'Target Margin'!A:F,5,FALSE())),"",VLOOKUP(Q688,'Target Margin'!A:F,5,FALSE()))</f>
        <v/>
      </c>
    </row>
    <row r="689" customFormat="false" ht="13" hidden="false" customHeight="false" outlineLevel="0" collapsed="false">
      <c r="A689" s="38"/>
      <c r="B689" s="39"/>
      <c r="C689" s="40"/>
      <c r="D689" s="40"/>
      <c r="E689" s="41"/>
      <c r="F689" s="42"/>
      <c r="G689" s="43"/>
      <c r="H689" s="43"/>
      <c r="I689" s="44"/>
      <c r="J689" s="45"/>
      <c r="K689" s="46"/>
      <c r="L689" s="47" t="e">
        <f aca="false">IF(K689="",(I689/J689),(I689/K689))</f>
        <v>#DIV/0!</v>
      </c>
      <c r="M689" s="48" t="e">
        <f aca="false">(N689-L689)/N689</f>
        <v>#DIV/0!</v>
      </c>
      <c r="N689" s="49"/>
      <c r="O689" s="38"/>
      <c r="P689" s="38"/>
      <c r="Q689" s="50" t="str">
        <f aca="false">IF(W689="","",VLOOKUP(W689,Categories!$M$148:$N$823,2,FALSE()))</f>
        <v/>
      </c>
      <c r="R689" s="51" t="str">
        <f aca="false">AA689</f>
        <v/>
      </c>
      <c r="S689" s="52"/>
      <c r="T689" s="52"/>
      <c r="U689" s="53"/>
      <c r="V689" s="54"/>
      <c r="W689" s="55"/>
      <c r="X689" s="50" t="str">
        <f aca="false">IF(S689="","",VLOOKUP(Deposits!O969,Deposits!$D$2:$J$102,2,FALSE()))</f>
        <v/>
      </c>
      <c r="Y689" s="56" t="str">
        <f aca="false">IF(S689="","",VLOOKUP(Deposits!O969,Deposits!$D$2:$J$102,5,FALSE()))</f>
        <v/>
      </c>
      <c r="Z689" s="57" t="s">
        <v>33</v>
      </c>
      <c r="AA689" s="51" t="str">
        <f aca="false">IF(ISERROR(VLOOKUP(Q689,'Target Margin'!A:F,5,FALSE())),"",VLOOKUP(Q689,'Target Margin'!A:F,5,FALSE()))</f>
        <v/>
      </c>
    </row>
    <row r="690" customFormat="false" ht="13" hidden="false" customHeight="false" outlineLevel="0" collapsed="false">
      <c r="A690" s="38"/>
      <c r="B690" s="39"/>
      <c r="C690" s="40"/>
      <c r="D690" s="40"/>
      <c r="E690" s="41"/>
      <c r="F690" s="42"/>
      <c r="G690" s="43"/>
      <c r="H690" s="43"/>
      <c r="I690" s="44"/>
      <c r="J690" s="45"/>
      <c r="K690" s="46"/>
      <c r="L690" s="47" t="e">
        <f aca="false">IF(K690="",(I690/J690),(I690/K690))</f>
        <v>#DIV/0!</v>
      </c>
      <c r="M690" s="48" t="e">
        <f aca="false">(N690-L690)/N690</f>
        <v>#DIV/0!</v>
      </c>
      <c r="N690" s="49"/>
      <c r="O690" s="38"/>
      <c r="P690" s="38"/>
      <c r="Q690" s="50" t="str">
        <f aca="false">IF(W690="","",VLOOKUP(W690,Categories!$M$148:$N$823,2,FALSE()))</f>
        <v/>
      </c>
      <c r="R690" s="51" t="str">
        <f aca="false">AA690</f>
        <v/>
      </c>
      <c r="S690" s="52"/>
      <c r="T690" s="52"/>
      <c r="U690" s="53"/>
      <c r="V690" s="54"/>
      <c r="W690" s="55"/>
      <c r="X690" s="50" t="str">
        <f aca="false">IF(S690="","",VLOOKUP(Deposits!O970,Deposits!$D$2:$J$102,2,FALSE()))</f>
        <v/>
      </c>
      <c r="Y690" s="56" t="str">
        <f aca="false">IF(S690="","",VLOOKUP(Deposits!O970,Deposits!$D$2:$J$102,5,FALSE()))</f>
        <v/>
      </c>
      <c r="Z690" s="57" t="s">
        <v>33</v>
      </c>
      <c r="AA690" s="51" t="str">
        <f aca="false">IF(ISERROR(VLOOKUP(Q690,'Target Margin'!A:F,5,FALSE())),"",VLOOKUP(Q690,'Target Margin'!A:F,5,FALSE()))</f>
        <v/>
      </c>
    </row>
    <row r="691" customFormat="false" ht="13" hidden="false" customHeight="false" outlineLevel="0" collapsed="false">
      <c r="A691" s="38"/>
      <c r="B691" s="39"/>
      <c r="C691" s="40"/>
      <c r="D691" s="40"/>
      <c r="E691" s="41"/>
      <c r="F691" s="42"/>
      <c r="G691" s="43"/>
      <c r="H691" s="43"/>
      <c r="I691" s="44"/>
      <c r="J691" s="45"/>
      <c r="K691" s="46"/>
      <c r="L691" s="47" t="e">
        <f aca="false">IF(K691="",(I691/J691),(I691/K691))</f>
        <v>#DIV/0!</v>
      </c>
      <c r="M691" s="48" t="e">
        <f aca="false">(N691-L691)/N691</f>
        <v>#DIV/0!</v>
      </c>
      <c r="N691" s="49"/>
      <c r="O691" s="38"/>
      <c r="P691" s="38"/>
      <c r="Q691" s="50" t="str">
        <f aca="false">IF(W691="","",VLOOKUP(W691,Categories!$M$148:$N$823,2,FALSE()))</f>
        <v/>
      </c>
      <c r="R691" s="51" t="str">
        <f aca="false">AA691</f>
        <v/>
      </c>
      <c r="S691" s="52"/>
      <c r="T691" s="52"/>
      <c r="U691" s="53"/>
      <c r="V691" s="54"/>
      <c r="W691" s="55"/>
      <c r="X691" s="50" t="str">
        <f aca="false">IF(S691="","",VLOOKUP(Deposits!O971,Deposits!$D$2:$J$102,2,FALSE()))</f>
        <v/>
      </c>
      <c r="Y691" s="56" t="str">
        <f aca="false">IF(S691="","",VLOOKUP(Deposits!O971,Deposits!$D$2:$J$102,5,FALSE()))</f>
        <v/>
      </c>
      <c r="Z691" s="57" t="s">
        <v>33</v>
      </c>
      <c r="AA691" s="51" t="str">
        <f aca="false">IF(ISERROR(VLOOKUP(Q691,'Target Margin'!A:F,5,FALSE())),"",VLOOKUP(Q691,'Target Margin'!A:F,5,FALSE()))</f>
        <v/>
      </c>
    </row>
    <row r="692" customFormat="false" ht="13" hidden="false" customHeight="false" outlineLevel="0" collapsed="false">
      <c r="A692" s="38"/>
      <c r="B692" s="39"/>
      <c r="C692" s="40"/>
      <c r="D692" s="40"/>
      <c r="E692" s="41"/>
      <c r="F692" s="42"/>
      <c r="G692" s="43"/>
      <c r="H692" s="43"/>
      <c r="I692" s="44"/>
      <c r="J692" s="45"/>
      <c r="K692" s="46"/>
      <c r="L692" s="47" t="e">
        <f aca="false">IF(K692="",(I692/J692),(I692/K692))</f>
        <v>#DIV/0!</v>
      </c>
      <c r="M692" s="48" t="e">
        <f aca="false">(N692-L692)/N692</f>
        <v>#DIV/0!</v>
      </c>
      <c r="N692" s="49"/>
      <c r="O692" s="38"/>
      <c r="P692" s="38"/>
      <c r="Q692" s="50" t="str">
        <f aca="false">IF(W692="","",VLOOKUP(W692,Categories!$M$148:$N$823,2,FALSE()))</f>
        <v/>
      </c>
      <c r="R692" s="51" t="str">
        <f aca="false">AA692</f>
        <v/>
      </c>
      <c r="S692" s="52"/>
      <c r="T692" s="52"/>
      <c r="U692" s="53"/>
      <c r="V692" s="54"/>
      <c r="W692" s="55"/>
      <c r="X692" s="50" t="str">
        <f aca="false">IF(S692="","",VLOOKUP(Deposits!O972,Deposits!$D$2:$J$102,2,FALSE()))</f>
        <v/>
      </c>
      <c r="Y692" s="56" t="str">
        <f aca="false">IF(S692="","",VLOOKUP(Deposits!O972,Deposits!$D$2:$J$102,5,FALSE()))</f>
        <v/>
      </c>
      <c r="Z692" s="57" t="s">
        <v>33</v>
      </c>
      <c r="AA692" s="51" t="str">
        <f aca="false">IF(ISERROR(VLOOKUP(Q692,'Target Margin'!A:F,5,FALSE())),"",VLOOKUP(Q692,'Target Margin'!A:F,5,FALSE()))</f>
        <v/>
      </c>
    </row>
    <row r="693" customFormat="false" ht="13" hidden="false" customHeight="false" outlineLevel="0" collapsed="false">
      <c r="A693" s="38"/>
      <c r="B693" s="39"/>
      <c r="C693" s="40"/>
      <c r="D693" s="40"/>
      <c r="E693" s="41"/>
      <c r="F693" s="42"/>
      <c r="G693" s="43"/>
      <c r="H693" s="43"/>
      <c r="I693" s="44"/>
      <c r="J693" s="45"/>
      <c r="K693" s="46"/>
      <c r="L693" s="47" t="e">
        <f aca="false">IF(K693="",(I693/J693),(I693/K693))</f>
        <v>#DIV/0!</v>
      </c>
      <c r="M693" s="48" t="e">
        <f aca="false">(N693-L693)/N693</f>
        <v>#DIV/0!</v>
      </c>
      <c r="N693" s="49"/>
      <c r="O693" s="38"/>
      <c r="P693" s="38"/>
      <c r="Q693" s="50" t="str">
        <f aca="false">IF(W693="","",VLOOKUP(W693,Categories!$M$148:$N$823,2,FALSE()))</f>
        <v/>
      </c>
      <c r="R693" s="51" t="str">
        <f aca="false">AA693</f>
        <v/>
      </c>
      <c r="S693" s="52"/>
      <c r="T693" s="52"/>
      <c r="U693" s="53"/>
      <c r="V693" s="54"/>
      <c r="W693" s="55"/>
      <c r="X693" s="50" t="str">
        <f aca="false">IF(S693="","",VLOOKUP(Deposits!O973,Deposits!$D$2:$J$102,2,FALSE()))</f>
        <v/>
      </c>
      <c r="Y693" s="56" t="str">
        <f aca="false">IF(S693="","",VLOOKUP(Deposits!O973,Deposits!$D$2:$J$102,5,FALSE()))</f>
        <v/>
      </c>
      <c r="Z693" s="57" t="s">
        <v>33</v>
      </c>
      <c r="AA693" s="51" t="str">
        <f aca="false">IF(ISERROR(VLOOKUP(Q693,'Target Margin'!A:F,5,FALSE())),"",VLOOKUP(Q693,'Target Margin'!A:F,5,FALSE()))</f>
        <v/>
      </c>
    </row>
    <row r="694" customFormat="false" ht="13" hidden="false" customHeight="false" outlineLevel="0" collapsed="false">
      <c r="A694" s="38"/>
      <c r="B694" s="39"/>
      <c r="C694" s="40"/>
      <c r="D694" s="40"/>
      <c r="E694" s="41"/>
      <c r="F694" s="42"/>
      <c r="G694" s="43"/>
      <c r="H694" s="43"/>
      <c r="I694" s="44"/>
      <c r="J694" s="45"/>
      <c r="K694" s="46"/>
      <c r="L694" s="47" t="e">
        <f aca="false">IF(K694="",(I694/J694),(I694/K694))</f>
        <v>#DIV/0!</v>
      </c>
      <c r="M694" s="48" t="e">
        <f aca="false">(N694-L694)/N694</f>
        <v>#DIV/0!</v>
      </c>
      <c r="N694" s="49"/>
      <c r="O694" s="38"/>
      <c r="P694" s="38"/>
      <c r="Q694" s="50" t="str">
        <f aca="false">IF(W694="","",VLOOKUP(W694,Categories!$M$148:$N$823,2,FALSE()))</f>
        <v/>
      </c>
      <c r="R694" s="51" t="str">
        <f aca="false">AA694</f>
        <v/>
      </c>
      <c r="S694" s="52"/>
      <c r="T694" s="52"/>
      <c r="U694" s="53"/>
      <c r="V694" s="54"/>
      <c r="W694" s="55"/>
      <c r="X694" s="50" t="str">
        <f aca="false">IF(S694="","",VLOOKUP(Deposits!O974,Deposits!$D$2:$J$102,2,FALSE()))</f>
        <v/>
      </c>
      <c r="Y694" s="56" t="str">
        <f aca="false">IF(S694="","",VLOOKUP(Deposits!O974,Deposits!$D$2:$J$102,5,FALSE()))</f>
        <v/>
      </c>
      <c r="Z694" s="57" t="s">
        <v>33</v>
      </c>
      <c r="AA694" s="51" t="str">
        <f aca="false">IF(ISERROR(VLOOKUP(Q694,'Target Margin'!A:F,5,FALSE())),"",VLOOKUP(Q694,'Target Margin'!A:F,5,FALSE()))</f>
        <v/>
      </c>
    </row>
    <row r="695" customFormat="false" ht="13" hidden="false" customHeight="false" outlineLevel="0" collapsed="false">
      <c r="A695" s="38"/>
      <c r="B695" s="39"/>
      <c r="C695" s="40"/>
      <c r="D695" s="40"/>
      <c r="E695" s="41"/>
      <c r="F695" s="42"/>
      <c r="G695" s="43"/>
      <c r="H695" s="43"/>
      <c r="I695" s="44"/>
      <c r="J695" s="45"/>
      <c r="K695" s="46"/>
      <c r="L695" s="47" t="e">
        <f aca="false">IF(K695="",(I695/J695),(I695/K695))</f>
        <v>#DIV/0!</v>
      </c>
      <c r="M695" s="48" t="e">
        <f aca="false">(N695-L695)/N695</f>
        <v>#DIV/0!</v>
      </c>
      <c r="N695" s="49"/>
      <c r="O695" s="38"/>
      <c r="P695" s="38"/>
      <c r="Q695" s="50" t="str">
        <f aca="false">IF(W695="","",VLOOKUP(W695,Categories!$M$148:$N$823,2,FALSE()))</f>
        <v/>
      </c>
      <c r="R695" s="51" t="str">
        <f aca="false">AA695</f>
        <v/>
      </c>
      <c r="S695" s="52"/>
      <c r="T695" s="52"/>
      <c r="U695" s="53"/>
      <c r="V695" s="54"/>
      <c r="W695" s="55"/>
      <c r="X695" s="50" t="str">
        <f aca="false">IF(S695="","",VLOOKUP(Deposits!O975,Deposits!$D$2:$J$102,2,FALSE()))</f>
        <v/>
      </c>
      <c r="Y695" s="56" t="str">
        <f aca="false">IF(S695="","",VLOOKUP(Deposits!O975,Deposits!$D$2:$J$102,5,FALSE()))</f>
        <v/>
      </c>
      <c r="Z695" s="57" t="s">
        <v>33</v>
      </c>
      <c r="AA695" s="51" t="str">
        <f aca="false">IF(ISERROR(VLOOKUP(Q695,'Target Margin'!A:F,5,FALSE())),"",VLOOKUP(Q695,'Target Margin'!A:F,5,FALSE()))</f>
        <v/>
      </c>
    </row>
    <row r="696" customFormat="false" ht="13" hidden="false" customHeight="false" outlineLevel="0" collapsed="false">
      <c r="A696" s="38"/>
      <c r="B696" s="39"/>
      <c r="C696" s="40"/>
      <c r="D696" s="40"/>
      <c r="E696" s="41"/>
      <c r="F696" s="42"/>
      <c r="G696" s="43"/>
      <c r="H696" s="43"/>
      <c r="I696" s="44"/>
      <c r="J696" s="45"/>
      <c r="K696" s="46"/>
      <c r="L696" s="47" t="e">
        <f aca="false">IF(K696="",(I696/J696),(I696/K696))</f>
        <v>#DIV/0!</v>
      </c>
      <c r="M696" s="48" t="e">
        <f aca="false">(N696-L696)/N696</f>
        <v>#DIV/0!</v>
      </c>
      <c r="N696" s="49"/>
      <c r="O696" s="38"/>
      <c r="P696" s="38"/>
      <c r="Q696" s="50" t="str">
        <f aca="false">IF(W696="","",VLOOKUP(W696,Categories!$M$148:$N$823,2,FALSE()))</f>
        <v/>
      </c>
      <c r="R696" s="51" t="str">
        <f aca="false">AA696</f>
        <v/>
      </c>
      <c r="S696" s="52"/>
      <c r="T696" s="52"/>
      <c r="U696" s="53"/>
      <c r="V696" s="54"/>
      <c r="W696" s="55"/>
      <c r="X696" s="50" t="str">
        <f aca="false">IF(S696="","",VLOOKUP(Deposits!O976,Deposits!$D$2:$J$102,2,FALSE()))</f>
        <v/>
      </c>
      <c r="Y696" s="56" t="str">
        <f aca="false">IF(S696="","",VLOOKUP(Deposits!O976,Deposits!$D$2:$J$102,5,FALSE()))</f>
        <v/>
      </c>
      <c r="Z696" s="57" t="s">
        <v>33</v>
      </c>
      <c r="AA696" s="51" t="str">
        <f aca="false">IF(ISERROR(VLOOKUP(Q696,'Target Margin'!A:F,5,FALSE())),"",VLOOKUP(Q696,'Target Margin'!A:F,5,FALSE()))</f>
        <v/>
      </c>
    </row>
    <row r="697" customFormat="false" ht="13" hidden="false" customHeight="false" outlineLevel="0" collapsed="false">
      <c r="A697" s="38"/>
      <c r="B697" s="39"/>
      <c r="C697" s="40"/>
      <c r="D697" s="40"/>
      <c r="E697" s="41"/>
      <c r="F697" s="42"/>
      <c r="G697" s="43"/>
      <c r="H697" s="43"/>
      <c r="I697" s="44"/>
      <c r="J697" s="45"/>
      <c r="K697" s="46"/>
      <c r="L697" s="47" t="e">
        <f aca="false">IF(K697="",(I697/J697),(I697/K697))</f>
        <v>#DIV/0!</v>
      </c>
      <c r="M697" s="48" t="e">
        <f aca="false">(N697-L697)/N697</f>
        <v>#DIV/0!</v>
      </c>
      <c r="N697" s="49"/>
      <c r="O697" s="38"/>
      <c r="P697" s="38"/>
      <c r="Q697" s="50" t="str">
        <f aca="false">IF(W697="","",VLOOKUP(W697,Categories!$M$148:$N$823,2,FALSE()))</f>
        <v/>
      </c>
      <c r="R697" s="51" t="str">
        <f aca="false">AA697</f>
        <v/>
      </c>
      <c r="S697" s="52"/>
      <c r="T697" s="52"/>
      <c r="U697" s="53"/>
      <c r="V697" s="54"/>
      <c r="W697" s="55"/>
      <c r="X697" s="50" t="str">
        <f aca="false">IF(S697="","",VLOOKUP(Deposits!O977,Deposits!$D$2:$J$102,2,FALSE()))</f>
        <v/>
      </c>
      <c r="Y697" s="56" t="str">
        <f aca="false">IF(S697="","",VLOOKUP(Deposits!O977,Deposits!$D$2:$J$102,5,FALSE()))</f>
        <v/>
      </c>
      <c r="Z697" s="57" t="s">
        <v>33</v>
      </c>
      <c r="AA697" s="51" t="str">
        <f aca="false">IF(ISERROR(VLOOKUP(Q697,'Target Margin'!A:F,5,FALSE())),"",VLOOKUP(Q697,'Target Margin'!A:F,5,FALSE()))</f>
        <v/>
      </c>
    </row>
    <row r="698" customFormat="false" ht="13" hidden="false" customHeight="false" outlineLevel="0" collapsed="false">
      <c r="A698" s="38"/>
      <c r="B698" s="39"/>
      <c r="C698" s="40"/>
      <c r="D698" s="40"/>
      <c r="E698" s="41"/>
      <c r="F698" s="42"/>
      <c r="G698" s="43"/>
      <c r="H698" s="43"/>
      <c r="I698" s="44"/>
      <c r="J698" s="45"/>
      <c r="K698" s="46"/>
      <c r="L698" s="47" t="e">
        <f aca="false">IF(K698="",(I698/J698),(I698/K698))</f>
        <v>#DIV/0!</v>
      </c>
      <c r="M698" s="48" t="e">
        <f aca="false">(N698-L698)/N698</f>
        <v>#DIV/0!</v>
      </c>
      <c r="N698" s="49"/>
      <c r="O698" s="38"/>
      <c r="P698" s="38"/>
      <c r="Q698" s="50" t="str">
        <f aca="false">IF(W698="","",VLOOKUP(W698,Categories!$M$148:$N$823,2,FALSE()))</f>
        <v/>
      </c>
      <c r="R698" s="51" t="str">
        <f aca="false">AA698</f>
        <v/>
      </c>
      <c r="S698" s="52"/>
      <c r="T698" s="52"/>
      <c r="U698" s="53"/>
      <c r="V698" s="54"/>
      <c r="W698" s="55"/>
      <c r="X698" s="50" t="str">
        <f aca="false">IF(S698="","",VLOOKUP(Deposits!O978,Deposits!$D$2:$J$102,2,FALSE()))</f>
        <v/>
      </c>
      <c r="Y698" s="56" t="str">
        <f aca="false">IF(S698="","",VLOOKUP(Deposits!O978,Deposits!$D$2:$J$102,5,FALSE()))</f>
        <v/>
      </c>
      <c r="Z698" s="57" t="s">
        <v>33</v>
      </c>
      <c r="AA698" s="51" t="str">
        <f aca="false">IF(ISERROR(VLOOKUP(Q698,'Target Margin'!A:F,5,FALSE())),"",VLOOKUP(Q698,'Target Margin'!A:F,5,FALSE()))</f>
        <v/>
      </c>
    </row>
    <row r="699" customFormat="false" ht="13" hidden="false" customHeight="false" outlineLevel="0" collapsed="false">
      <c r="A699" s="38"/>
      <c r="B699" s="39"/>
      <c r="C699" s="40"/>
      <c r="D699" s="40"/>
      <c r="E699" s="41"/>
      <c r="F699" s="42"/>
      <c r="G699" s="43"/>
      <c r="H699" s="43"/>
      <c r="I699" s="44"/>
      <c r="J699" s="45"/>
      <c r="K699" s="46"/>
      <c r="L699" s="47" t="e">
        <f aca="false">IF(K699="",(I699/J699),(I699/K699))</f>
        <v>#DIV/0!</v>
      </c>
      <c r="M699" s="48" t="e">
        <f aca="false">(N699-L699)/N699</f>
        <v>#DIV/0!</v>
      </c>
      <c r="N699" s="49"/>
      <c r="O699" s="38"/>
      <c r="P699" s="38"/>
      <c r="Q699" s="50" t="str">
        <f aca="false">IF(W699="","",VLOOKUP(W699,Categories!$M$148:$N$823,2,FALSE()))</f>
        <v/>
      </c>
      <c r="R699" s="51" t="str">
        <f aca="false">AA699</f>
        <v/>
      </c>
      <c r="S699" s="52"/>
      <c r="T699" s="52"/>
      <c r="U699" s="53"/>
      <c r="V699" s="54"/>
      <c r="W699" s="55"/>
      <c r="X699" s="50" t="str">
        <f aca="false">IF(S699="","",VLOOKUP(Deposits!O979,Deposits!$D$2:$J$102,2,FALSE()))</f>
        <v/>
      </c>
      <c r="Y699" s="56" t="str">
        <f aca="false">IF(S699="","",VLOOKUP(Deposits!O979,Deposits!$D$2:$J$102,5,FALSE()))</f>
        <v/>
      </c>
      <c r="Z699" s="57" t="s">
        <v>33</v>
      </c>
      <c r="AA699" s="51" t="str">
        <f aca="false">IF(ISERROR(VLOOKUP(Q699,'Target Margin'!A:F,5,FALSE())),"",VLOOKUP(Q699,'Target Margin'!A:F,5,FALSE()))</f>
        <v/>
      </c>
    </row>
    <row r="700" customFormat="false" ht="13" hidden="false" customHeight="false" outlineLevel="0" collapsed="false">
      <c r="A700" s="38"/>
      <c r="B700" s="39"/>
      <c r="C700" s="40"/>
      <c r="D700" s="40"/>
      <c r="E700" s="41"/>
      <c r="F700" s="42"/>
      <c r="G700" s="43"/>
      <c r="H700" s="43"/>
      <c r="I700" s="44"/>
      <c r="J700" s="45"/>
      <c r="K700" s="46"/>
      <c r="L700" s="47" t="e">
        <f aca="false">IF(K700="",(I700/J700),(I700/K700))</f>
        <v>#DIV/0!</v>
      </c>
      <c r="M700" s="48" t="e">
        <f aca="false">(N700-L700)/N700</f>
        <v>#DIV/0!</v>
      </c>
      <c r="N700" s="49"/>
      <c r="O700" s="38"/>
      <c r="P700" s="38"/>
      <c r="Q700" s="50" t="str">
        <f aca="false">IF(W700="","",VLOOKUP(W700,Categories!$M$148:$N$823,2,FALSE()))</f>
        <v/>
      </c>
      <c r="R700" s="51" t="str">
        <f aca="false">AA700</f>
        <v/>
      </c>
      <c r="S700" s="52"/>
      <c r="T700" s="52"/>
      <c r="U700" s="53"/>
      <c r="V700" s="54"/>
      <c r="W700" s="55"/>
      <c r="X700" s="50" t="str">
        <f aca="false">IF(S700="","",VLOOKUP(Deposits!O980,Deposits!$D$2:$J$102,2,FALSE()))</f>
        <v/>
      </c>
      <c r="Y700" s="56" t="str">
        <f aca="false">IF(S700="","",VLOOKUP(Deposits!O980,Deposits!$D$2:$J$102,5,FALSE()))</f>
        <v/>
      </c>
      <c r="Z700" s="57" t="s">
        <v>33</v>
      </c>
      <c r="AA700" s="51" t="str">
        <f aca="false">IF(ISERROR(VLOOKUP(Q700,'Target Margin'!A:F,5,FALSE())),"",VLOOKUP(Q700,'Target Margin'!A:F,5,FALSE()))</f>
        <v/>
      </c>
    </row>
    <row r="701" customFormat="false" ht="13" hidden="false" customHeight="false" outlineLevel="0" collapsed="false">
      <c r="A701" s="38"/>
      <c r="B701" s="39"/>
      <c r="C701" s="40"/>
      <c r="D701" s="40"/>
      <c r="E701" s="41"/>
      <c r="F701" s="42"/>
      <c r="G701" s="43"/>
      <c r="H701" s="43"/>
      <c r="I701" s="44"/>
      <c r="J701" s="45"/>
      <c r="K701" s="46"/>
      <c r="L701" s="47" t="e">
        <f aca="false">IF(K701="",(I701/J701),(I701/K701))</f>
        <v>#DIV/0!</v>
      </c>
      <c r="M701" s="48" t="e">
        <f aca="false">(N701-L701)/N701</f>
        <v>#DIV/0!</v>
      </c>
      <c r="N701" s="49"/>
      <c r="O701" s="38"/>
      <c r="P701" s="38"/>
      <c r="Q701" s="50" t="str">
        <f aca="false">IF(W701="","",VLOOKUP(W701,Categories!$M$148:$N$823,2,FALSE()))</f>
        <v/>
      </c>
      <c r="R701" s="51" t="str">
        <f aca="false">AA701</f>
        <v/>
      </c>
      <c r="S701" s="52"/>
      <c r="T701" s="52"/>
      <c r="U701" s="53"/>
      <c r="V701" s="54"/>
      <c r="W701" s="55"/>
      <c r="X701" s="50" t="str">
        <f aca="false">IF(S701="","",VLOOKUP(Deposits!O981,Deposits!$D$2:$J$102,2,FALSE()))</f>
        <v/>
      </c>
      <c r="Y701" s="56" t="str">
        <f aca="false">IF(S701="","",VLOOKUP(Deposits!O981,Deposits!$D$2:$J$102,5,FALSE()))</f>
        <v/>
      </c>
      <c r="Z701" s="57" t="s">
        <v>33</v>
      </c>
      <c r="AA701" s="51" t="str">
        <f aca="false">IF(ISERROR(VLOOKUP(Q701,'Target Margin'!A:F,5,FALSE())),"",VLOOKUP(Q701,'Target Margin'!A:F,5,FALSE()))</f>
        <v/>
      </c>
    </row>
    <row r="702" customFormat="false" ht="13" hidden="false" customHeight="false" outlineLevel="0" collapsed="false">
      <c r="A702" s="38"/>
      <c r="B702" s="39"/>
      <c r="C702" s="40"/>
      <c r="D702" s="40"/>
      <c r="E702" s="41"/>
      <c r="F702" s="42"/>
      <c r="G702" s="43"/>
      <c r="H702" s="43"/>
      <c r="I702" s="44"/>
      <c r="J702" s="45"/>
      <c r="K702" s="46"/>
      <c r="L702" s="47" t="e">
        <f aca="false">IF(K702="",(I702/J702),(I702/K702))</f>
        <v>#DIV/0!</v>
      </c>
      <c r="M702" s="48" t="e">
        <f aca="false">(N702-L702)/N702</f>
        <v>#DIV/0!</v>
      </c>
      <c r="N702" s="49"/>
      <c r="O702" s="38"/>
      <c r="P702" s="38"/>
      <c r="Q702" s="50" t="str">
        <f aca="false">IF(W702="","",VLOOKUP(W702,Categories!$M$148:$N$823,2,FALSE()))</f>
        <v/>
      </c>
      <c r="R702" s="51" t="str">
        <f aca="false">AA702</f>
        <v/>
      </c>
      <c r="S702" s="52"/>
      <c r="T702" s="52"/>
      <c r="U702" s="53"/>
      <c r="V702" s="54"/>
      <c r="W702" s="55"/>
      <c r="X702" s="50" t="str">
        <f aca="false">IF(S702="","",VLOOKUP(Deposits!O982,Deposits!$D$2:$J$102,2,FALSE()))</f>
        <v/>
      </c>
      <c r="Y702" s="56" t="str">
        <f aca="false">IF(S702="","",VLOOKUP(Deposits!O982,Deposits!$D$2:$J$102,5,FALSE()))</f>
        <v/>
      </c>
      <c r="Z702" s="57" t="s">
        <v>33</v>
      </c>
      <c r="AA702" s="51" t="str">
        <f aca="false">IF(ISERROR(VLOOKUP(Q702,'Target Margin'!A:F,5,FALSE())),"",VLOOKUP(Q702,'Target Margin'!A:F,5,FALSE()))</f>
        <v/>
      </c>
    </row>
    <row r="703" customFormat="false" ht="13" hidden="false" customHeight="false" outlineLevel="0" collapsed="false">
      <c r="A703" s="38"/>
      <c r="B703" s="39"/>
      <c r="C703" s="40"/>
      <c r="D703" s="40"/>
      <c r="E703" s="41"/>
      <c r="F703" s="42"/>
      <c r="G703" s="43"/>
      <c r="H703" s="43"/>
      <c r="I703" s="44"/>
      <c r="J703" s="45"/>
      <c r="K703" s="46"/>
      <c r="L703" s="47" t="e">
        <f aca="false">IF(K703="",(I703/J703),(I703/K703))</f>
        <v>#DIV/0!</v>
      </c>
      <c r="M703" s="48" t="e">
        <f aca="false">(N703-L703)/N703</f>
        <v>#DIV/0!</v>
      </c>
      <c r="N703" s="49"/>
      <c r="O703" s="38"/>
      <c r="P703" s="38"/>
      <c r="Q703" s="50" t="str">
        <f aca="false">IF(W703="","",VLOOKUP(W703,Categories!$M$148:$N$823,2,FALSE()))</f>
        <v/>
      </c>
      <c r="R703" s="51" t="str">
        <f aca="false">AA703</f>
        <v/>
      </c>
      <c r="S703" s="52"/>
      <c r="T703" s="52"/>
      <c r="U703" s="53"/>
      <c r="V703" s="54"/>
      <c r="W703" s="55"/>
      <c r="X703" s="50" t="str">
        <f aca="false">IF(S703="","",VLOOKUP(Deposits!O983,Deposits!$D$2:$J$102,2,FALSE()))</f>
        <v/>
      </c>
      <c r="Y703" s="56" t="str">
        <f aca="false">IF(S703="","",VLOOKUP(Deposits!O983,Deposits!$D$2:$J$102,5,FALSE()))</f>
        <v/>
      </c>
      <c r="Z703" s="57" t="s">
        <v>33</v>
      </c>
      <c r="AA703" s="51" t="str">
        <f aca="false">IF(ISERROR(VLOOKUP(Q703,'Target Margin'!A:F,5,FALSE())),"",VLOOKUP(Q703,'Target Margin'!A:F,5,FALSE()))</f>
        <v/>
      </c>
    </row>
    <row r="704" customFormat="false" ht="13" hidden="false" customHeight="false" outlineLevel="0" collapsed="false">
      <c r="A704" s="38"/>
      <c r="B704" s="39"/>
      <c r="C704" s="40"/>
      <c r="D704" s="40"/>
      <c r="E704" s="41"/>
      <c r="F704" s="42"/>
      <c r="G704" s="43"/>
      <c r="H704" s="43"/>
      <c r="I704" s="44"/>
      <c r="J704" s="45"/>
      <c r="K704" s="46"/>
      <c r="L704" s="47" t="e">
        <f aca="false">IF(K704="",(I704/J704),(I704/K704))</f>
        <v>#DIV/0!</v>
      </c>
      <c r="M704" s="48" t="e">
        <f aca="false">(N704-L704)/N704</f>
        <v>#DIV/0!</v>
      </c>
      <c r="N704" s="49"/>
      <c r="O704" s="38"/>
      <c r="P704" s="38"/>
      <c r="Q704" s="50" t="str">
        <f aca="false">IF(W704="","",VLOOKUP(W704,Categories!$M$148:$N$823,2,FALSE()))</f>
        <v/>
      </c>
      <c r="R704" s="51" t="str">
        <f aca="false">AA704</f>
        <v/>
      </c>
      <c r="S704" s="52"/>
      <c r="T704" s="52"/>
      <c r="U704" s="53"/>
      <c r="V704" s="54"/>
      <c r="W704" s="55"/>
      <c r="X704" s="50" t="str">
        <f aca="false">IF(S704="","",VLOOKUP(Deposits!O984,Deposits!$D$2:$J$102,2,FALSE()))</f>
        <v/>
      </c>
      <c r="Y704" s="56" t="str">
        <f aca="false">IF(S704="","",VLOOKUP(Deposits!O984,Deposits!$D$2:$J$102,5,FALSE()))</f>
        <v/>
      </c>
      <c r="Z704" s="57" t="s">
        <v>33</v>
      </c>
      <c r="AA704" s="51" t="str">
        <f aca="false">IF(ISERROR(VLOOKUP(Q704,'Target Margin'!A:F,5,FALSE())),"",VLOOKUP(Q704,'Target Margin'!A:F,5,FALSE()))</f>
        <v/>
      </c>
    </row>
    <row r="705" customFormat="false" ht="13" hidden="false" customHeight="false" outlineLevel="0" collapsed="false">
      <c r="A705" s="38"/>
      <c r="B705" s="39"/>
      <c r="C705" s="40"/>
      <c r="D705" s="40"/>
      <c r="E705" s="41"/>
      <c r="F705" s="42"/>
      <c r="G705" s="43"/>
      <c r="H705" s="43"/>
      <c r="I705" s="44"/>
      <c r="J705" s="45"/>
      <c r="K705" s="46"/>
      <c r="L705" s="47" t="e">
        <f aca="false">IF(K705="",(I705/J705),(I705/K705))</f>
        <v>#DIV/0!</v>
      </c>
      <c r="M705" s="48" t="e">
        <f aca="false">(N705-L705)/N705</f>
        <v>#DIV/0!</v>
      </c>
      <c r="N705" s="49"/>
      <c r="O705" s="38"/>
      <c r="P705" s="38"/>
      <c r="Q705" s="50" t="str">
        <f aca="false">IF(W705="","",VLOOKUP(W705,Categories!$M$148:$N$823,2,FALSE()))</f>
        <v/>
      </c>
      <c r="R705" s="51" t="str">
        <f aca="false">AA705</f>
        <v/>
      </c>
      <c r="S705" s="52"/>
      <c r="T705" s="52"/>
      <c r="U705" s="53"/>
      <c r="V705" s="54"/>
      <c r="W705" s="55"/>
      <c r="X705" s="50" t="str">
        <f aca="false">IF(S705="","",VLOOKUP(Deposits!O985,Deposits!$D$2:$J$102,2,FALSE()))</f>
        <v/>
      </c>
      <c r="Y705" s="56" t="str">
        <f aca="false">IF(S705="","",VLOOKUP(Deposits!O985,Deposits!$D$2:$J$102,5,FALSE()))</f>
        <v/>
      </c>
      <c r="Z705" s="57" t="s">
        <v>33</v>
      </c>
      <c r="AA705" s="51" t="str">
        <f aca="false">IF(ISERROR(VLOOKUP(Q705,'Target Margin'!A:F,5,FALSE())),"",VLOOKUP(Q705,'Target Margin'!A:F,5,FALSE()))</f>
        <v/>
      </c>
    </row>
    <row r="706" customFormat="false" ht="13" hidden="false" customHeight="false" outlineLevel="0" collapsed="false">
      <c r="A706" s="38"/>
      <c r="B706" s="39"/>
      <c r="C706" s="40"/>
      <c r="D706" s="40"/>
      <c r="E706" s="41"/>
      <c r="F706" s="42"/>
      <c r="G706" s="43"/>
      <c r="H706" s="43"/>
      <c r="I706" s="44"/>
      <c r="J706" s="45"/>
      <c r="K706" s="46"/>
      <c r="L706" s="47" t="e">
        <f aca="false">IF(K706="",(I706/J706),(I706/K706))</f>
        <v>#DIV/0!</v>
      </c>
      <c r="M706" s="48" t="e">
        <f aca="false">(N706-L706)/N706</f>
        <v>#DIV/0!</v>
      </c>
      <c r="N706" s="49"/>
      <c r="O706" s="38"/>
      <c r="P706" s="38"/>
      <c r="Q706" s="50" t="str">
        <f aca="false">IF(W706="","",VLOOKUP(W706,Categories!$M$148:$N$823,2,FALSE()))</f>
        <v/>
      </c>
      <c r="R706" s="51" t="str">
        <f aca="false">AA706</f>
        <v/>
      </c>
      <c r="S706" s="52"/>
      <c r="T706" s="52"/>
      <c r="U706" s="53"/>
      <c r="V706" s="54"/>
      <c r="W706" s="55"/>
      <c r="X706" s="50" t="str">
        <f aca="false">IF(S706="","",VLOOKUP(Deposits!O986,Deposits!$D$2:$J$102,2,FALSE()))</f>
        <v/>
      </c>
      <c r="Y706" s="56" t="str">
        <f aca="false">IF(S706="","",VLOOKUP(Deposits!O986,Deposits!$D$2:$J$102,5,FALSE()))</f>
        <v/>
      </c>
      <c r="Z706" s="57" t="s">
        <v>33</v>
      </c>
      <c r="AA706" s="51" t="str">
        <f aca="false">IF(ISERROR(VLOOKUP(Q706,'Target Margin'!A:F,5,FALSE())),"",VLOOKUP(Q706,'Target Margin'!A:F,5,FALSE()))</f>
        <v/>
      </c>
    </row>
    <row r="707" customFormat="false" ht="13" hidden="false" customHeight="false" outlineLevel="0" collapsed="false">
      <c r="A707" s="38"/>
      <c r="B707" s="39"/>
      <c r="C707" s="40"/>
      <c r="D707" s="40"/>
      <c r="E707" s="41"/>
      <c r="F707" s="42"/>
      <c r="G707" s="43"/>
      <c r="H707" s="43"/>
      <c r="I707" s="44"/>
      <c r="J707" s="45"/>
      <c r="K707" s="46"/>
      <c r="L707" s="47" t="e">
        <f aca="false">IF(K707="",(I707/J707),(I707/K707))</f>
        <v>#DIV/0!</v>
      </c>
      <c r="M707" s="48" t="e">
        <f aca="false">(N707-L707)/N707</f>
        <v>#DIV/0!</v>
      </c>
      <c r="N707" s="49"/>
      <c r="O707" s="38"/>
      <c r="P707" s="38"/>
      <c r="Q707" s="50" t="str">
        <f aca="false">IF(W707="","",VLOOKUP(W707,Categories!$M$148:$N$823,2,FALSE()))</f>
        <v/>
      </c>
      <c r="R707" s="51" t="str">
        <f aca="false">AA707</f>
        <v/>
      </c>
      <c r="S707" s="52"/>
      <c r="T707" s="52"/>
      <c r="U707" s="53"/>
      <c r="V707" s="54"/>
      <c r="W707" s="55"/>
      <c r="X707" s="50" t="str">
        <f aca="false">IF(S707="","",VLOOKUP(Deposits!O987,Deposits!$D$2:$J$102,2,FALSE()))</f>
        <v/>
      </c>
      <c r="Y707" s="56" t="str">
        <f aca="false">IF(S707="","",VLOOKUP(Deposits!O987,Deposits!$D$2:$J$102,5,FALSE()))</f>
        <v/>
      </c>
      <c r="Z707" s="57" t="s">
        <v>33</v>
      </c>
      <c r="AA707" s="51" t="str">
        <f aca="false">IF(ISERROR(VLOOKUP(Q707,'Target Margin'!A:F,5,FALSE())),"",VLOOKUP(Q707,'Target Margin'!A:F,5,FALSE()))</f>
        <v/>
      </c>
    </row>
    <row r="708" customFormat="false" ht="13" hidden="false" customHeight="false" outlineLevel="0" collapsed="false">
      <c r="A708" s="38"/>
      <c r="B708" s="39"/>
      <c r="C708" s="40"/>
      <c r="D708" s="40"/>
      <c r="E708" s="41"/>
      <c r="F708" s="42"/>
      <c r="G708" s="43"/>
      <c r="H708" s="43"/>
      <c r="I708" s="44"/>
      <c r="J708" s="45"/>
      <c r="K708" s="46"/>
      <c r="L708" s="47" t="e">
        <f aca="false">IF(K708="",(I708/J708),(I708/K708))</f>
        <v>#DIV/0!</v>
      </c>
      <c r="M708" s="48" t="e">
        <f aca="false">(N708-L708)/N708</f>
        <v>#DIV/0!</v>
      </c>
      <c r="N708" s="49"/>
      <c r="O708" s="38"/>
      <c r="P708" s="38"/>
      <c r="Q708" s="50" t="str">
        <f aca="false">IF(W708="","",VLOOKUP(W708,Categories!$M$148:$N$823,2,FALSE()))</f>
        <v/>
      </c>
      <c r="R708" s="51" t="str">
        <f aca="false">AA708</f>
        <v/>
      </c>
      <c r="S708" s="52"/>
      <c r="T708" s="52"/>
      <c r="U708" s="53"/>
      <c r="V708" s="54"/>
      <c r="W708" s="55"/>
      <c r="X708" s="50" t="str">
        <f aca="false">IF(S708="","",VLOOKUP(Deposits!O988,Deposits!$D$2:$J$102,2,FALSE()))</f>
        <v/>
      </c>
      <c r="Y708" s="56" t="str">
        <f aca="false">IF(S708="","",VLOOKUP(Deposits!O988,Deposits!$D$2:$J$102,5,FALSE()))</f>
        <v/>
      </c>
      <c r="Z708" s="57" t="s">
        <v>33</v>
      </c>
      <c r="AA708" s="51" t="str">
        <f aca="false">IF(ISERROR(VLOOKUP(Q708,'Target Margin'!A:F,5,FALSE())),"",VLOOKUP(Q708,'Target Margin'!A:F,5,FALSE()))</f>
        <v/>
      </c>
    </row>
    <row r="709" customFormat="false" ht="13" hidden="false" customHeight="false" outlineLevel="0" collapsed="false">
      <c r="A709" s="38"/>
      <c r="B709" s="39"/>
      <c r="C709" s="40"/>
      <c r="D709" s="40"/>
      <c r="E709" s="41"/>
      <c r="F709" s="42"/>
      <c r="G709" s="43"/>
      <c r="H709" s="43"/>
      <c r="I709" s="44"/>
      <c r="J709" s="45"/>
      <c r="K709" s="46"/>
      <c r="L709" s="47" t="e">
        <f aca="false">IF(K709="",(I709/J709),(I709/K709))</f>
        <v>#DIV/0!</v>
      </c>
      <c r="M709" s="48" t="e">
        <f aca="false">(N709-L709)/N709</f>
        <v>#DIV/0!</v>
      </c>
      <c r="N709" s="49"/>
      <c r="O709" s="38"/>
      <c r="P709" s="38"/>
      <c r="Q709" s="50" t="str">
        <f aca="false">IF(W709="","",VLOOKUP(W709,Categories!$M$148:$N$823,2,FALSE()))</f>
        <v/>
      </c>
      <c r="R709" s="51" t="str">
        <f aca="false">AA709</f>
        <v/>
      </c>
      <c r="S709" s="52"/>
      <c r="T709" s="52"/>
      <c r="U709" s="53"/>
      <c r="V709" s="54"/>
      <c r="W709" s="55"/>
      <c r="X709" s="50" t="str">
        <f aca="false">IF(S709="","",VLOOKUP(Deposits!O989,Deposits!$D$2:$J$102,2,FALSE()))</f>
        <v/>
      </c>
      <c r="Y709" s="56" t="str">
        <f aca="false">IF(S709="","",VLOOKUP(Deposits!O989,Deposits!$D$2:$J$102,5,FALSE()))</f>
        <v/>
      </c>
      <c r="Z709" s="57" t="s">
        <v>33</v>
      </c>
      <c r="AA709" s="51" t="str">
        <f aca="false">IF(ISERROR(VLOOKUP(Q709,'Target Margin'!A:F,5,FALSE())),"",VLOOKUP(Q709,'Target Margin'!A:F,5,FALSE()))</f>
        <v/>
      </c>
    </row>
    <row r="710" customFormat="false" ht="13" hidden="false" customHeight="false" outlineLevel="0" collapsed="false">
      <c r="A710" s="38"/>
      <c r="B710" s="39"/>
      <c r="C710" s="40"/>
      <c r="D710" s="40"/>
      <c r="E710" s="41"/>
      <c r="F710" s="42"/>
      <c r="G710" s="43"/>
      <c r="H710" s="43"/>
      <c r="I710" s="44"/>
      <c r="J710" s="45"/>
      <c r="K710" s="46"/>
      <c r="L710" s="47" t="e">
        <f aca="false">IF(K710="",(I710/J710),(I710/K710))</f>
        <v>#DIV/0!</v>
      </c>
      <c r="M710" s="48" t="e">
        <f aca="false">(N710-L710)/N710</f>
        <v>#DIV/0!</v>
      </c>
      <c r="N710" s="49"/>
      <c r="O710" s="38"/>
      <c r="P710" s="38"/>
      <c r="Q710" s="50" t="str">
        <f aca="false">IF(W710="","",VLOOKUP(W710,Categories!$M$148:$N$823,2,FALSE()))</f>
        <v/>
      </c>
      <c r="R710" s="51" t="str">
        <f aca="false">AA710</f>
        <v/>
      </c>
      <c r="S710" s="52"/>
      <c r="T710" s="52"/>
      <c r="U710" s="53"/>
      <c r="V710" s="54"/>
      <c r="W710" s="55"/>
      <c r="X710" s="50" t="str">
        <f aca="false">IF(S710="","",VLOOKUP(Deposits!O990,Deposits!$D$2:$J$102,2,FALSE()))</f>
        <v/>
      </c>
      <c r="Y710" s="56" t="str">
        <f aca="false">IF(S710="","",VLOOKUP(Deposits!O990,Deposits!$D$2:$J$102,5,FALSE()))</f>
        <v/>
      </c>
      <c r="Z710" s="57" t="s">
        <v>33</v>
      </c>
      <c r="AA710" s="51" t="str">
        <f aca="false">IF(ISERROR(VLOOKUP(Q710,'Target Margin'!A:F,5,FALSE())),"",VLOOKUP(Q710,'Target Margin'!A:F,5,FALSE()))</f>
        <v/>
      </c>
    </row>
    <row r="711" customFormat="false" ht="13" hidden="false" customHeight="false" outlineLevel="0" collapsed="false">
      <c r="A711" s="38"/>
      <c r="B711" s="39"/>
      <c r="C711" s="40"/>
      <c r="D711" s="40"/>
      <c r="E711" s="41"/>
      <c r="F711" s="42"/>
      <c r="G711" s="43"/>
      <c r="H711" s="43"/>
      <c r="I711" s="44"/>
      <c r="J711" s="45"/>
      <c r="K711" s="46"/>
      <c r="L711" s="47" t="e">
        <f aca="false">IF(K711="",(I711/J711),(I711/K711))</f>
        <v>#DIV/0!</v>
      </c>
      <c r="M711" s="48" t="e">
        <f aca="false">(N711-L711)/N711</f>
        <v>#DIV/0!</v>
      </c>
      <c r="N711" s="49"/>
      <c r="O711" s="38"/>
      <c r="P711" s="38"/>
      <c r="Q711" s="50" t="str">
        <f aca="false">IF(W711="","",VLOOKUP(W711,Categories!$M$148:$N$823,2,FALSE()))</f>
        <v/>
      </c>
      <c r="R711" s="51" t="str">
        <f aca="false">AA711</f>
        <v/>
      </c>
      <c r="S711" s="52"/>
      <c r="T711" s="52"/>
      <c r="U711" s="53"/>
      <c r="V711" s="54"/>
      <c r="W711" s="55"/>
      <c r="X711" s="50" t="str">
        <f aca="false">IF(S711="","",VLOOKUP(Deposits!O991,Deposits!$D$2:$J$102,2,FALSE()))</f>
        <v/>
      </c>
      <c r="Y711" s="56" t="str">
        <f aca="false">IF(S711="","",VLOOKUP(Deposits!O991,Deposits!$D$2:$J$102,5,FALSE()))</f>
        <v/>
      </c>
      <c r="Z711" s="57" t="s">
        <v>33</v>
      </c>
      <c r="AA711" s="51" t="str">
        <f aca="false">IF(ISERROR(VLOOKUP(Q711,'Target Margin'!A:F,5,FALSE())),"",VLOOKUP(Q711,'Target Margin'!A:F,5,FALSE()))</f>
        <v/>
      </c>
    </row>
    <row r="712" customFormat="false" ht="13" hidden="false" customHeight="false" outlineLevel="0" collapsed="false">
      <c r="A712" s="38"/>
      <c r="B712" s="39"/>
      <c r="C712" s="40"/>
      <c r="D712" s="40"/>
      <c r="E712" s="41"/>
      <c r="F712" s="42"/>
      <c r="G712" s="43"/>
      <c r="H712" s="43"/>
      <c r="I712" s="44"/>
      <c r="J712" s="45"/>
      <c r="K712" s="46"/>
      <c r="L712" s="47" t="e">
        <f aca="false">IF(K712="",(I712/J712),(I712/K712))</f>
        <v>#DIV/0!</v>
      </c>
      <c r="M712" s="48" t="e">
        <f aca="false">(N712-L712)/N712</f>
        <v>#DIV/0!</v>
      </c>
      <c r="N712" s="49"/>
      <c r="O712" s="38"/>
      <c r="P712" s="38"/>
      <c r="Q712" s="50" t="str">
        <f aca="false">IF(W712="","",VLOOKUP(W712,Categories!$M$148:$N$823,2,FALSE()))</f>
        <v/>
      </c>
      <c r="R712" s="51" t="str">
        <f aca="false">AA712</f>
        <v/>
      </c>
      <c r="S712" s="52"/>
      <c r="T712" s="52"/>
      <c r="U712" s="53"/>
      <c r="V712" s="54"/>
      <c r="W712" s="55"/>
      <c r="X712" s="50" t="str">
        <f aca="false">IF(S712="","",VLOOKUP(Deposits!O992,Deposits!$D$2:$J$102,2,FALSE()))</f>
        <v/>
      </c>
      <c r="Y712" s="56" t="str">
        <f aca="false">IF(S712="","",VLOOKUP(Deposits!O992,Deposits!$D$2:$J$102,5,FALSE()))</f>
        <v/>
      </c>
      <c r="Z712" s="57" t="s">
        <v>33</v>
      </c>
      <c r="AA712" s="51" t="str">
        <f aca="false">IF(ISERROR(VLOOKUP(Q712,'Target Margin'!A:F,5,FALSE())),"",VLOOKUP(Q712,'Target Margin'!A:F,5,FALSE()))</f>
        <v/>
      </c>
    </row>
    <row r="713" customFormat="false" ht="13" hidden="false" customHeight="false" outlineLevel="0" collapsed="false">
      <c r="A713" s="38"/>
      <c r="B713" s="39"/>
      <c r="C713" s="40"/>
      <c r="D713" s="40"/>
      <c r="E713" s="41"/>
      <c r="F713" s="42"/>
      <c r="G713" s="43"/>
      <c r="H713" s="43"/>
      <c r="I713" s="44"/>
      <c r="J713" s="45"/>
      <c r="K713" s="46"/>
      <c r="L713" s="47" t="e">
        <f aca="false">IF(K713="",(I713/J713),(I713/K713))</f>
        <v>#DIV/0!</v>
      </c>
      <c r="M713" s="48" t="e">
        <f aca="false">(N713-L713)/N713</f>
        <v>#DIV/0!</v>
      </c>
      <c r="N713" s="49"/>
      <c r="O713" s="38"/>
      <c r="P713" s="38"/>
      <c r="Q713" s="50" t="str">
        <f aca="false">IF(W713="","",VLOOKUP(W713,Categories!$M$148:$N$823,2,FALSE()))</f>
        <v/>
      </c>
      <c r="R713" s="51" t="str">
        <f aca="false">AA713</f>
        <v/>
      </c>
      <c r="S713" s="52"/>
      <c r="T713" s="52"/>
      <c r="U713" s="53"/>
      <c r="V713" s="54"/>
      <c r="W713" s="55"/>
      <c r="X713" s="50" t="str">
        <f aca="false">IF(S713="","",VLOOKUP(Deposits!O993,Deposits!$D$2:$J$102,2,FALSE()))</f>
        <v/>
      </c>
      <c r="Y713" s="56" t="str">
        <f aca="false">IF(S713="","",VLOOKUP(Deposits!O993,Deposits!$D$2:$J$102,5,FALSE()))</f>
        <v/>
      </c>
      <c r="Z713" s="57" t="s">
        <v>33</v>
      </c>
      <c r="AA713" s="51" t="str">
        <f aca="false">IF(ISERROR(VLOOKUP(Q713,'Target Margin'!A:F,5,FALSE())),"",VLOOKUP(Q713,'Target Margin'!A:F,5,FALSE()))</f>
        <v/>
      </c>
    </row>
    <row r="714" customFormat="false" ht="13" hidden="false" customHeight="false" outlineLevel="0" collapsed="false">
      <c r="A714" s="38"/>
      <c r="B714" s="39"/>
      <c r="C714" s="40"/>
      <c r="D714" s="40"/>
      <c r="E714" s="41"/>
      <c r="F714" s="42"/>
      <c r="G714" s="43"/>
      <c r="H714" s="43"/>
      <c r="I714" s="44"/>
      <c r="J714" s="45"/>
      <c r="K714" s="46"/>
      <c r="L714" s="47" t="e">
        <f aca="false">IF(K714="",(I714/J714),(I714/K714))</f>
        <v>#DIV/0!</v>
      </c>
      <c r="M714" s="48" t="e">
        <f aca="false">(N714-L714)/N714</f>
        <v>#DIV/0!</v>
      </c>
      <c r="N714" s="49"/>
      <c r="O714" s="38"/>
      <c r="P714" s="38"/>
      <c r="Q714" s="50" t="str">
        <f aca="false">IF(W714="","",VLOOKUP(W714,Categories!$M$148:$N$823,2,FALSE()))</f>
        <v/>
      </c>
      <c r="R714" s="51" t="str">
        <f aca="false">AA714</f>
        <v/>
      </c>
      <c r="S714" s="52"/>
      <c r="T714" s="52"/>
      <c r="U714" s="53"/>
      <c r="V714" s="54"/>
      <c r="W714" s="55"/>
      <c r="X714" s="50" t="str">
        <f aca="false">IF(S714="","",VLOOKUP(Deposits!O994,Deposits!$D$2:$J$102,2,FALSE()))</f>
        <v/>
      </c>
      <c r="Y714" s="56" t="str">
        <f aca="false">IF(S714="","",VLOOKUP(Deposits!O994,Deposits!$D$2:$J$102,5,FALSE()))</f>
        <v/>
      </c>
      <c r="Z714" s="57" t="s">
        <v>33</v>
      </c>
      <c r="AA714" s="51" t="str">
        <f aca="false">IF(ISERROR(VLOOKUP(Q714,'Target Margin'!A:F,5,FALSE())),"",VLOOKUP(Q714,'Target Margin'!A:F,5,FALSE()))</f>
        <v/>
      </c>
    </row>
    <row r="715" customFormat="false" ht="13" hidden="false" customHeight="false" outlineLevel="0" collapsed="false">
      <c r="A715" s="38"/>
      <c r="B715" s="39"/>
      <c r="C715" s="40"/>
      <c r="D715" s="40"/>
      <c r="E715" s="41"/>
      <c r="F715" s="42"/>
      <c r="G715" s="43"/>
      <c r="H715" s="43"/>
      <c r="I715" s="44"/>
      <c r="J715" s="45"/>
      <c r="K715" s="46"/>
      <c r="L715" s="47" t="e">
        <f aca="false">IF(K715="",(I715/J715),(I715/K715))</f>
        <v>#DIV/0!</v>
      </c>
      <c r="M715" s="48" t="e">
        <f aca="false">(N715-L715)/N715</f>
        <v>#DIV/0!</v>
      </c>
      <c r="N715" s="49"/>
      <c r="O715" s="38"/>
      <c r="P715" s="38"/>
      <c r="Q715" s="50" t="str">
        <f aca="false">IF(W715="","",VLOOKUP(W715,Categories!$M$148:$N$823,2,FALSE()))</f>
        <v/>
      </c>
      <c r="R715" s="51" t="str">
        <f aca="false">AA715</f>
        <v/>
      </c>
      <c r="S715" s="52"/>
      <c r="T715" s="52"/>
      <c r="U715" s="53"/>
      <c r="V715" s="54"/>
      <c r="W715" s="55"/>
      <c r="X715" s="50" t="str">
        <f aca="false">IF(S715="","",VLOOKUP(Deposits!O995,Deposits!$D$2:$J$102,2,FALSE()))</f>
        <v/>
      </c>
      <c r="Y715" s="56" t="str">
        <f aca="false">IF(S715="","",VLOOKUP(Deposits!O995,Deposits!$D$2:$J$102,5,FALSE()))</f>
        <v/>
      </c>
      <c r="Z715" s="57" t="s">
        <v>33</v>
      </c>
      <c r="AA715" s="51" t="str">
        <f aca="false">IF(ISERROR(VLOOKUP(Q715,'Target Margin'!A:F,5,FALSE())),"",VLOOKUP(Q715,'Target Margin'!A:F,5,FALSE()))</f>
        <v/>
      </c>
    </row>
    <row r="716" customFormat="false" ht="13" hidden="false" customHeight="false" outlineLevel="0" collapsed="false">
      <c r="A716" s="38"/>
      <c r="B716" s="39"/>
      <c r="C716" s="40"/>
      <c r="D716" s="40"/>
      <c r="E716" s="41"/>
      <c r="F716" s="42"/>
      <c r="G716" s="43"/>
      <c r="H716" s="43"/>
      <c r="I716" s="44"/>
      <c r="J716" s="45"/>
      <c r="K716" s="46"/>
      <c r="L716" s="47" t="e">
        <f aca="false">IF(K716="",(I716/J716),(I716/K716))</f>
        <v>#DIV/0!</v>
      </c>
      <c r="M716" s="48" t="e">
        <f aca="false">(N716-L716)/N716</f>
        <v>#DIV/0!</v>
      </c>
      <c r="N716" s="49"/>
      <c r="O716" s="38"/>
      <c r="P716" s="38"/>
      <c r="Q716" s="50" t="str">
        <f aca="false">IF(W716="","",VLOOKUP(W716,Categories!$M$148:$N$823,2,FALSE()))</f>
        <v/>
      </c>
      <c r="R716" s="51" t="str">
        <f aca="false">AA716</f>
        <v/>
      </c>
      <c r="S716" s="52"/>
      <c r="T716" s="52"/>
      <c r="U716" s="53"/>
      <c r="V716" s="54"/>
      <c r="W716" s="55"/>
      <c r="X716" s="50" t="str">
        <f aca="false">IF(S716="","",VLOOKUP(Deposits!O996,Deposits!$D$2:$J$102,2,FALSE()))</f>
        <v/>
      </c>
      <c r="Y716" s="56" t="str">
        <f aca="false">IF(S716="","",VLOOKUP(Deposits!O996,Deposits!$D$2:$J$102,5,FALSE()))</f>
        <v/>
      </c>
      <c r="Z716" s="57" t="s">
        <v>33</v>
      </c>
      <c r="AA716" s="51" t="str">
        <f aca="false">IF(ISERROR(VLOOKUP(Q716,'Target Margin'!A:F,5,FALSE())),"",VLOOKUP(Q716,'Target Margin'!A:F,5,FALSE()))</f>
        <v/>
      </c>
    </row>
    <row r="717" customFormat="false" ht="13" hidden="false" customHeight="false" outlineLevel="0" collapsed="false">
      <c r="A717" s="38"/>
      <c r="B717" s="39"/>
      <c r="C717" s="40"/>
      <c r="D717" s="40"/>
      <c r="E717" s="41"/>
      <c r="F717" s="42"/>
      <c r="G717" s="43"/>
      <c r="H717" s="43"/>
      <c r="I717" s="44"/>
      <c r="J717" s="45"/>
      <c r="K717" s="46"/>
      <c r="L717" s="47" t="e">
        <f aca="false">IF(K717="",(I717/J717),(I717/K717))</f>
        <v>#DIV/0!</v>
      </c>
      <c r="M717" s="48" t="e">
        <f aca="false">(N717-L717)/N717</f>
        <v>#DIV/0!</v>
      </c>
      <c r="N717" s="49"/>
      <c r="O717" s="38"/>
      <c r="P717" s="38"/>
      <c r="Q717" s="50" t="str">
        <f aca="false">IF(W717="","",VLOOKUP(W717,Categories!$M$148:$N$823,2,FALSE()))</f>
        <v/>
      </c>
      <c r="R717" s="51" t="str">
        <f aca="false">AA717</f>
        <v/>
      </c>
      <c r="S717" s="52"/>
      <c r="T717" s="52"/>
      <c r="U717" s="53"/>
      <c r="V717" s="54"/>
      <c r="W717" s="55"/>
      <c r="X717" s="50" t="str">
        <f aca="false">IF(S717="","",VLOOKUP(Deposits!O997,Deposits!$D$2:$J$102,2,FALSE()))</f>
        <v/>
      </c>
      <c r="Y717" s="56" t="str">
        <f aca="false">IF(S717="","",VLOOKUP(Deposits!O997,Deposits!$D$2:$J$102,5,FALSE()))</f>
        <v/>
      </c>
      <c r="Z717" s="57" t="s">
        <v>33</v>
      </c>
      <c r="AA717" s="51" t="str">
        <f aca="false">IF(ISERROR(VLOOKUP(Q717,'Target Margin'!A:F,5,FALSE())),"",VLOOKUP(Q717,'Target Margin'!A:F,5,FALSE()))</f>
        <v/>
      </c>
    </row>
    <row r="718" customFormat="false" ht="13" hidden="false" customHeight="false" outlineLevel="0" collapsed="false">
      <c r="A718" s="38"/>
      <c r="B718" s="39"/>
      <c r="C718" s="40"/>
      <c r="D718" s="40"/>
      <c r="E718" s="41"/>
      <c r="F718" s="42"/>
      <c r="G718" s="43"/>
      <c r="H718" s="43"/>
      <c r="I718" s="44"/>
      <c r="J718" s="45"/>
      <c r="K718" s="46"/>
      <c r="L718" s="47" t="e">
        <f aca="false">IF(K718="",(I718/J718),(I718/K718))</f>
        <v>#DIV/0!</v>
      </c>
      <c r="M718" s="48" t="e">
        <f aca="false">(N718-L718)/N718</f>
        <v>#DIV/0!</v>
      </c>
      <c r="N718" s="49"/>
      <c r="O718" s="38"/>
      <c r="P718" s="38"/>
      <c r="Q718" s="50" t="str">
        <f aca="false">IF(W718="","",VLOOKUP(W718,Categories!$M$148:$N$823,2,FALSE()))</f>
        <v/>
      </c>
      <c r="R718" s="51" t="str">
        <f aca="false">AA718</f>
        <v/>
      </c>
      <c r="S718" s="52"/>
      <c r="T718" s="52"/>
      <c r="U718" s="53"/>
      <c r="V718" s="54"/>
      <c r="W718" s="55"/>
      <c r="X718" s="50" t="str">
        <f aca="false">IF(S718="","",VLOOKUP(Deposits!O998,Deposits!$D$2:$J$102,2,FALSE()))</f>
        <v/>
      </c>
      <c r="Y718" s="56" t="str">
        <f aca="false">IF(S718="","",VLOOKUP(Deposits!O998,Deposits!$D$2:$J$102,5,FALSE()))</f>
        <v/>
      </c>
      <c r="Z718" s="57" t="s">
        <v>33</v>
      </c>
      <c r="AA718" s="51" t="str">
        <f aca="false">IF(ISERROR(VLOOKUP(Q718,'Target Margin'!A:F,5,FALSE())),"",VLOOKUP(Q718,'Target Margin'!A:F,5,FALSE()))</f>
        <v/>
      </c>
    </row>
    <row r="719" customFormat="false" ht="13" hidden="false" customHeight="false" outlineLevel="0" collapsed="false">
      <c r="A719" s="38"/>
      <c r="B719" s="39"/>
      <c r="C719" s="40"/>
      <c r="D719" s="40"/>
      <c r="E719" s="41"/>
      <c r="F719" s="42"/>
      <c r="G719" s="43"/>
      <c r="H719" s="43"/>
      <c r="I719" s="44"/>
      <c r="J719" s="45"/>
      <c r="K719" s="46"/>
      <c r="L719" s="47" t="e">
        <f aca="false">IF(K719="",(I719/J719),(I719/K719))</f>
        <v>#DIV/0!</v>
      </c>
      <c r="M719" s="48" t="e">
        <f aca="false">(N719-L719)/N719</f>
        <v>#DIV/0!</v>
      </c>
      <c r="N719" s="49"/>
      <c r="O719" s="38"/>
      <c r="P719" s="38"/>
      <c r="Q719" s="50" t="str">
        <f aca="false">IF(W719="","",VLOOKUP(W719,Categories!$M$148:$N$823,2,FALSE()))</f>
        <v/>
      </c>
      <c r="R719" s="51" t="str">
        <f aca="false">AA719</f>
        <v/>
      </c>
      <c r="S719" s="52"/>
      <c r="T719" s="52"/>
      <c r="U719" s="53"/>
      <c r="V719" s="54"/>
      <c r="W719" s="55"/>
      <c r="X719" s="50" t="str">
        <f aca="false">IF(S719="","",VLOOKUP(Deposits!O999,Deposits!$D$2:$J$102,2,FALSE()))</f>
        <v/>
      </c>
      <c r="Y719" s="56" t="str">
        <f aca="false">IF(S719="","",VLOOKUP(Deposits!O999,Deposits!$D$2:$J$102,5,FALSE()))</f>
        <v/>
      </c>
      <c r="Z719" s="57" t="s">
        <v>33</v>
      </c>
      <c r="AA719" s="51" t="str">
        <f aca="false">IF(ISERROR(VLOOKUP(Q719,'Target Margin'!A:F,5,FALSE())),"",VLOOKUP(Q719,'Target Margin'!A:F,5,FALSE()))</f>
        <v/>
      </c>
    </row>
    <row r="720" customFormat="false" ht="13" hidden="false" customHeight="false" outlineLevel="0" collapsed="false">
      <c r="A720" s="38"/>
      <c r="B720" s="39"/>
      <c r="C720" s="40"/>
      <c r="D720" s="40"/>
      <c r="E720" s="41"/>
      <c r="F720" s="42"/>
      <c r="G720" s="43"/>
      <c r="H720" s="43"/>
      <c r="I720" s="44"/>
      <c r="J720" s="45"/>
      <c r="K720" s="46"/>
      <c r="L720" s="47" t="e">
        <f aca="false">IF(K720="",(I720/J720),(I720/K720))</f>
        <v>#DIV/0!</v>
      </c>
      <c r="M720" s="48" t="e">
        <f aca="false">(N720-L720)/N720</f>
        <v>#DIV/0!</v>
      </c>
      <c r="N720" s="49"/>
      <c r="O720" s="38"/>
      <c r="P720" s="38"/>
      <c r="Q720" s="50" t="str">
        <f aca="false">IF(W720="","",VLOOKUP(W720,Categories!$M$148:$N$823,2,FALSE()))</f>
        <v/>
      </c>
      <c r="R720" s="51" t="str">
        <f aca="false">AA720</f>
        <v/>
      </c>
      <c r="S720" s="52"/>
      <c r="T720" s="52"/>
      <c r="U720" s="53"/>
      <c r="V720" s="54"/>
      <c r="W720" s="55"/>
      <c r="X720" s="50" t="str">
        <f aca="false">IF(S720="","",VLOOKUP(Deposits!O1000,Deposits!$D$2:$J$102,2,FALSE()))</f>
        <v/>
      </c>
      <c r="Y720" s="56" t="str">
        <f aca="false">IF(S720="","",VLOOKUP(Deposits!O1000,Deposits!$D$2:$J$102,5,FALSE()))</f>
        <v/>
      </c>
      <c r="Z720" s="57" t="s">
        <v>33</v>
      </c>
      <c r="AA720" s="51" t="str">
        <f aca="false">IF(ISERROR(VLOOKUP(Q720,'Target Margin'!A:F,5,FALSE())),"",VLOOKUP(Q720,'Target Margin'!A:F,5,FALSE()))</f>
        <v/>
      </c>
    </row>
    <row r="721" customFormat="false" ht="13" hidden="false" customHeight="false" outlineLevel="0" collapsed="false">
      <c r="A721" s="38"/>
      <c r="B721" s="39"/>
      <c r="C721" s="40"/>
      <c r="D721" s="40"/>
      <c r="E721" s="41"/>
      <c r="F721" s="42"/>
      <c r="G721" s="43"/>
      <c r="H721" s="43"/>
      <c r="I721" s="44"/>
      <c r="J721" s="45"/>
      <c r="K721" s="46"/>
      <c r="L721" s="47" t="e">
        <f aca="false">IF(K721="",(I721/J721),(I721/K721))</f>
        <v>#DIV/0!</v>
      </c>
      <c r="M721" s="48" t="e">
        <f aca="false">(N721-L721)/N721</f>
        <v>#DIV/0!</v>
      </c>
      <c r="N721" s="49"/>
      <c r="O721" s="38"/>
      <c r="P721" s="38"/>
      <c r="Q721" s="50" t="str">
        <f aca="false">IF(W721="","",VLOOKUP(W721,Categories!$M$148:$N$823,2,FALSE()))</f>
        <v/>
      </c>
      <c r="R721" s="51" t="str">
        <f aca="false">AA721</f>
        <v/>
      </c>
      <c r="S721" s="52"/>
      <c r="T721" s="52"/>
      <c r="U721" s="53"/>
      <c r="V721" s="54"/>
      <c r="W721" s="55"/>
      <c r="X721" s="50" t="str">
        <f aca="false">IF(S721="","",VLOOKUP(Deposits!O1001,Deposits!$D$2:$J$102,2,FALSE()))</f>
        <v/>
      </c>
      <c r="Y721" s="56" t="str">
        <f aca="false">IF(S721="","",VLOOKUP(Deposits!O1001,Deposits!$D$2:$J$102,5,FALSE()))</f>
        <v/>
      </c>
      <c r="Z721" s="57" t="s">
        <v>33</v>
      </c>
      <c r="AA721" s="51" t="str">
        <f aca="false">IF(ISERROR(VLOOKUP(Q721,'Target Margin'!A:F,5,FALSE())),"",VLOOKUP(Q721,'Target Margin'!A:F,5,FALSE()))</f>
        <v/>
      </c>
    </row>
    <row r="722" customFormat="false" ht="13" hidden="false" customHeight="false" outlineLevel="0" collapsed="false">
      <c r="A722" s="38"/>
      <c r="B722" s="39"/>
      <c r="C722" s="40"/>
      <c r="D722" s="40"/>
      <c r="E722" s="41"/>
      <c r="F722" s="42"/>
      <c r="G722" s="43"/>
      <c r="H722" s="43"/>
      <c r="I722" s="44"/>
      <c r="J722" s="45"/>
      <c r="K722" s="46"/>
      <c r="L722" s="47" t="e">
        <f aca="false">IF(K722="",(I722/J722),(I722/K722))</f>
        <v>#DIV/0!</v>
      </c>
      <c r="M722" s="48" t="e">
        <f aca="false">(N722-L722)/N722</f>
        <v>#DIV/0!</v>
      </c>
      <c r="N722" s="49"/>
      <c r="O722" s="38"/>
      <c r="P722" s="38"/>
      <c r="Q722" s="50" t="str">
        <f aca="false">IF(W722="","",VLOOKUP(W722,Categories!$M$148:$N$823,2,FALSE()))</f>
        <v/>
      </c>
      <c r="R722" s="51" t="str">
        <f aca="false">AA722</f>
        <v/>
      </c>
      <c r="S722" s="52"/>
      <c r="T722" s="52"/>
      <c r="U722" s="53"/>
      <c r="V722" s="54"/>
      <c r="W722" s="55"/>
      <c r="X722" s="50" t="str">
        <f aca="false">IF(S722="","",VLOOKUP(Deposits!O1002,Deposits!$D$2:$J$102,2,FALSE()))</f>
        <v/>
      </c>
      <c r="Y722" s="56" t="str">
        <f aca="false">IF(S722="","",VLOOKUP(Deposits!O1002,Deposits!$D$2:$J$102,5,FALSE()))</f>
        <v/>
      </c>
      <c r="Z722" s="57" t="s">
        <v>33</v>
      </c>
      <c r="AA722" s="51" t="str">
        <f aca="false">IF(ISERROR(VLOOKUP(Q722,'Target Margin'!A:F,5,FALSE())),"",VLOOKUP(Q722,'Target Margin'!A:F,5,FALSE()))</f>
        <v/>
      </c>
    </row>
    <row r="723" customFormat="false" ht="13" hidden="false" customHeight="false" outlineLevel="0" collapsed="false">
      <c r="A723" s="38"/>
      <c r="B723" s="39"/>
      <c r="C723" s="40"/>
      <c r="D723" s="40"/>
      <c r="E723" s="41"/>
      <c r="F723" s="42"/>
      <c r="G723" s="43"/>
      <c r="H723" s="43"/>
      <c r="I723" s="44"/>
      <c r="J723" s="45"/>
      <c r="K723" s="46"/>
      <c r="L723" s="47" t="e">
        <f aca="false">IF(K723="",(I723/J723),(I723/K723))</f>
        <v>#DIV/0!</v>
      </c>
      <c r="M723" s="48" t="e">
        <f aca="false">(N723-L723)/N723</f>
        <v>#DIV/0!</v>
      </c>
      <c r="N723" s="49"/>
      <c r="O723" s="38"/>
      <c r="P723" s="38"/>
      <c r="Q723" s="50" t="str">
        <f aca="false">IF(W723="","",VLOOKUP(W723,Categories!$M$148:$N$823,2,FALSE()))</f>
        <v/>
      </c>
      <c r="R723" s="51" t="str">
        <f aca="false">AA723</f>
        <v/>
      </c>
      <c r="S723" s="52"/>
      <c r="T723" s="52"/>
      <c r="U723" s="53"/>
      <c r="V723" s="54"/>
      <c r="W723" s="55"/>
      <c r="X723" s="50" t="str">
        <f aca="false">IF(S723="","",VLOOKUP(Deposits!O1003,Deposits!$D$2:$J$102,2,FALSE()))</f>
        <v/>
      </c>
      <c r="Y723" s="56" t="str">
        <f aca="false">IF(S723="","",VLOOKUP(Deposits!O1003,Deposits!$D$2:$J$102,5,FALSE()))</f>
        <v/>
      </c>
      <c r="Z723" s="57" t="s">
        <v>33</v>
      </c>
      <c r="AA723" s="51" t="str">
        <f aca="false">IF(ISERROR(VLOOKUP(Q723,'Target Margin'!A:F,5,FALSE())),"",VLOOKUP(Q723,'Target Margin'!A:F,5,FALSE()))</f>
        <v/>
      </c>
    </row>
    <row r="724" customFormat="false" ht="13" hidden="false" customHeight="false" outlineLevel="0" collapsed="false">
      <c r="A724" s="38"/>
      <c r="B724" s="39"/>
      <c r="C724" s="40"/>
      <c r="D724" s="40"/>
      <c r="E724" s="41"/>
      <c r="F724" s="42"/>
      <c r="G724" s="43"/>
      <c r="H724" s="43"/>
      <c r="I724" s="44"/>
      <c r="J724" s="45"/>
      <c r="K724" s="46"/>
      <c r="L724" s="47" t="e">
        <f aca="false">IF(K724="",(I724/J724),(I724/K724))</f>
        <v>#DIV/0!</v>
      </c>
      <c r="M724" s="48" t="e">
        <f aca="false">(N724-L724)/N724</f>
        <v>#DIV/0!</v>
      </c>
      <c r="N724" s="49"/>
      <c r="O724" s="38"/>
      <c r="P724" s="38"/>
      <c r="Q724" s="50" t="str">
        <f aca="false">IF(W724="","",VLOOKUP(W724,Categories!$M$148:$N$823,2,FALSE()))</f>
        <v/>
      </c>
      <c r="R724" s="51" t="str">
        <f aca="false">AA724</f>
        <v/>
      </c>
      <c r="S724" s="52"/>
      <c r="T724" s="52"/>
      <c r="U724" s="53"/>
      <c r="V724" s="54"/>
      <c r="W724" s="55"/>
      <c r="X724" s="50" t="str">
        <f aca="false">IF(S724="","",VLOOKUP(Deposits!O1004,Deposits!$D$2:$J$102,2,FALSE()))</f>
        <v/>
      </c>
      <c r="Y724" s="56" t="str">
        <f aca="false">IF(S724="","",VLOOKUP(Deposits!O1004,Deposits!$D$2:$J$102,5,FALSE()))</f>
        <v/>
      </c>
      <c r="Z724" s="57" t="s">
        <v>33</v>
      </c>
      <c r="AA724" s="51" t="str">
        <f aca="false">IF(ISERROR(VLOOKUP(Q724,'Target Margin'!A:F,5,FALSE())),"",VLOOKUP(Q724,'Target Margin'!A:F,5,FALSE()))</f>
        <v/>
      </c>
    </row>
    <row r="725" customFormat="false" ht="13" hidden="false" customHeight="false" outlineLevel="0" collapsed="false">
      <c r="A725" s="38"/>
      <c r="B725" s="39"/>
      <c r="C725" s="40"/>
      <c r="D725" s="40"/>
      <c r="E725" s="41"/>
      <c r="F725" s="42"/>
      <c r="G725" s="43"/>
      <c r="H725" s="43"/>
      <c r="I725" s="44"/>
      <c r="J725" s="45"/>
      <c r="K725" s="46"/>
      <c r="L725" s="47" t="e">
        <f aca="false">IF(K725="",(I725/J725),(I725/K725))</f>
        <v>#DIV/0!</v>
      </c>
      <c r="M725" s="48" t="e">
        <f aca="false">(N725-L725)/N725</f>
        <v>#DIV/0!</v>
      </c>
      <c r="N725" s="49"/>
      <c r="O725" s="38"/>
      <c r="P725" s="38"/>
      <c r="Q725" s="50" t="str">
        <f aca="false">IF(W725="","",VLOOKUP(W725,Categories!$M$148:$N$823,2,FALSE()))</f>
        <v/>
      </c>
      <c r="R725" s="51" t="str">
        <f aca="false">AA725</f>
        <v/>
      </c>
      <c r="S725" s="52"/>
      <c r="T725" s="52"/>
      <c r="U725" s="53"/>
      <c r="V725" s="54"/>
      <c r="W725" s="55"/>
      <c r="X725" s="50" t="str">
        <f aca="false">IF(S725="","",VLOOKUP(Deposits!O1005,Deposits!$D$2:$J$102,2,FALSE()))</f>
        <v/>
      </c>
      <c r="Y725" s="56" t="str">
        <f aca="false">IF(S725="","",VLOOKUP(Deposits!O1005,Deposits!$D$2:$J$102,5,FALSE()))</f>
        <v/>
      </c>
      <c r="Z725" s="57" t="s">
        <v>33</v>
      </c>
      <c r="AA725" s="51" t="str">
        <f aca="false">IF(ISERROR(VLOOKUP(Q725,'Target Margin'!A:F,5,FALSE())),"",VLOOKUP(Q725,'Target Margin'!A:F,5,FALSE()))</f>
        <v/>
      </c>
    </row>
    <row r="726" customFormat="false" ht="13" hidden="false" customHeight="false" outlineLevel="0" collapsed="false">
      <c r="A726" s="38"/>
      <c r="B726" s="39"/>
      <c r="C726" s="40"/>
      <c r="D726" s="40"/>
      <c r="E726" s="41"/>
      <c r="F726" s="42"/>
      <c r="G726" s="43"/>
      <c r="H726" s="43"/>
      <c r="I726" s="44"/>
      <c r="J726" s="45"/>
      <c r="K726" s="46"/>
      <c r="L726" s="47" t="e">
        <f aca="false">IF(K726="",(I726/J726),(I726/K726))</f>
        <v>#DIV/0!</v>
      </c>
      <c r="M726" s="48" t="e">
        <f aca="false">(N726-L726)/N726</f>
        <v>#DIV/0!</v>
      </c>
      <c r="N726" s="49"/>
      <c r="O726" s="38"/>
      <c r="P726" s="38"/>
      <c r="Q726" s="50" t="str">
        <f aca="false">IF(W726="","",VLOOKUP(W726,Categories!$M$148:$N$823,2,FALSE()))</f>
        <v/>
      </c>
      <c r="R726" s="51" t="str">
        <f aca="false">AA726</f>
        <v/>
      </c>
      <c r="S726" s="52"/>
      <c r="T726" s="52"/>
      <c r="U726" s="53"/>
      <c r="V726" s="54"/>
      <c r="W726" s="55"/>
      <c r="X726" s="50" t="str">
        <f aca="false">IF(S726="","",VLOOKUP(Deposits!O1006,Deposits!$D$2:$J$102,2,FALSE()))</f>
        <v/>
      </c>
      <c r="Y726" s="56" t="str">
        <f aca="false">IF(S726="","",VLOOKUP(Deposits!O1006,Deposits!$D$2:$J$102,5,FALSE()))</f>
        <v/>
      </c>
      <c r="Z726" s="57" t="s">
        <v>33</v>
      </c>
      <c r="AA726" s="51" t="str">
        <f aca="false">IF(ISERROR(VLOOKUP(Q726,'Target Margin'!A:F,5,FALSE())),"",VLOOKUP(Q726,'Target Margin'!A:F,5,FALSE()))</f>
        <v/>
      </c>
    </row>
    <row r="727" customFormat="false" ht="13" hidden="false" customHeight="false" outlineLevel="0" collapsed="false">
      <c r="A727" s="38"/>
      <c r="B727" s="39"/>
      <c r="C727" s="40"/>
      <c r="D727" s="40"/>
      <c r="E727" s="41"/>
      <c r="F727" s="42"/>
      <c r="G727" s="43"/>
      <c r="H727" s="43"/>
      <c r="I727" s="44"/>
      <c r="J727" s="45"/>
      <c r="K727" s="46"/>
      <c r="L727" s="47" t="e">
        <f aca="false">IF(K727="",(I727/J727),(I727/K727))</f>
        <v>#DIV/0!</v>
      </c>
      <c r="M727" s="48" t="e">
        <f aca="false">(N727-L727)/N727</f>
        <v>#DIV/0!</v>
      </c>
      <c r="N727" s="49"/>
      <c r="O727" s="38"/>
      <c r="P727" s="38"/>
      <c r="Q727" s="50" t="str">
        <f aca="false">IF(W727="","",VLOOKUP(W727,Categories!$M$148:$N$823,2,FALSE()))</f>
        <v/>
      </c>
      <c r="R727" s="51" t="str">
        <f aca="false">AA727</f>
        <v/>
      </c>
      <c r="S727" s="52"/>
      <c r="T727" s="52"/>
      <c r="U727" s="53"/>
      <c r="V727" s="54"/>
      <c r="W727" s="55"/>
      <c r="X727" s="50" t="str">
        <f aca="false">IF(S727="","",VLOOKUP(Deposits!O1007,Deposits!$D$2:$J$102,2,FALSE()))</f>
        <v/>
      </c>
      <c r="Y727" s="56" t="str">
        <f aca="false">IF(S727="","",VLOOKUP(Deposits!O1007,Deposits!$D$2:$J$102,5,FALSE()))</f>
        <v/>
      </c>
      <c r="Z727" s="57" t="s">
        <v>33</v>
      </c>
      <c r="AA727" s="51" t="str">
        <f aca="false">IF(ISERROR(VLOOKUP(Q727,'Target Margin'!A:F,5,FALSE())),"",VLOOKUP(Q727,'Target Margin'!A:F,5,FALSE()))</f>
        <v/>
      </c>
    </row>
    <row r="728" customFormat="false" ht="13" hidden="false" customHeight="false" outlineLevel="0" collapsed="false">
      <c r="A728" s="38"/>
      <c r="B728" s="39"/>
      <c r="C728" s="40"/>
      <c r="D728" s="40"/>
      <c r="E728" s="41"/>
      <c r="F728" s="42"/>
      <c r="G728" s="43"/>
      <c r="H728" s="43"/>
      <c r="I728" s="44"/>
      <c r="J728" s="45"/>
      <c r="K728" s="46"/>
      <c r="L728" s="47" t="e">
        <f aca="false">IF(K728="",(I728/J728),(I728/K728))</f>
        <v>#DIV/0!</v>
      </c>
      <c r="M728" s="48" t="e">
        <f aca="false">(N728-L728)/N728</f>
        <v>#DIV/0!</v>
      </c>
      <c r="N728" s="49"/>
      <c r="O728" s="38"/>
      <c r="P728" s="38"/>
      <c r="Q728" s="50" t="str">
        <f aca="false">IF(W728="","",VLOOKUP(W728,Categories!$M$148:$N$823,2,FALSE()))</f>
        <v/>
      </c>
      <c r="R728" s="51" t="str">
        <f aca="false">AA728</f>
        <v/>
      </c>
      <c r="S728" s="52"/>
      <c r="T728" s="52"/>
      <c r="U728" s="53"/>
      <c r="V728" s="54"/>
      <c r="W728" s="55"/>
      <c r="X728" s="50" t="str">
        <f aca="false">IF(S728="","",VLOOKUP(Deposits!O1008,Deposits!$D$2:$J$102,2,FALSE()))</f>
        <v/>
      </c>
      <c r="Y728" s="56" t="str">
        <f aca="false">IF(S728="","",VLOOKUP(Deposits!O1008,Deposits!$D$2:$J$102,5,FALSE()))</f>
        <v/>
      </c>
      <c r="Z728" s="57" t="s">
        <v>33</v>
      </c>
      <c r="AA728" s="51" t="str">
        <f aca="false">IF(ISERROR(VLOOKUP(Q728,'Target Margin'!A:F,5,FALSE())),"",VLOOKUP(Q728,'Target Margin'!A:F,5,FALSE()))</f>
        <v/>
      </c>
    </row>
    <row r="729" customFormat="false" ht="13" hidden="false" customHeight="false" outlineLevel="0" collapsed="false">
      <c r="A729" s="38"/>
      <c r="B729" s="39"/>
      <c r="C729" s="40"/>
      <c r="D729" s="40"/>
      <c r="E729" s="41"/>
      <c r="F729" s="42"/>
      <c r="G729" s="43"/>
      <c r="H729" s="43"/>
      <c r="I729" s="44"/>
      <c r="J729" s="45"/>
      <c r="K729" s="46"/>
      <c r="L729" s="47" t="e">
        <f aca="false">IF(K729="",(I729/J729),(I729/K729))</f>
        <v>#DIV/0!</v>
      </c>
      <c r="M729" s="48" t="e">
        <f aca="false">(N729-L729)/N729</f>
        <v>#DIV/0!</v>
      </c>
      <c r="N729" s="49"/>
      <c r="O729" s="38"/>
      <c r="P729" s="38"/>
      <c r="Q729" s="50" t="str">
        <f aca="false">IF(W729="","",VLOOKUP(W729,Categories!$M$148:$N$823,2,FALSE()))</f>
        <v/>
      </c>
      <c r="R729" s="51" t="str">
        <f aca="false">AA729</f>
        <v/>
      </c>
      <c r="S729" s="52"/>
      <c r="T729" s="52"/>
      <c r="U729" s="53"/>
      <c r="V729" s="54"/>
      <c r="W729" s="55"/>
      <c r="X729" s="50" t="str">
        <f aca="false">IF(S729="","",VLOOKUP(Deposits!O1009,Deposits!$D$2:$J$102,2,FALSE()))</f>
        <v/>
      </c>
      <c r="Y729" s="56" t="str">
        <f aca="false">IF(S729="","",VLOOKUP(Deposits!O1009,Deposits!$D$2:$J$102,5,FALSE()))</f>
        <v/>
      </c>
      <c r="Z729" s="57" t="s">
        <v>33</v>
      </c>
      <c r="AA729" s="51" t="str">
        <f aca="false">IF(ISERROR(VLOOKUP(Q729,'Target Margin'!A:F,5,FALSE())),"",VLOOKUP(Q729,'Target Margin'!A:F,5,FALSE()))</f>
        <v/>
      </c>
    </row>
    <row r="730" customFormat="false" ht="13" hidden="false" customHeight="false" outlineLevel="0" collapsed="false">
      <c r="A730" s="38"/>
      <c r="B730" s="39"/>
      <c r="C730" s="40"/>
      <c r="D730" s="40"/>
      <c r="E730" s="41"/>
      <c r="F730" s="42"/>
      <c r="G730" s="43"/>
      <c r="H730" s="43"/>
      <c r="I730" s="44"/>
      <c r="J730" s="45"/>
      <c r="K730" s="46"/>
      <c r="L730" s="47" t="e">
        <f aca="false">IF(K730="",(I730/J730),(I730/K730))</f>
        <v>#DIV/0!</v>
      </c>
      <c r="M730" s="48" t="e">
        <f aca="false">(N730-L730)/N730</f>
        <v>#DIV/0!</v>
      </c>
      <c r="N730" s="49"/>
      <c r="O730" s="38"/>
      <c r="P730" s="38"/>
      <c r="Q730" s="50" t="str">
        <f aca="false">IF(W730="","",VLOOKUP(W730,Categories!$M$148:$N$823,2,FALSE()))</f>
        <v/>
      </c>
      <c r="R730" s="51" t="str">
        <f aca="false">AA730</f>
        <v/>
      </c>
      <c r="S730" s="52"/>
      <c r="T730" s="52"/>
      <c r="U730" s="53"/>
      <c r="V730" s="54"/>
      <c r="W730" s="55"/>
      <c r="X730" s="50" t="str">
        <f aca="false">IF(S730="","",VLOOKUP(Deposits!O1010,Deposits!$D$2:$J$102,2,FALSE()))</f>
        <v/>
      </c>
      <c r="Y730" s="56" t="str">
        <f aca="false">IF(S730="","",VLOOKUP(Deposits!O1010,Deposits!$D$2:$J$102,5,FALSE()))</f>
        <v/>
      </c>
      <c r="Z730" s="57" t="s">
        <v>33</v>
      </c>
      <c r="AA730" s="51" t="str">
        <f aca="false">IF(ISERROR(VLOOKUP(Q730,'Target Margin'!A:F,5,FALSE())),"",VLOOKUP(Q730,'Target Margin'!A:F,5,FALSE()))</f>
        <v/>
      </c>
    </row>
    <row r="731" customFormat="false" ht="13" hidden="false" customHeight="false" outlineLevel="0" collapsed="false">
      <c r="A731" s="38"/>
      <c r="B731" s="39"/>
      <c r="C731" s="40"/>
      <c r="D731" s="40"/>
      <c r="E731" s="41"/>
      <c r="F731" s="42"/>
      <c r="G731" s="43"/>
      <c r="H731" s="43"/>
      <c r="I731" s="44"/>
      <c r="J731" s="45"/>
      <c r="K731" s="46"/>
      <c r="L731" s="47" t="e">
        <f aca="false">IF(K731="",(I731/J731),(I731/K731))</f>
        <v>#DIV/0!</v>
      </c>
      <c r="M731" s="48" t="e">
        <f aca="false">(N731-L731)/N731</f>
        <v>#DIV/0!</v>
      </c>
      <c r="N731" s="49"/>
      <c r="O731" s="38"/>
      <c r="P731" s="38"/>
      <c r="Q731" s="50" t="str">
        <f aca="false">IF(W731="","",VLOOKUP(W731,Categories!$M$148:$N$823,2,FALSE()))</f>
        <v/>
      </c>
      <c r="R731" s="51" t="str">
        <f aca="false">AA731</f>
        <v/>
      </c>
      <c r="S731" s="52"/>
      <c r="T731" s="52"/>
      <c r="U731" s="53"/>
      <c r="V731" s="54"/>
      <c r="W731" s="55"/>
      <c r="X731" s="50" t="str">
        <f aca="false">IF(S731="","",VLOOKUP(Deposits!O1011,Deposits!$D$2:$J$102,2,FALSE()))</f>
        <v/>
      </c>
      <c r="Y731" s="56" t="str">
        <f aca="false">IF(S731="","",VLOOKUP(Deposits!O1011,Deposits!$D$2:$J$102,5,FALSE()))</f>
        <v/>
      </c>
      <c r="Z731" s="57" t="s">
        <v>33</v>
      </c>
      <c r="AA731" s="51" t="str">
        <f aca="false">IF(ISERROR(VLOOKUP(Q731,'Target Margin'!A:F,5,FALSE())),"",VLOOKUP(Q731,'Target Margin'!A:F,5,FALSE()))</f>
        <v/>
      </c>
    </row>
    <row r="732" customFormat="false" ht="13" hidden="false" customHeight="false" outlineLevel="0" collapsed="false">
      <c r="A732" s="38"/>
      <c r="B732" s="39"/>
      <c r="C732" s="40"/>
      <c r="D732" s="40"/>
      <c r="E732" s="41"/>
      <c r="F732" s="42"/>
      <c r="G732" s="43"/>
      <c r="H732" s="43"/>
      <c r="I732" s="44"/>
      <c r="J732" s="45"/>
      <c r="K732" s="46"/>
      <c r="L732" s="47" t="e">
        <f aca="false">IF(K732="",(I732/J732),(I732/K732))</f>
        <v>#DIV/0!</v>
      </c>
      <c r="M732" s="48" t="e">
        <f aca="false">(N732-L732)/N732</f>
        <v>#DIV/0!</v>
      </c>
      <c r="N732" s="49"/>
      <c r="O732" s="38"/>
      <c r="P732" s="38"/>
      <c r="Q732" s="50" t="str">
        <f aca="false">IF(W732="","",VLOOKUP(W732,Categories!$M$148:$N$823,2,FALSE()))</f>
        <v/>
      </c>
      <c r="R732" s="51" t="str">
        <f aca="false">AA732</f>
        <v/>
      </c>
      <c r="S732" s="52"/>
      <c r="T732" s="52"/>
      <c r="U732" s="53"/>
      <c r="V732" s="54"/>
      <c r="W732" s="55"/>
      <c r="X732" s="50" t="str">
        <f aca="false">IF(S732="","",VLOOKUP(Deposits!O1012,Deposits!$D$2:$J$102,2,FALSE()))</f>
        <v/>
      </c>
      <c r="Y732" s="56" t="str">
        <f aca="false">IF(S732="","",VLOOKUP(Deposits!O1012,Deposits!$D$2:$J$102,5,FALSE()))</f>
        <v/>
      </c>
      <c r="Z732" s="57" t="s">
        <v>33</v>
      </c>
      <c r="AA732" s="51" t="str">
        <f aca="false">IF(ISERROR(VLOOKUP(Q732,'Target Margin'!A:F,5,FALSE())),"",VLOOKUP(Q732,'Target Margin'!A:F,5,FALSE()))</f>
        <v/>
      </c>
    </row>
    <row r="733" customFormat="false" ht="13" hidden="false" customHeight="false" outlineLevel="0" collapsed="false">
      <c r="A733" s="38"/>
      <c r="B733" s="39"/>
      <c r="C733" s="40"/>
      <c r="D733" s="40"/>
      <c r="E733" s="41"/>
      <c r="F733" s="42"/>
      <c r="G733" s="43"/>
      <c r="H733" s="43"/>
      <c r="I733" s="44"/>
      <c r="J733" s="45"/>
      <c r="K733" s="46"/>
      <c r="L733" s="47" t="e">
        <f aca="false">IF(K733="",(I733/J733),(I733/K733))</f>
        <v>#DIV/0!</v>
      </c>
      <c r="M733" s="48" t="e">
        <f aca="false">(N733-L733)/N733</f>
        <v>#DIV/0!</v>
      </c>
      <c r="N733" s="49"/>
      <c r="O733" s="38"/>
      <c r="P733" s="38"/>
      <c r="Q733" s="50" t="str">
        <f aca="false">IF(W733="","",VLOOKUP(W733,Categories!$M$148:$N$823,2,FALSE()))</f>
        <v/>
      </c>
      <c r="R733" s="51" t="str">
        <f aca="false">AA733</f>
        <v/>
      </c>
      <c r="S733" s="52"/>
      <c r="T733" s="52"/>
      <c r="U733" s="53"/>
      <c r="V733" s="54"/>
      <c r="W733" s="55"/>
      <c r="X733" s="50" t="str">
        <f aca="false">IF(S733="","",VLOOKUP(Deposits!O1013,Deposits!$D$2:$J$102,2,FALSE()))</f>
        <v/>
      </c>
      <c r="Y733" s="56" t="str">
        <f aca="false">IF(S733="","",VLOOKUP(Deposits!O1013,Deposits!$D$2:$J$102,5,FALSE()))</f>
        <v/>
      </c>
      <c r="Z733" s="57" t="s">
        <v>33</v>
      </c>
      <c r="AA733" s="51" t="str">
        <f aca="false">IF(ISERROR(VLOOKUP(Q733,'Target Margin'!A:F,5,FALSE())),"",VLOOKUP(Q733,'Target Margin'!A:F,5,FALSE()))</f>
        <v/>
      </c>
    </row>
    <row r="734" customFormat="false" ht="13" hidden="false" customHeight="false" outlineLevel="0" collapsed="false">
      <c r="A734" s="38"/>
      <c r="B734" s="39"/>
      <c r="C734" s="40"/>
      <c r="D734" s="40"/>
      <c r="E734" s="41"/>
      <c r="F734" s="42"/>
      <c r="G734" s="43"/>
      <c r="H734" s="43"/>
      <c r="I734" s="44"/>
      <c r="J734" s="45"/>
      <c r="K734" s="46"/>
      <c r="L734" s="47" t="e">
        <f aca="false">IF(K734="",(I734/J734),(I734/K734))</f>
        <v>#DIV/0!</v>
      </c>
      <c r="M734" s="48" t="e">
        <f aca="false">(N734-L734)/N734</f>
        <v>#DIV/0!</v>
      </c>
      <c r="N734" s="49"/>
      <c r="O734" s="38"/>
      <c r="P734" s="38"/>
      <c r="Q734" s="50" t="str">
        <f aca="false">IF(W734="","",VLOOKUP(W734,Categories!$M$148:$N$823,2,FALSE()))</f>
        <v/>
      </c>
      <c r="R734" s="51" t="str">
        <f aca="false">AA734</f>
        <v/>
      </c>
      <c r="S734" s="52"/>
      <c r="T734" s="52"/>
      <c r="U734" s="53"/>
      <c r="V734" s="54"/>
      <c r="W734" s="55"/>
      <c r="X734" s="50" t="str">
        <f aca="false">IF(S734="","",VLOOKUP(Deposits!O1014,Deposits!$D$2:$J$102,2,FALSE()))</f>
        <v/>
      </c>
      <c r="Y734" s="56" t="str">
        <f aca="false">IF(S734="","",VLOOKUP(Deposits!O1014,Deposits!$D$2:$J$102,5,FALSE()))</f>
        <v/>
      </c>
      <c r="Z734" s="57" t="s">
        <v>33</v>
      </c>
      <c r="AA734" s="51" t="str">
        <f aca="false">IF(ISERROR(VLOOKUP(Q734,'Target Margin'!A:F,5,FALSE())),"",VLOOKUP(Q734,'Target Margin'!A:F,5,FALSE()))</f>
        <v/>
      </c>
    </row>
    <row r="735" customFormat="false" ht="13" hidden="false" customHeight="false" outlineLevel="0" collapsed="false">
      <c r="A735" s="38"/>
      <c r="B735" s="39"/>
      <c r="C735" s="40"/>
      <c r="D735" s="40"/>
      <c r="E735" s="41"/>
      <c r="F735" s="42"/>
      <c r="G735" s="43"/>
      <c r="H735" s="43"/>
      <c r="I735" s="44"/>
      <c r="J735" s="45"/>
      <c r="K735" s="46"/>
      <c r="L735" s="47" t="e">
        <f aca="false">IF(K735="",(I735/J735),(I735/K735))</f>
        <v>#DIV/0!</v>
      </c>
      <c r="M735" s="48" t="e">
        <f aca="false">(N735-L735)/N735</f>
        <v>#DIV/0!</v>
      </c>
      <c r="N735" s="49"/>
      <c r="O735" s="38"/>
      <c r="P735" s="38"/>
      <c r="Q735" s="50" t="str">
        <f aca="false">IF(W735="","",VLOOKUP(W735,Categories!$M$148:$N$823,2,FALSE()))</f>
        <v/>
      </c>
      <c r="R735" s="51" t="str">
        <f aca="false">AA735</f>
        <v/>
      </c>
      <c r="S735" s="52"/>
      <c r="T735" s="52"/>
      <c r="U735" s="53"/>
      <c r="V735" s="54"/>
      <c r="W735" s="55"/>
      <c r="X735" s="50" t="str">
        <f aca="false">IF(S735="","",VLOOKUP(Deposits!O1015,Deposits!$D$2:$J$102,2,FALSE()))</f>
        <v/>
      </c>
      <c r="Y735" s="56" t="str">
        <f aca="false">IF(S735="","",VLOOKUP(Deposits!O1015,Deposits!$D$2:$J$102,5,FALSE()))</f>
        <v/>
      </c>
      <c r="Z735" s="57" t="s">
        <v>33</v>
      </c>
      <c r="AA735" s="51" t="str">
        <f aca="false">IF(ISERROR(VLOOKUP(Q735,'Target Margin'!A:F,5,FALSE())),"",VLOOKUP(Q735,'Target Margin'!A:F,5,FALSE()))</f>
        <v/>
      </c>
    </row>
    <row r="736" customFormat="false" ht="13" hidden="false" customHeight="false" outlineLevel="0" collapsed="false">
      <c r="A736" s="38"/>
      <c r="B736" s="39"/>
      <c r="C736" s="40"/>
      <c r="D736" s="40"/>
      <c r="E736" s="41"/>
      <c r="F736" s="42"/>
      <c r="G736" s="43"/>
      <c r="H736" s="43"/>
      <c r="I736" s="44"/>
      <c r="J736" s="45"/>
      <c r="K736" s="46"/>
      <c r="L736" s="47" t="e">
        <f aca="false">IF(K736="",(I736/J736),(I736/K736))</f>
        <v>#DIV/0!</v>
      </c>
      <c r="M736" s="48" t="e">
        <f aca="false">(N736-L736)/N736</f>
        <v>#DIV/0!</v>
      </c>
      <c r="N736" s="49"/>
      <c r="O736" s="38"/>
      <c r="P736" s="38"/>
      <c r="Q736" s="50" t="str">
        <f aca="false">IF(W736="","",VLOOKUP(W736,Categories!$M$148:$N$823,2,FALSE()))</f>
        <v/>
      </c>
      <c r="R736" s="51" t="str">
        <f aca="false">AA736</f>
        <v/>
      </c>
      <c r="S736" s="52"/>
      <c r="T736" s="52"/>
      <c r="U736" s="53"/>
      <c r="V736" s="54"/>
      <c r="W736" s="55"/>
      <c r="X736" s="50" t="str">
        <f aca="false">IF(S736="","",VLOOKUP(Deposits!O1016,Deposits!$D$2:$J$102,2,FALSE()))</f>
        <v/>
      </c>
      <c r="Y736" s="56" t="str">
        <f aca="false">IF(S736="","",VLOOKUP(Deposits!O1016,Deposits!$D$2:$J$102,5,FALSE()))</f>
        <v/>
      </c>
      <c r="Z736" s="57" t="s">
        <v>33</v>
      </c>
      <c r="AA736" s="51" t="str">
        <f aca="false">IF(ISERROR(VLOOKUP(Q736,'Target Margin'!A:F,5,FALSE())),"",VLOOKUP(Q736,'Target Margin'!A:F,5,FALSE()))</f>
        <v/>
      </c>
    </row>
    <row r="737" customFormat="false" ht="13" hidden="false" customHeight="false" outlineLevel="0" collapsed="false">
      <c r="A737" s="38"/>
      <c r="B737" s="39"/>
      <c r="C737" s="40"/>
      <c r="D737" s="40"/>
      <c r="E737" s="41"/>
      <c r="F737" s="42"/>
      <c r="G737" s="43"/>
      <c r="H737" s="43"/>
      <c r="I737" s="44"/>
      <c r="J737" s="45"/>
      <c r="K737" s="46"/>
      <c r="L737" s="47" t="e">
        <f aca="false">IF(K737="",(I737/J737),(I737/K737))</f>
        <v>#DIV/0!</v>
      </c>
      <c r="M737" s="48" t="e">
        <f aca="false">(N737-L737)/N737</f>
        <v>#DIV/0!</v>
      </c>
      <c r="N737" s="49"/>
      <c r="O737" s="38"/>
      <c r="P737" s="38"/>
      <c r="Q737" s="50" t="str">
        <f aca="false">IF(W737="","",VLOOKUP(W737,Categories!$M$148:$N$823,2,FALSE()))</f>
        <v/>
      </c>
      <c r="R737" s="51" t="str">
        <f aca="false">AA737</f>
        <v/>
      </c>
      <c r="S737" s="52"/>
      <c r="T737" s="52"/>
      <c r="U737" s="53"/>
      <c r="V737" s="54"/>
      <c r="W737" s="55"/>
      <c r="X737" s="50" t="str">
        <f aca="false">IF(S737="","",VLOOKUP(Deposits!O1017,Deposits!$D$2:$J$102,2,FALSE()))</f>
        <v/>
      </c>
      <c r="Y737" s="56" t="str">
        <f aca="false">IF(S737="","",VLOOKUP(Deposits!O1017,Deposits!$D$2:$J$102,5,FALSE()))</f>
        <v/>
      </c>
      <c r="Z737" s="57" t="s">
        <v>33</v>
      </c>
      <c r="AA737" s="51" t="str">
        <f aca="false">IF(ISERROR(VLOOKUP(Q737,'Target Margin'!A:F,5,FALSE())),"",VLOOKUP(Q737,'Target Margin'!A:F,5,FALSE()))</f>
        <v/>
      </c>
    </row>
    <row r="738" customFormat="false" ht="13" hidden="false" customHeight="false" outlineLevel="0" collapsed="false">
      <c r="A738" s="38"/>
      <c r="B738" s="39"/>
      <c r="C738" s="40"/>
      <c r="D738" s="40"/>
      <c r="E738" s="41"/>
      <c r="F738" s="42"/>
      <c r="G738" s="43"/>
      <c r="H738" s="43"/>
      <c r="I738" s="44"/>
      <c r="J738" s="45"/>
      <c r="K738" s="46"/>
      <c r="L738" s="47" t="e">
        <f aca="false">IF(K738="",(I738/J738),(I738/K738))</f>
        <v>#DIV/0!</v>
      </c>
      <c r="M738" s="48" t="e">
        <f aca="false">(N738-L738)/N738</f>
        <v>#DIV/0!</v>
      </c>
      <c r="N738" s="49"/>
      <c r="O738" s="38"/>
      <c r="P738" s="38"/>
      <c r="Q738" s="50" t="str">
        <f aca="false">IF(W738="","",VLOOKUP(W738,Categories!$M$148:$N$823,2,FALSE()))</f>
        <v/>
      </c>
      <c r="R738" s="51" t="str">
        <f aca="false">AA738</f>
        <v/>
      </c>
      <c r="S738" s="52"/>
      <c r="T738" s="52"/>
      <c r="U738" s="53"/>
      <c r="V738" s="54"/>
      <c r="W738" s="55"/>
      <c r="X738" s="50" t="str">
        <f aca="false">IF(S738="","",VLOOKUP(Deposits!O1018,Deposits!$D$2:$J$102,2,FALSE()))</f>
        <v/>
      </c>
      <c r="Y738" s="56" t="str">
        <f aca="false">IF(S738="","",VLOOKUP(Deposits!O1018,Deposits!$D$2:$J$102,5,FALSE()))</f>
        <v/>
      </c>
      <c r="Z738" s="57" t="s">
        <v>33</v>
      </c>
      <c r="AA738" s="51" t="str">
        <f aca="false">IF(ISERROR(VLOOKUP(Q738,'Target Margin'!A:F,5,FALSE())),"",VLOOKUP(Q738,'Target Margin'!A:F,5,FALSE()))</f>
        <v/>
      </c>
    </row>
    <row r="739" customFormat="false" ht="13" hidden="false" customHeight="false" outlineLevel="0" collapsed="false">
      <c r="A739" s="38"/>
      <c r="B739" s="39"/>
      <c r="C739" s="40"/>
      <c r="D739" s="40"/>
      <c r="E739" s="41"/>
      <c r="F739" s="42"/>
      <c r="G739" s="43"/>
      <c r="H739" s="43"/>
      <c r="I739" s="44"/>
      <c r="J739" s="45"/>
      <c r="K739" s="46"/>
      <c r="L739" s="47" t="e">
        <f aca="false">IF(K739="",(I739/J739),(I739/K739))</f>
        <v>#DIV/0!</v>
      </c>
      <c r="M739" s="48" t="e">
        <f aca="false">(N739-L739)/N739</f>
        <v>#DIV/0!</v>
      </c>
      <c r="N739" s="49"/>
      <c r="O739" s="38"/>
      <c r="P739" s="38"/>
      <c r="Q739" s="50" t="str">
        <f aca="false">IF(W739="","",VLOOKUP(W739,Categories!$M$148:$N$823,2,FALSE()))</f>
        <v/>
      </c>
      <c r="R739" s="51" t="str">
        <f aca="false">AA739</f>
        <v/>
      </c>
      <c r="S739" s="52"/>
      <c r="T739" s="52"/>
      <c r="U739" s="53"/>
      <c r="V739" s="54"/>
      <c r="W739" s="55"/>
      <c r="X739" s="50" t="str">
        <f aca="false">IF(S739="","",VLOOKUP(Deposits!O1019,Deposits!$D$2:$J$102,2,FALSE()))</f>
        <v/>
      </c>
      <c r="Y739" s="56" t="str">
        <f aca="false">IF(S739="","",VLOOKUP(Deposits!O1019,Deposits!$D$2:$J$102,5,FALSE()))</f>
        <v/>
      </c>
      <c r="Z739" s="57" t="s">
        <v>33</v>
      </c>
      <c r="AA739" s="51" t="str">
        <f aca="false">IF(ISERROR(VLOOKUP(Q739,'Target Margin'!A:F,5,FALSE())),"",VLOOKUP(Q739,'Target Margin'!A:F,5,FALSE()))</f>
        <v/>
      </c>
    </row>
    <row r="740" customFormat="false" ht="13" hidden="false" customHeight="false" outlineLevel="0" collapsed="false">
      <c r="A740" s="38"/>
      <c r="B740" s="39"/>
      <c r="C740" s="40"/>
      <c r="D740" s="40"/>
      <c r="E740" s="41"/>
      <c r="F740" s="42"/>
      <c r="G740" s="43"/>
      <c r="H740" s="43"/>
      <c r="I740" s="44"/>
      <c r="J740" s="45"/>
      <c r="K740" s="46"/>
      <c r="L740" s="47" t="e">
        <f aca="false">IF(K740="",(I740/J740),(I740/K740))</f>
        <v>#DIV/0!</v>
      </c>
      <c r="M740" s="48" t="e">
        <f aca="false">(N740-L740)/N740</f>
        <v>#DIV/0!</v>
      </c>
      <c r="N740" s="49"/>
      <c r="O740" s="38"/>
      <c r="P740" s="38"/>
      <c r="Q740" s="50" t="str">
        <f aca="false">IF(W740="","",VLOOKUP(W740,Categories!$M$148:$N$823,2,FALSE()))</f>
        <v/>
      </c>
      <c r="R740" s="51" t="str">
        <f aca="false">AA740</f>
        <v/>
      </c>
      <c r="S740" s="52"/>
      <c r="T740" s="52"/>
      <c r="U740" s="53"/>
      <c r="V740" s="54"/>
      <c r="W740" s="55"/>
      <c r="X740" s="50" t="str">
        <f aca="false">IF(S740="","",VLOOKUP(Deposits!O1020,Deposits!$D$2:$J$102,2,FALSE()))</f>
        <v/>
      </c>
      <c r="Y740" s="56" t="str">
        <f aca="false">IF(S740="","",VLOOKUP(Deposits!O1020,Deposits!$D$2:$J$102,5,FALSE()))</f>
        <v/>
      </c>
      <c r="Z740" s="57" t="s">
        <v>33</v>
      </c>
      <c r="AA740" s="51" t="str">
        <f aca="false">IF(ISERROR(VLOOKUP(Q740,'Target Margin'!A:F,5,FALSE())),"",VLOOKUP(Q740,'Target Margin'!A:F,5,FALSE()))</f>
        <v/>
      </c>
    </row>
    <row r="741" customFormat="false" ht="13" hidden="false" customHeight="false" outlineLevel="0" collapsed="false">
      <c r="A741" s="38"/>
      <c r="B741" s="39"/>
      <c r="C741" s="40"/>
      <c r="D741" s="40"/>
      <c r="E741" s="41"/>
      <c r="F741" s="42"/>
      <c r="G741" s="43"/>
      <c r="H741" s="43"/>
      <c r="I741" s="44"/>
      <c r="J741" s="45"/>
      <c r="K741" s="46"/>
      <c r="L741" s="47" t="e">
        <f aca="false">IF(K741="",(I741/J741),(I741/K741))</f>
        <v>#DIV/0!</v>
      </c>
      <c r="M741" s="48" t="e">
        <f aca="false">(N741-L741)/N741</f>
        <v>#DIV/0!</v>
      </c>
      <c r="N741" s="49"/>
      <c r="O741" s="38"/>
      <c r="P741" s="38"/>
      <c r="Q741" s="50" t="str">
        <f aca="false">IF(W741="","",VLOOKUP(W741,Categories!$M$148:$N$823,2,FALSE()))</f>
        <v/>
      </c>
      <c r="R741" s="51" t="str">
        <f aca="false">AA741</f>
        <v/>
      </c>
      <c r="S741" s="52"/>
      <c r="T741" s="52"/>
      <c r="U741" s="53"/>
      <c r="V741" s="54"/>
      <c r="W741" s="55"/>
      <c r="X741" s="50" t="str">
        <f aca="false">IF(S741="","",VLOOKUP(Deposits!O1021,Deposits!$D$2:$J$102,2,FALSE()))</f>
        <v/>
      </c>
      <c r="Y741" s="56" t="str">
        <f aca="false">IF(S741="","",VLOOKUP(Deposits!O1021,Deposits!$D$2:$J$102,5,FALSE()))</f>
        <v/>
      </c>
      <c r="Z741" s="57" t="s">
        <v>33</v>
      </c>
      <c r="AA741" s="51" t="str">
        <f aca="false">IF(ISERROR(VLOOKUP(Q741,'Target Margin'!A:F,5,FALSE())),"",VLOOKUP(Q741,'Target Margin'!A:F,5,FALSE()))</f>
        <v/>
      </c>
    </row>
    <row r="742" customFormat="false" ht="13" hidden="false" customHeight="false" outlineLevel="0" collapsed="false">
      <c r="A742" s="38"/>
      <c r="B742" s="39"/>
      <c r="C742" s="40"/>
      <c r="D742" s="40"/>
      <c r="E742" s="41"/>
      <c r="F742" s="42"/>
      <c r="G742" s="43"/>
      <c r="H742" s="43"/>
      <c r="I742" s="44"/>
      <c r="J742" s="45"/>
      <c r="K742" s="46"/>
      <c r="L742" s="47" t="e">
        <f aca="false">IF(K742="",(I742/J742),(I742/K742))</f>
        <v>#DIV/0!</v>
      </c>
      <c r="M742" s="48" t="e">
        <f aca="false">(N742-L742)/N742</f>
        <v>#DIV/0!</v>
      </c>
      <c r="N742" s="49"/>
      <c r="O742" s="38"/>
      <c r="P742" s="38"/>
      <c r="Q742" s="50" t="str">
        <f aca="false">IF(W742="","",VLOOKUP(W742,Categories!$M$148:$N$823,2,FALSE()))</f>
        <v/>
      </c>
      <c r="R742" s="51" t="str">
        <f aca="false">AA742</f>
        <v/>
      </c>
      <c r="S742" s="52"/>
      <c r="T742" s="52"/>
      <c r="U742" s="53"/>
      <c r="V742" s="54"/>
      <c r="W742" s="55"/>
      <c r="X742" s="50" t="str">
        <f aca="false">IF(S742="","",VLOOKUP(Deposits!O1022,Deposits!$D$2:$J$102,2,FALSE()))</f>
        <v/>
      </c>
      <c r="Y742" s="56" t="str">
        <f aca="false">IF(S742="","",VLOOKUP(Deposits!O1022,Deposits!$D$2:$J$102,5,FALSE()))</f>
        <v/>
      </c>
      <c r="Z742" s="57" t="s">
        <v>33</v>
      </c>
      <c r="AA742" s="51" t="str">
        <f aca="false">IF(ISERROR(VLOOKUP(Q742,'Target Margin'!A:F,5,FALSE())),"",VLOOKUP(Q742,'Target Margin'!A:F,5,FALSE()))</f>
        <v/>
      </c>
    </row>
    <row r="743" customFormat="false" ht="13" hidden="false" customHeight="false" outlineLevel="0" collapsed="false">
      <c r="A743" s="38"/>
      <c r="B743" s="39"/>
      <c r="C743" s="40"/>
      <c r="D743" s="40"/>
      <c r="E743" s="41"/>
      <c r="F743" s="42"/>
      <c r="G743" s="43"/>
      <c r="H743" s="43"/>
      <c r="I743" s="44"/>
      <c r="J743" s="45"/>
      <c r="K743" s="46"/>
      <c r="L743" s="47" t="e">
        <f aca="false">IF(K743="",(I743/J743),(I743/K743))</f>
        <v>#DIV/0!</v>
      </c>
      <c r="M743" s="48" t="e">
        <f aca="false">(N743-L743)/N743</f>
        <v>#DIV/0!</v>
      </c>
      <c r="N743" s="49"/>
      <c r="O743" s="38"/>
      <c r="P743" s="38"/>
      <c r="Q743" s="50" t="str">
        <f aca="false">IF(W743="","",VLOOKUP(W743,Categories!$M$148:$N$823,2,FALSE()))</f>
        <v/>
      </c>
      <c r="R743" s="51" t="str">
        <f aca="false">AA743</f>
        <v/>
      </c>
      <c r="S743" s="52"/>
      <c r="T743" s="52"/>
      <c r="U743" s="53"/>
      <c r="V743" s="54"/>
      <c r="W743" s="55"/>
      <c r="X743" s="50" t="str">
        <f aca="false">IF(S743="","",VLOOKUP(Deposits!O1023,Deposits!$D$2:$J$102,2,FALSE()))</f>
        <v/>
      </c>
      <c r="Y743" s="56" t="str">
        <f aca="false">IF(S743="","",VLOOKUP(Deposits!O1023,Deposits!$D$2:$J$102,5,FALSE()))</f>
        <v/>
      </c>
      <c r="Z743" s="57" t="s">
        <v>33</v>
      </c>
      <c r="AA743" s="51" t="str">
        <f aca="false">IF(ISERROR(VLOOKUP(Q743,'Target Margin'!A:F,5,FALSE())),"",VLOOKUP(Q743,'Target Margin'!A:F,5,FALSE()))</f>
        <v/>
      </c>
    </row>
    <row r="744" customFormat="false" ht="13" hidden="false" customHeight="false" outlineLevel="0" collapsed="false">
      <c r="A744" s="38"/>
      <c r="B744" s="39"/>
      <c r="C744" s="40"/>
      <c r="D744" s="40"/>
      <c r="E744" s="41"/>
      <c r="F744" s="42"/>
      <c r="G744" s="43"/>
      <c r="H744" s="43"/>
      <c r="I744" s="44"/>
      <c r="J744" s="45"/>
      <c r="K744" s="46"/>
      <c r="L744" s="47" t="e">
        <f aca="false">IF(K744="",(I744/J744),(I744/K744))</f>
        <v>#DIV/0!</v>
      </c>
      <c r="M744" s="48" t="e">
        <f aca="false">(N744-L744)/N744</f>
        <v>#DIV/0!</v>
      </c>
      <c r="N744" s="49"/>
      <c r="O744" s="38"/>
      <c r="P744" s="38"/>
      <c r="Q744" s="50" t="str">
        <f aca="false">IF(W744="","",VLOOKUP(W744,Categories!$M$148:$N$823,2,FALSE()))</f>
        <v/>
      </c>
      <c r="R744" s="51" t="str">
        <f aca="false">AA744</f>
        <v/>
      </c>
      <c r="S744" s="52"/>
      <c r="T744" s="52"/>
      <c r="U744" s="53"/>
      <c r="V744" s="54"/>
      <c r="W744" s="55"/>
      <c r="X744" s="50" t="str">
        <f aca="false">IF(S744="","",VLOOKUP(Deposits!O1024,Deposits!$D$2:$J$102,2,FALSE()))</f>
        <v/>
      </c>
      <c r="Y744" s="56" t="str">
        <f aca="false">IF(S744="","",VLOOKUP(Deposits!O1024,Deposits!$D$2:$J$102,5,FALSE()))</f>
        <v/>
      </c>
      <c r="Z744" s="57" t="s">
        <v>33</v>
      </c>
      <c r="AA744" s="51" t="str">
        <f aca="false">IF(ISERROR(VLOOKUP(Q744,'Target Margin'!A:F,5,FALSE())),"",VLOOKUP(Q744,'Target Margin'!A:F,5,FALSE()))</f>
        <v/>
      </c>
    </row>
    <row r="745" customFormat="false" ht="13" hidden="false" customHeight="false" outlineLevel="0" collapsed="false">
      <c r="A745" s="38"/>
      <c r="B745" s="39"/>
      <c r="C745" s="40"/>
      <c r="D745" s="40"/>
      <c r="E745" s="41"/>
      <c r="F745" s="42"/>
      <c r="G745" s="43"/>
      <c r="H745" s="43"/>
      <c r="I745" s="44"/>
      <c r="J745" s="45"/>
      <c r="K745" s="46"/>
      <c r="L745" s="47" t="e">
        <f aca="false">IF(K745="",(I745/J745),(I745/K745))</f>
        <v>#DIV/0!</v>
      </c>
      <c r="M745" s="48" t="e">
        <f aca="false">(N745-L745)/N745</f>
        <v>#DIV/0!</v>
      </c>
      <c r="N745" s="49"/>
      <c r="O745" s="38"/>
      <c r="P745" s="38"/>
      <c r="Q745" s="50" t="str">
        <f aca="false">IF(W745="","",VLOOKUP(W745,Categories!$M$148:$N$823,2,FALSE()))</f>
        <v/>
      </c>
      <c r="R745" s="51" t="str">
        <f aca="false">AA745</f>
        <v/>
      </c>
      <c r="S745" s="52"/>
      <c r="T745" s="52"/>
      <c r="U745" s="53"/>
      <c r="V745" s="54"/>
      <c r="W745" s="55"/>
      <c r="X745" s="50" t="str">
        <f aca="false">IF(S745="","",VLOOKUP(Deposits!O1025,Deposits!$D$2:$J$102,2,FALSE()))</f>
        <v/>
      </c>
      <c r="Y745" s="56" t="str">
        <f aca="false">IF(S745="","",VLOOKUP(Deposits!O1025,Deposits!$D$2:$J$102,5,FALSE()))</f>
        <v/>
      </c>
      <c r="Z745" s="57" t="s">
        <v>33</v>
      </c>
      <c r="AA745" s="51" t="str">
        <f aca="false">IF(ISERROR(VLOOKUP(Q745,'Target Margin'!A:F,5,FALSE())),"",VLOOKUP(Q745,'Target Margin'!A:F,5,FALSE()))</f>
        <v/>
      </c>
    </row>
    <row r="746" customFormat="false" ht="13" hidden="false" customHeight="false" outlineLevel="0" collapsed="false">
      <c r="A746" s="38"/>
      <c r="B746" s="39"/>
      <c r="C746" s="40"/>
      <c r="D746" s="40"/>
      <c r="E746" s="41"/>
      <c r="F746" s="42"/>
      <c r="G746" s="43"/>
      <c r="H746" s="43"/>
      <c r="I746" s="44"/>
      <c r="J746" s="45"/>
      <c r="K746" s="46"/>
      <c r="L746" s="47" t="e">
        <f aca="false">IF(K746="",(I746/J746),(I746/K746))</f>
        <v>#DIV/0!</v>
      </c>
      <c r="M746" s="48" t="e">
        <f aca="false">(N746-L746)/N746</f>
        <v>#DIV/0!</v>
      </c>
      <c r="N746" s="49"/>
      <c r="O746" s="38"/>
      <c r="P746" s="38"/>
      <c r="Q746" s="50" t="str">
        <f aca="false">IF(W746="","",VLOOKUP(W746,Categories!$M$148:$N$823,2,FALSE()))</f>
        <v/>
      </c>
      <c r="R746" s="51" t="str">
        <f aca="false">AA746</f>
        <v/>
      </c>
      <c r="S746" s="52"/>
      <c r="T746" s="52"/>
      <c r="U746" s="53"/>
      <c r="V746" s="54"/>
      <c r="W746" s="55"/>
      <c r="X746" s="50" t="str">
        <f aca="false">IF(S746="","",VLOOKUP(Deposits!O1026,Deposits!$D$2:$J$102,2,FALSE()))</f>
        <v/>
      </c>
      <c r="Y746" s="56" t="str">
        <f aca="false">IF(S746="","",VLOOKUP(Deposits!O1026,Deposits!$D$2:$J$102,5,FALSE()))</f>
        <v/>
      </c>
      <c r="Z746" s="57" t="s">
        <v>33</v>
      </c>
      <c r="AA746" s="51" t="str">
        <f aca="false">IF(ISERROR(VLOOKUP(Q746,'Target Margin'!A:F,5,FALSE())),"",VLOOKUP(Q746,'Target Margin'!A:F,5,FALSE()))</f>
        <v/>
      </c>
    </row>
    <row r="747" customFormat="false" ht="13" hidden="false" customHeight="false" outlineLevel="0" collapsed="false">
      <c r="A747" s="38"/>
      <c r="B747" s="39"/>
      <c r="C747" s="40"/>
      <c r="D747" s="40"/>
      <c r="E747" s="41"/>
      <c r="F747" s="42"/>
      <c r="G747" s="43"/>
      <c r="H747" s="43"/>
      <c r="I747" s="44"/>
      <c r="J747" s="45"/>
      <c r="K747" s="46"/>
      <c r="L747" s="47" t="e">
        <f aca="false">IF(K747="",(I747/J747),(I747/K747))</f>
        <v>#DIV/0!</v>
      </c>
      <c r="M747" s="48" t="e">
        <f aca="false">(N747-L747)/N747</f>
        <v>#DIV/0!</v>
      </c>
      <c r="N747" s="49"/>
      <c r="O747" s="38"/>
      <c r="P747" s="38"/>
      <c r="Q747" s="50" t="str">
        <f aca="false">IF(W747="","",VLOOKUP(W747,Categories!$M$148:$N$823,2,FALSE()))</f>
        <v/>
      </c>
      <c r="R747" s="51" t="str">
        <f aca="false">AA747</f>
        <v/>
      </c>
      <c r="S747" s="52"/>
      <c r="T747" s="52"/>
      <c r="U747" s="53"/>
      <c r="V747" s="54"/>
      <c r="W747" s="55"/>
      <c r="X747" s="50" t="str">
        <f aca="false">IF(S747="","",VLOOKUP(Deposits!O1027,Deposits!$D$2:$J$102,2,FALSE()))</f>
        <v/>
      </c>
      <c r="Y747" s="56" t="str">
        <f aca="false">IF(S747="","",VLOOKUP(Deposits!O1027,Deposits!$D$2:$J$102,5,FALSE()))</f>
        <v/>
      </c>
      <c r="Z747" s="57" t="s">
        <v>33</v>
      </c>
      <c r="AA747" s="51" t="str">
        <f aca="false">IF(ISERROR(VLOOKUP(Q747,'Target Margin'!A:F,5,FALSE())),"",VLOOKUP(Q747,'Target Margin'!A:F,5,FALSE()))</f>
        <v/>
      </c>
    </row>
    <row r="748" customFormat="false" ht="13" hidden="false" customHeight="false" outlineLevel="0" collapsed="false">
      <c r="A748" s="38"/>
      <c r="B748" s="39"/>
      <c r="C748" s="40"/>
      <c r="D748" s="40"/>
      <c r="E748" s="41"/>
      <c r="F748" s="42"/>
      <c r="G748" s="43"/>
      <c r="H748" s="43"/>
      <c r="I748" s="44"/>
      <c r="J748" s="45"/>
      <c r="K748" s="46"/>
      <c r="L748" s="47" t="e">
        <f aca="false">IF(K748="",(I748/J748),(I748/K748))</f>
        <v>#DIV/0!</v>
      </c>
      <c r="M748" s="48" t="e">
        <f aca="false">(N748-L748)/N748</f>
        <v>#DIV/0!</v>
      </c>
      <c r="N748" s="49"/>
      <c r="O748" s="38"/>
      <c r="P748" s="38"/>
      <c r="Q748" s="50" t="str">
        <f aca="false">IF(W748="","",VLOOKUP(W748,Categories!$M$148:$N$823,2,FALSE()))</f>
        <v/>
      </c>
      <c r="R748" s="51" t="str">
        <f aca="false">AA748</f>
        <v/>
      </c>
      <c r="S748" s="52"/>
      <c r="T748" s="52"/>
      <c r="U748" s="53"/>
      <c r="V748" s="54"/>
      <c r="W748" s="55"/>
      <c r="X748" s="50" t="str">
        <f aca="false">IF(S748="","",VLOOKUP(Deposits!O1028,Deposits!$D$2:$J$102,2,FALSE()))</f>
        <v/>
      </c>
      <c r="Y748" s="56" t="str">
        <f aca="false">IF(S748="","",VLOOKUP(Deposits!O1028,Deposits!$D$2:$J$102,5,FALSE()))</f>
        <v/>
      </c>
      <c r="Z748" s="57" t="s">
        <v>33</v>
      </c>
      <c r="AA748" s="51" t="str">
        <f aca="false">IF(ISERROR(VLOOKUP(Q748,'Target Margin'!A:F,5,FALSE())),"",VLOOKUP(Q748,'Target Margin'!A:F,5,FALSE()))</f>
        <v/>
      </c>
    </row>
    <row r="749" customFormat="false" ht="13" hidden="false" customHeight="false" outlineLevel="0" collapsed="false">
      <c r="A749" s="38"/>
      <c r="B749" s="39"/>
      <c r="C749" s="40"/>
      <c r="D749" s="40"/>
      <c r="E749" s="41"/>
      <c r="F749" s="42"/>
      <c r="G749" s="43"/>
      <c r="H749" s="43"/>
      <c r="I749" s="44"/>
      <c r="J749" s="45"/>
      <c r="K749" s="46"/>
      <c r="L749" s="47" t="e">
        <f aca="false">IF(K749="",(I749/J749),(I749/K749))</f>
        <v>#DIV/0!</v>
      </c>
      <c r="M749" s="48" t="e">
        <f aca="false">(N749-L749)/N749</f>
        <v>#DIV/0!</v>
      </c>
      <c r="N749" s="49"/>
      <c r="O749" s="38"/>
      <c r="P749" s="38"/>
      <c r="Q749" s="50" t="str">
        <f aca="false">IF(W749="","",VLOOKUP(W749,Categories!$M$148:$N$823,2,FALSE()))</f>
        <v/>
      </c>
      <c r="R749" s="51" t="str">
        <f aca="false">AA749</f>
        <v/>
      </c>
      <c r="S749" s="52"/>
      <c r="T749" s="52"/>
      <c r="U749" s="53"/>
      <c r="V749" s="54"/>
      <c r="W749" s="55"/>
      <c r="X749" s="50" t="str">
        <f aca="false">IF(S749="","",VLOOKUP(Deposits!O1029,Deposits!$D$2:$J$102,2,FALSE()))</f>
        <v/>
      </c>
      <c r="Y749" s="56" t="str">
        <f aca="false">IF(S749="","",VLOOKUP(Deposits!O1029,Deposits!$D$2:$J$102,5,FALSE()))</f>
        <v/>
      </c>
      <c r="Z749" s="57" t="s">
        <v>33</v>
      </c>
      <c r="AA749" s="51" t="str">
        <f aca="false">IF(ISERROR(VLOOKUP(Q749,'Target Margin'!A:F,5,FALSE())),"",VLOOKUP(Q749,'Target Margin'!A:F,5,FALSE()))</f>
        <v/>
      </c>
    </row>
    <row r="750" customFormat="false" ht="13" hidden="false" customHeight="false" outlineLevel="0" collapsed="false">
      <c r="A750" s="38"/>
      <c r="B750" s="39"/>
      <c r="C750" s="40"/>
      <c r="D750" s="40"/>
      <c r="E750" s="41"/>
      <c r="F750" s="42"/>
      <c r="G750" s="43"/>
      <c r="H750" s="43"/>
      <c r="I750" s="44"/>
      <c r="J750" s="45"/>
      <c r="K750" s="46"/>
      <c r="L750" s="47" t="e">
        <f aca="false">IF(K750="",(I750/J750),(I750/K750))</f>
        <v>#DIV/0!</v>
      </c>
      <c r="M750" s="48" t="e">
        <f aca="false">(N750-L750)/N750</f>
        <v>#DIV/0!</v>
      </c>
      <c r="N750" s="49"/>
      <c r="O750" s="38"/>
      <c r="P750" s="38"/>
      <c r="Q750" s="50" t="str">
        <f aca="false">IF(W750="","",VLOOKUP(W750,Categories!$M$148:$N$823,2,FALSE()))</f>
        <v/>
      </c>
      <c r="R750" s="51" t="str">
        <f aca="false">AA750</f>
        <v/>
      </c>
      <c r="S750" s="52"/>
      <c r="T750" s="52"/>
      <c r="U750" s="53"/>
      <c r="V750" s="54"/>
      <c r="W750" s="55"/>
      <c r="X750" s="50" t="str">
        <f aca="false">IF(S750="","",VLOOKUP(Deposits!O1030,Deposits!$D$2:$J$102,2,FALSE()))</f>
        <v/>
      </c>
      <c r="Y750" s="56" t="str">
        <f aca="false">IF(S750="","",VLOOKUP(Deposits!O1030,Deposits!$D$2:$J$102,5,FALSE()))</f>
        <v/>
      </c>
      <c r="Z750" s="57" t="s">
        <v>33</v>
      </c>
      <c r="AA750" s="51" t="str">
        <f aca="false">IF(ISERROR(VLOOKUP(Q750,'Target Margin'!A:F,5,FALSE())),"",VLOOKUP(Q750,'Target Margin'!A:F,5,FALSE()))</f>
        <v/>
      </c>
    </row>
    <row r="751" customFormat="false" ht="13" hidden="false" customHeight="false" outlineLevel="0" collapsed="false">
      <c r="A751" s="38"/>
      <c r="B751" s="39"/>
      <c r="C751" s="40"/>
      <c r="D751" s="40"/>
      <c r="E751" s="41"/>
      <c r="F751" s="42"/>
      <c r="G751" s="43"/>
      <c r="H751" s="43"/>
      <c r="I751" s="44"/>
      <c r="J751" s="45"/>
      <c r="K751" s="46"/>
      <c r="L751" s="47" t="e">
        <f aca="false">IF(K751="",(I751/J751),(I751/K751))</f>
        <v>#DIV/0!</v>
      </c>
      <c r="M751" s="48" t="e">
        <f aca="false">(N751-L751)/N751</f>
        <v>#DIV/0!</v>
      </c>
      <c r="N751" s="49"/>
      <c r="O751" s="38"/>
      <c r="P751" s="38"/>
      <c r="Q751" s="50" t="str">
        <f aca="false">IF(W751="","",VLOOKUP(W751,Categories!$M$148:$N$823,2,FALSE()))</f>
        <v/>
      </c>
      <c r="R751" s="51" t="str">
        <f aca="false">AA751</f>
        <v/>
      </c>
      <c r="S751" s="52"/>
      <c r="T751" s="52"/>
      <c r="U751" s="53"/>
      <c r="V751" s="54"/>
      <c r="W751" s="55"/>
      <c r="X751" s="50" t="str">
        <f aca="false">IF(S751="","",VLOOKUP(Deposits!O1031,Deposits!$D$2:$J$102,2,FALSE()))</f>
        <v/>
      </c>
      <c r="Y751" s="56" t="str">
        <f aca="false">IF(S751="","",VLOOKUP(Deposits!O1031,Deposits!$D$2:$J$102,5,FALSE()))</f>
        <v/>
      </c>
      <c r="Z751" s="57" t="s">
        <v>33</v>
      </c>
      <c r="AA751" s="51" t="str">
        <f aca="false">IF(ISERROR(VLOOKUP(Q751,'Target Margin'!A:F,5,FALSE())),"",VLOOKUP(Q751,'Target Margin'!A:F,5,FALSE()))</f>
        <v/>
      </c>
    </row>
    <row r="752" customFormat="false" ht="13" hidden="false" customHeight="false" outlineLevel="0" collapsed="false">
      <c r="A752" s="38"/>
      <c r="B752" s="39"/>
      <c r="C752" s="40"/>
      <c r="D752" s="40"/>
      <c r="E752" s="41"/>
      <c r="F752" s="42"/>
      <c r="G752" s="43"/>
      <c r="H752" s="43"/>
      <c r="I752" s="44"/>
      <c r="J752" s="45"/>
      <c r="K752" s="46"/>
      <c r="L752" s="47" t="e">
        <f aca="false">IF(K752="",(I752/J752),(I752/K752))</f>
        <v>#DIV/0!</v>
      </c>
      <c r="M752" s="48" t="e">
        <f aca="false">(N752-L752)/N752</f>
        <v>#DIV/0!</v>
      </c>
      <c r="N752" s="49"/>
      <c r="O752" s="38"/>
      <c r="P752" s="38"/>
      <c r="Q752" s="50" t="str">
        <f aca="false">IF(W752="","",VLOOKUP(W752,Categories!$M$148:$N$823,2,FALSE()))</f>
        <v/>
      </c>
      <c r="R752" s="51" t="str">
        <f aca="false">AA752</f>
        <v/>
      </c>
      <c r="S752" s="52"/>
      <c r="T752" s="52"/>
      <c r="U752" s="53"/>
      <c r="V752" s="54"/>
      <c r="W752" s="55"/>
      <c r="X752" s="50" t="str">
        <f aca="false">IF(S752="","",VLOOKUP(Deposits!O1032,Deposits!$D$2:$J$102,2,FALSE()))</f>
        <v/>
      </c>
      <c r="Y752" s="56" t="str">
        <f aca="false">IF(S752="","",VLOOKUP(Deposits!O1032,Deposits!$D$2:$J$102,5,FALSE()))</f>
        <v/>
      </c>
      <c r="Z752" s="57" t="s">
        <v>33</v>
      </c>
      <c r="AA752" s="51" t="str">
        <f aca="false">IF(ISERROR(VLOOKUP(Q752,'Target Margin'!A:F,5,FALSE())),"",VLOOKUP(Q752,'Target Margin'!A:F,5,FALSE()))</f>
        <v/>
      </c>
    </row>
    <row r="753" customFormat="false" ht="13" hidden="false" customHeight="false" outlineLevel="0" collapsed="false">
      <c r="A753" s="38"/>
      <c r="B753" s="39"/>
      <c r="C753" s="40"/>
      <c r="D753" s="40"/>
      <c r="E753" s="41"/>
      <c r="F753" s="42"/>
      <c r="G753" s="43"/>
      <c r="H753" s="43"/>
      <c r="I753" s="44"/>
      <c r="J753" s="45"/>
      <c r="K753" s="46"/>
      <c r="L753" s="47" t="e">
        <f aca="false">IF(K753="",(I753/J753),(I753/K753))</f>
        <v>#DIV/0!</v>
      </c>
      <c r="M753" s="48" t="e">
        <f aca="false">(N753-L753)/N753</f>
        <v>#DIV/0!</v>
      </c>
      <c r="N753" s="49"/>
      <c r="O753" s="38"/>
      <c r="P753" s="38"/>
      <c r="Q753" s="50" t="str">
        <f aca="false">IF(W753="","",VLOOKUP(W753,Categories!$M$148:$N$823,2,FALSE()))</f>
        <v/>
      </c>
      <c r="R753" s="51" t="str">
        <f aca="false">AA753</f>
        <v/>
      </c>
      <c r="S753" s="52"/>
      <c r="T753" s="52"/>
      <c r="U753" s="53"/>
      <c r="V753" s="54"/>
      <c r="W753" s="55"/>
      <c r="X753" s="50" t="str">
        <f aca="false">IF(S753="","",VLOOKUP(Deposits!O1033,Deposits!$D$2:$J$102,2,FALSE()))</f>
        <v/>
      </c>
      <c r="Y753" s="56" t="str">
        <f aca="false">IF(S753="","",VLOOKUP(Deposits!O1033,Deposits!$D$2:$J$102,5,FALSE()))</f>
        <v/>
      </c>
      <c r="Z753" s="57" t="s">
        <v>33</v>
      </c>
      <c r="AA753" s="51" t="str">
        <f aca="false">IF(ISERROR(VLOOKUP(Q753,'Target Margin'!A:F,5,FALSE())),"",VLOOKUP(Q753,'Target Margin'!A:F,5,FALSE()))</f>
        <v/>
      </c>
    </row>
    <row r="754" customFormat="false" ht="13" hidden="false" customHeight="false" outlineLevel="0" collapsed="false">
      <c r="A754" s="38"/>
      <c r="B754" s="39"/>
      <c r="C754" s="40"/>
      <c r="D754" s="40"/>
      <c r="E754" s="41"/>
      <c r="F754" s="42"/>
      <c r="G754" s="43"/>
      <c r="H754" s="43"/>
      <c r="I754" s="44"/>
      <c r="J754" s="45"/>
      <c r="K754" s="46"/>
      <c r="L754" s="47" t="e">
        <f aca="false">IF(K754="",(I754/J754),(I754/K754))</f>
        <v>#DIV/0!</v>
      </c>
      <c r="M754" s="48" t="e">
        <f aca="false">(N754-L754)/N754</f>
        <v>#DIV/0!</v>
      </c>
      <c r="N754" s="49"/>
      <c r="O754" s="38"/>
      <c r="P754" s="38"/>
      <c r="Q754" s="50" t="str">
        <f aca="false">IF(W754="","",VLOOKUP(W754,Categories!$M$148:$N$823,2,FALSE()))</f>
        <v/>
      </c>
      <c r="R754" s="51" t="str">
        <f aca="false">AA754</f>
        <v/>
      </c>
      <c r="S754" s="52"/>
      <c r="T754" s="52"/>
      <c r="U754" s="53"/>
      <c r="V754" s="54"/>
      <c r="W754" s="55"/>
      <c r="X754" s="50" t="str">
        <f aca="false">IF(S754="","",VLOOKUP(Deposits!O1034,Deposits!$D$2:$J$102,2,FALSE()))</f>
        <v/>
      </c>
      <c r="Y754" s="56" t="str">
        <f aca="false">IF(S754="","",VLOOKUP(Deposits!O1034,Deposits!$D$2:$J$102,5,FALSE()))</f>
        <v/>
      </c>
      <c r="Z754" s="57" t="s">
        <v>33</v>
      </c>
      <c r="AA754" s="51" t="str">
        <f aca="false">IF(ISERROR(VLOOKUP(Q754,'Target Margin'!A:F,5,FALSE())),"",VLOOKUP(Q754,'Target Margin'!A:F,5,FALSE()))</f>
        <v/>
      </c>
    </row>
    <row r="755" customFormat="false" ht="13" hidden="false" customHeight="false" outlineLevel="0" collapsed="false">
      <c r="A755" s="38"/>
      <c r="B755" s="39"/>
      <c r="C755" s="40"/>
      <c r="D755" s="40"/>
      <c r="E755" s="41"/>
      <c r="F755" s="42"/>
      <c r="G755" s="43"/>
      <c r="H755" s="43"/>
      <c r="I755" s="44"/>
      <c r="J755" s="45"/>
      <c r="K755" s="46"/>
      <c r="L755" s="47" t="e">
        <f aca="false">IF(K755="",(I755/J755),(I755/K755))</f>
        <v>#DIV/0!</v>
      </c>
      <c r="M755" s="48" t="e">
        <f aca="false">(N755-L755)/N755</f>
        <v>#DIV/0!</v>
      </c>
      <c r="N755" s="49"/>
      <c r="O755" s="38"/>
      <c r="P755" s="38"/>
      <c r="Q755" s="50" t="str">
        <f aca="false">IF(W755="","",VLOOKUP(W755,Categories!$M$148:$N$823,2,FALSE()))</f>
        <v/>
      </c>
      <c r="R755" s="51" t="str">
        <f aca="false">AA755</f>
        <v/>
      </c>
      <c r="S755" s="52"/>
      <c r="T755" s="52"/>
      <c r="U755" s="53"/>
      <c r="V755" s="54"/>
      <c r="W755" s="55"/>
      <c r="X755" s="50" t="str">
        <f aca="false">IF(S755="","",VLOOKUP(Deposits!O1035,Deposits!$D$2:$J$102,2,FALSE()))</f>
        <v/>
      </c>
      <c r="Y755" s="56" t="str">
        <f aca="false">IF(S755="","",VLOOKUP(Deposits!O1035,Deposits!$D$2:$J$102,5,FALSE()))</f>
        <v/>
      </c>
      <c r="Z755" s="57" t="s">
        <v>33</v>
      </c>
      <c r="AA755" s="51" t="str">
        <f aca="false">IF(ISERROR(VLOOKUP(Q755,'Target Margin'!A:F,5,FALSE())),"",VLOOKUP(Q755,'Target Margin'!A:F,5,FALSE()))</f>
        <v/>
      </c>
    </row>
    <row r="756" customFormat="false" ht="13" hidden="false" customHeight="false" outlineLevel="0" collapsed="false">
      <c r="A756" s="38"/>
      <c r="B756" s="39"/>
      <c r="C756" s="40"/>
      <c r="D756" s="40"/>
      <c r="E756" s="41"/>
      <c r="F756" s="42"/>
      <c r="G756" s="43"/>
      <c r="H756" s="43"/>
      <c r="I756" s="44"/>
      <c r="J756" s="45"/>
      <c r="K756" s="46"/>
      <c r="L756" s="47" t="e">
        <f aca="false">IF(K756="",(I756/J756),(I756/K756))</f>
        <v>#DIV/0!</v>
      </c>
      <c r="M756" s="48" t="e">
        <f aca="false">(N756-L756)/N756</f>
        <v>#DIV/0!</v>
      </c>
      <c r="N756" s="49"/>
      <c r="O756" s="38"/>
      <c r="P756" s="38"/>
      <c r="Q756" s="50" t="str">
        <f aca="false">IF(W756="","",VLOOKUP(W756,Categories!$M$148:$N$823,2,FALSE()))</f>
        <v/>
      </c>
      <c r="R756" s="51" t="str">
        <f aca="false">AA756</f>
        <v/>
      </c>
      <c r="S756" s="52"/>
      <c r="T756" s="52"/>
      <c r="U756" s="53"/>
      <c r="V756" s="54"/>
      <c r="W756" s="55"/>
      <c r="X756" s="50" t="str">
        <f aca="false">IF(S756="","",VLOOKUP(Deposits!O1036,Deposits!$D$2:$J$102,2,FALSE()))</f>
        <v/>
      </c>
      <c r="Y756" s="56" t="str">
        <f aca="false">IF(S756="","",VLOOKUP(Deposits!O1036,Deposits!$D$2:$J$102,5,FALSE()))</f>
        <v/>
      </c>
      <c r="Z756" s="57" t="s">
        <v>33</v>
      </c>
      <c r="AA756" s="51" t="str">
        <f aca="false">IF(ISERROR(VLOOKUP(Q756,'Target Margin'!A:F,5,FALSE())),"",VLOOKUP(Q756,'Target Margin'!A:F,5,FALSE()))</f>
        <v/>
      </c>
    </row>
    <row r="757" customFormat="false" ht="13" hidden="false" customHeight="false" outlineLevel="0" collapsed="false">
      <c r="A757" s="38"/>
      <c r="B757" s="39"/>
      <c r="C757" s="40"/>
      <c r="D757" s="40"/>
      <c r="E757" s="41"/>
      <c r="F757" s="42"/>
      <c r="G757" s="43"/>
      <c r="H757" s="43"/>
      <c r="I757" s="44"/>
      <c r="J757" s="45"/>
      <c r="K757" s="46"/>
      <c r="L757" s="47" t="e">
        <f aca="false">IF(K757="",(I757/J757),(I757/K757))</f>
        <v>#DIV/0!</v>
      </c>
      <c r="M757" s="48" t="e">
        <f aca="false">(N757-L757)/N757</f>
        <v>#DIV/0!</v>
      </c>
      <c r="N757" s="49"/>
      <c r="O757" s="38"/>
      <c r="P757" s="38"/>
      <c r="Q757" s="50" t="str">
        <f aca="false">IF(W757="","",VLOOKUP(W757,Categories!$M$148:$N$823,2,FALSE()))</f>
        <v/>
      </c>
      <c r="R757" s="51" t="str">
        <f aca="false">AA757</f>
        <v/>
      </c>
      <c r="S757" s="52"/>
      <c r="T757" s="52"/>
      <c r="U757" s="53"/>
      <c r="V757" s="54"/>
      <c r="W757" s="55"/>
      <c r="X757" s="50" t="str">
        <f aca="false">IF(S757="","",VLOOKUP(Deposits!O1037,Deposits!$D$2:$J$102,2,FALSE()))</f>
        <v/>
      </c>
      <c r="Y757" s="56" t="str">
        <f aca="false">IF(S757="","",VLOOKUP(Deposits!O1037,Deposits!$D$2:$J$102,5,FALSE()))</f>
        <v/>
      </c>
      <c r="Z757" s="57" t="s">
        <v>33</v>
      </c>
      <c r="AA757" s="51" t="str">
        <f aca="false">IF(ISERROR(VLOOKUP(Q757,'Target Margin'!A:F,5,FALSE())),"",VLOOKUP(Q757,'Target Margin'!A:F,5,FALSE()))</f>
        <v/>
      </c>
    </row>
    <row r="758" customFormat="false" ht="13" hidden="false" customHeight="false" outlineLevel="0" collapsed="false">
      <c r="A758" s="38"/>
      <c r="B758" s="39"/>
      <c r="C758" s="40"/>
      <c r="D758" s="40"/>
      <c r="E758" s="41"/>
      <c r="F758" s="42"/>
      <c r="G758" s="43"/>
      <c r="H758" s="43"/>
      <c r="I758" s="44"/>
      <c r="J758" s="45"/>
      <c r="K758" s="46"/>
      <c r="L758" s="47" t="e">
        <f aca="false">IF(K758="",(I758/J758),(I758/K758))</f>
        <v>#DIV/0!</v>
      </c>
      <c r="M758" s="48" t="e">
        <f aca="false">(N758-L758)/N758</f>
        <v>#DIV/0!</v>
      </c>
      <c r="N758" s="49"/>
      <c r="O758" s="38"/>
      <c r="P758" s="38"/>
      <c r="Q758" s="50" t="str">
        <f aca="false">IF(W758="","",VLOOKUP(W758,Categories!$M$148:$N$823,2,FALSE()))</f>
        <v/>
      </c>
      <c r="R758" s="51" t="str">
        <f aca="false">AA758</f>
        <v/>
      </c>
      <c r="S758" s="52"/>
      <c r="T758" s="52"/>
      <c r="U758" s="53"/>
      <c r="V758" s="54"/>
      <c r="W758" s="55"/>
      <c r="X758" s="50" t="str">
        <f aca="false">IF(S758="","",VLOOKUP(Deposits!O1038,Deposits!$D$2:$J$102,2,FALSE()))</f>
        <v/>
      </c>
      <c r="Y758" s="56" t="str">
        <f aca="false">IF(S758="","",VLOOKUP(Deposits!O1038,Deposits!$D$2:$J$102,5,FALSE()))</f>
        <v/>
      </c>
      <c r="Z758" s="57" t="s">
        <v>33</v>
      </c>
      <c r="AA758" s="51" t="str">
        <f aca="false">IF(ISERROR(VLOOKUP(Q758,'Target Margin'!A:F,5,FALSE())),"",VLOOKUP(Q758,'Target Margin'!A:F,5,FALSE()))</f>
        <v/>
      </c>
    </row>
    <row r="759" customFormat="false" ht="13" hidden="false" customHeight="false" outlineLevel="0" collapsed="false">
      <c r="A759" s="38"/>
      <c r="B759" s="39"/>
      <c r="C759" s="40"/>
      <c r="D759" s="40"/>
      <c r="E759" s="41"/>
      <c r="F759" s="42"/>
      <c r="G759" s="43"/>
      <c r="H759" s="43"/>
      <c r="I759" s="44"/>
      <c r="J759" s="45"/>
      <c r="K759" s="46"/>
      <c r="L759" s="47" t="e">
        <f aca="false">IF(K759="",(I759/J759),(I759/K759))</f>
        <v>#DIV/0!</v>
      </c>
      <c r="M759" s="48" t="e">
        <f aca="false">(N759-L759)/N759</f>
        <v>#DIV/0!</v>
      </c>
      <c r="N759" s="49"/>
      <c r="O759" s="38"/>
      <c r="P759" s="38"/>
      <c r="Q759" s="50" t="str">
        <f aca="false">IF(W759="","",VLOOKUP(W759,Categories!$M$148:$N$823,2,FALSE()))</f>
        <v/>
      </c>
      <c r="R759" s="51" t="str">
        <f aca="false">AA759</f>
        <v/>
      </c>
      <c r="S759" s="52"/>
      <c r="T759" s="52"/>
      <c r="U759" s="53"/>
      <c r="V759" s="54"/>
      <c r="W759" s="55"/>
      <c r="X759" s="50" t="str">
        <f aca="false">IF(S759="","",VLOOKUP(Deposits!O1039,Deposits!$D$2:$J$102,2,FALSE()))</f>
        <v/>
      </c>
      <c r="Y759" s="56" t="str">
        <f aca="false">IF(S759="","",VLOOKUP(Deposits!O1039,Deposits!$D$2:$J$102,5,FALSE()))</f>
        <v/>
      </c>
      <c r="Z759" s="57" t="s">
        <v>33</v>
      </c>
      <c r="AA759" s="51" t="str">
        <f aca="false">IF(ISERROR(VLOOKUP(Q759,'Target Margin'!A:F,5,FALSE())),"",VLOOKUP(Q759,'Target Margin'!A:F,5,FALSE()))</f>
        <v/>
      </c>
    </row>
    <row r="760" customFormat="false" ht="13" hidden="false" customHeight="false" outlineLevel="0" collapsed="false">
      <c r="A760" s="38"/>
      <c r="B760" s="39"/>
      <c r="C760" s="40"/>
      <c r="D760" s="40"/>
      <c r="E760" s="41"/>
      <c r="F760" s="42"/>
      <c r="G760" s="43"/>
      <c r="H760" s="43"/>
      <c r="I760" s="44"/>
      <c r="J760" s="45"/>
      <c r="K760" s="46"/>
      <c r="L760" s="47" t="e">
        <f aca="false">IF(K760="",(I760/J760),(I760/K760))</f>
        <v>#DIV/0!</v>
      </c>
      <c r="M760" s="48" t="e">
        <f aca="false">(N760-L760)/N760</f>
        <v>#DIV/0!</v>
      </c>
      <c r="N760" s="49"/>
      <c r="O760" s="38"/>
      <c r="P760" s="38"/>
      <c r="Q760" s="50" t="str">
        <f aca="false">IF(W760="","",VLOOKUP(W760,Categories!$M$148:$N$823,2,FALSE()))</f>
        <v/>
      </c>
      <c r="R760" s="51" t="str">
        <f aca="false">AA760</f>
        <v/>
      </c>
      <c r="S760" s="52"/>
      <c r="T760" s="52"/>
      <c r="U760" s="53"/>
      <c r="V760" s="54"/>
      <c r="W760" s="55"/>
      <c r="X760" s="50" t="str">
        <f aca="false">IF(S760="","",VLOOKUP(Deposits!O1040,Deposits!$D$2:$J$102,2,FALSE()))</f>
        <v/>
      </c>
      <c r="Y760" s="56" t="str">
        <f aca="false">IF(S760="","",VLOOKUP(Deposits!O1040,Deposits!$D$2:$J$102,5,FALSE()))</f>
        <v/>
      </c>
      <c r="Z760" s="57" t="s">
        <v>33</v>
      </c>
      <c r="AA760" s="51" t="str">
        <f aca="false">IF(ISERROR(VLOOKUP(Q760,'Target Margin'!A:F,5,FALSE())),"",VLOOKUP(Q760,'Target Margin'!A:F,5,FALSE()))</f>
        <v/>
      </c>
    </row>
    <row r="761" customFormat="false" ht="13" hidden="false" customHeight="false" outlineLevel="0" collapsed="false">
      <c r="A761" s="38"/>
      <c r="B761" s="39"/>
      <c r="C761" s="40"/>
      <c r="D761" s="40"/>
      <c r="E761" s="41"/>
      <c r="F761" s="42"/>
      <c r="G761" s="43"/>
      <c r="H761" s="43"/>
      <c r="I761" s="44"/>
      <c r="J761" s="45"/>
      <c r="K761" s="46"/>
      <c r="L761" s="47" t="e">
        <f aca="false">IF(K761="",(I761/J761),(I761/K761))</f>
        <v>#DIV/0!</v>
      </c>
      <c r="M761" s="48" t="e">
        <f aca="false">(N761-L761)/N761</f>
        <v>#DIV/0!</v>
      </c>
      <c r="N761" s="49"/>
      <c r="O761" s="38"/>
      <c r="P761" s="38"/>
      <c r="Q761" s="50" t="str">
        <f aca="false">IF(W761="","",VLOOKUP(W761,Categories!$M$148:$N$823,2,FALSE()))</f>
        <v/>
      </c>
      <c r="R761" s="51" t="str">
        <f aca="false">AA761</f>
        <v/>
      </c>
      <c r="S761" s="52"/>
      <c r="T761" s="52"/>
      <c r="U761" s="53"/>
      <c r="V761" s="54"/>
      <c r="W761" s="55"/>
      <c r="X761" s="50" t="str">
        <f aca="false">IF(S761="","",VLOOKUP(Deposits!O1041,Deposits!$D$2:$J$102,2,FALSE()))</f>
        <v/>
      </c>
      <c r="Y761" s="56" t="str">
        <f aca="false">IF(S761="","",VLOOKUP(Deposits!O1041,Deposits!$D$2:$J$102,5,FALSE()))</f>
        <v/>
      </c>
      <c r="Z761" s="57" t="s">
        <v>33</v>
      </c>
      <c r="AA761" s="51" t="str">
        <f aca="false">IF(ISERROR(VLOOKUP(Q761,'Target Margin'!A:F,5,FALSE())),"",VLOOKUP(Q761,'Target Margin'!A:F,5,FALSE()))</f>
        <v/>
      </c>
    </row>
    <row r="762" customFormat="false" ht="13" hidden="false" customHeight="false" outlineLevel="0" collapsed="false">
      <c r="A762" s="38"/>
      <c r="B762" s="39"/>
      <c r="C762" s="40"/>
      <c r="D762" s="40"/>
      <c r="E762" s="41"/>
      <c r="F762" s="42"/>
      <c r="G762" s="43"/>
      <c r="H762" s="43"/>
      <c r="I762" s="44"/>
      <c r="J762" s="45"/>
      <c r="K762" s="46"/>
      <c r="L762" s="47" t="e">
        <f aca="false">IF(K762="",(I762/J762),(I762/K762))</f>
        <v>#DIV/0!</v>
      </c>
      <c r="M762" s="48" t="e">
        <f aca="false">(N762-L762)/N762</f>
        <v>#DIV/0!</v>
      </c>
      <c r="N762" s="49"/>
      <c r="O762" s="38"/>
      <c r="P762" s="38"/>
      <c r="Q762" s="50" t="str">
        <f aca="false">IF(W762="","",VLOOKUP(W762,Categories!$M$148:$N$823,2,FALSE()))</f>
        <v/>
      </c>
      <c r="R762" s="51" t="str">
        <f aca="false">AA762</f>
        <v/>
      </c>
      <c r="S762" s="52"/>
      <c r="T762" s="52"/>
      <c r="U762" s="53"/>
      <c r="V762" s="54"/>
      <c r="W762" s="55"/>
      <c r="X762" s="50" t="str">
        <f aca="false">IF(S762="","",VLOOKUP(Deposits!O1042,Deposits!$D$2:$J$102,2,FALSE()))</f>
        <v/>
      </c>
      <c r="Y762" s="56" t="str">
        <f aca="false">IF(S762="","",VLOOKUP(Deposits!O1042,Deposits!$D$2:$J$102,5,FALSE()))</f>
        <v/>
      </c>
      <c r="Z762" s="57" t="s">
        <v>33</v>
      </c>
      <c r="AA762" s="51" t="str">
        <f aca="false">IF(ISERROR(VLOOKUP(Q762,'Target Margin'!A:F,5,FALSE())),"",VLOOKUP(Q762,'Target Margin'!A:F,5,FALSE()))</f>
        <v/>
      </c>
    </row>
    <row r="763" customFormat="false" ht="13" hidden="false" customHeight="false" outlineLevel="0" collapsed="false">
      <c r="A763" s="38"/>
      <c r="B763" s="39"/>
      <c r="C763" s="40"/>
      <c r="D763" s="40"/>
      <c r="E763" s="41"/>
      <c r="F763" s="42"/>
      <c r="G763" s="43"/>
      <c r="H763" s="43"/>
      <c r="I763" s="44"/>
      <c r="J763" s="45"/>
      <c r="K763" s="46"/>
      <c r="L763" s="47" t="e">
        <f aca="false">IF(K763="",(I763/J763),(I763/K763))</f>
        <v>#DIV/0!</v>
      </c>
      <c r="M763" s="48" t="e">
        <f aca="false">(N763-L763)/N763</f>
        <v>#DIV/0!</v>
      </c>
      <c r="N763" s="49"/>
      <c r="O763" s="38"/>
      <c r="P763" s="38"/>
      <c r="Q763" s="50" t="str">
        <f aca="false">IF(W763="","",VLOOKUP(W763,Categories!$M$148:$N$823,2,FALSE()))</f>
        <v/>
      </c>
      <c r="R763" s="51" t="str">
        <f aca="false">AA763</f>
        <v/>
      </c>
      <c r="S763" s="52"/>
      <c r="T763" s="52"/>
      <c r="U763" s="53"/>
      <c r="V763" s="54"/>
      <c r="W763" s="55"/>
      <c r="X763" s="50" t="str">
        <f aca="false">IF(S763="","",VLOOKUP(Deposits!O1043,Deposits!$D$2:$J$102,2,FALSE()))</f>
        <v/>
      </c>
      <c r="Y763" s="56" t="str">
        <f aca="false">IF(S763="","",VLOOKUP(Deposits!O1043,Deposits!$D$2:$J$102,5,FALSE()))</f>
        <v/>
      </c>
      <c r="Z763" s="57" t="s">
        <v>33</v>
      </c>
      <c r="AA763" s="51" t="str">
        <f aca="false">IF(ISERROR(VLOOKUP(Q763,'Target Margin'!A:F,5,FALSE())),"",VLOOKUP(Q763,'Target Margin'!A:F,5,FALSE()))</f>
        <v/>
      </c>
    </row>
    <row r="764" customFormat="false" ht="13" hidden="false" customHeight="false" outlineLevel="0" collapsed="false">
      <c r="A764" s="38"/>
      <c r="B764" s="39"/>
      <c r="C764" s="40"/>
      <c r="D764" s="40"/>
      <c r="E764" s="41"/>
      <c r="F764" s="42"/>
      <c r="G764" s="43"/>
      <c r="H764" s="43"/>
      <c r="I764" s="44"/>
      <c r="J764" s="45"/>
      <c r="K764" s="46"/>
      <c r="L764" s="47" t="e">
        <f aca="false">IF(K764="",(I764/J764),(I764/K764))</f>
        <v>#DIV/0!</v>
      </c>
      <c r="M764" s="48" t="e">
        <f aca="false">(N764-L764)/N764</f>
        <v>#DIV/0!</v>
      </c>
      <c r="N764" s="49"/>
      <c r="O764" s="38"/>
      <c r="P764" s="38"/>
      <c r="Q764" s="50" t="str">
        <f aca="false">IF(W764="","",VLOOKUP(W764,Categories!$M$148:$N$823,2,FALSE()))</f>
        <v/>
      </c>
      <c r="R764" s="51" t="str">
        <f aca="false">AA764</f>
        <v/>
      </c>
      <c r="S764" s="52"/>
      <c r="T764" s="52"/>
      <c r="U764" s="53"/>
      <c r="V764" s="54"/>
      <c r="W764" s="55"/>
      <c r="X764" s="50" t="str">
        <f aca="false">IF(S764="","",VLOOKUP(Deposits!O1044,Deposits!$D$2:$J$102,2,FALSE()))</f>
        <v/>
      </c>
      <c r="Y764" s="56" t="str">
        <f aca="false">IF(S764="","",VLOOKUP(Deposits!O1044,Deposits!$D$2:$J$102,5,FALSE()))</f>
        <v/>
      </c>
      <c r="Z764" s="57" t="s">
        <v>33</v>
      </c>
      <c r="AA764" s="51" t="str">
        <f aca="false">IF(ISERROR(VLOOKUP(Q764,'Target Margin'!A:F,5,FALSE())),"",VLOOKUP(Q764,'Target Margin'!A:F,5,FALSE()))</f>
        <v/>
      </c>
    </row>
    <row r="765" customFormat="false" ht="13" hidden="false" customHeight="false" outlineLevel="0" collapsed="false">
      <c r="A765" s="38"/>
      <c r="B765" s="39"/>
      <c r="C765" s="40"/>
      <c r="D765" s="40"/>
      <c r="E765" s="41"/>
      <c r="F765" s="42"/>
      <c r="G765" s="43"/>
      <c r="H765" s="43"/>
      <c r="I765" s="44"/>
      <c r="J765" s="45"/>
      <c r="K765" s="46"/>
      <c r="L765" s="47" t="e">
        <f aca="false">IF(K765="",(I765/J765),(I765/K765))</f>
        <v>#DIV/0!</v>
      </c>
      <c r="M765" s="48" t="e">
        <f aca="false">(N765-L765)/N765</f>
        <v>#DIV/0!</v>
      </c>
      <c r="N765" s="49"/>
      <c r="O765" s="38"/>
      <c r="P765" s="38"/>
      <c r="Q765" s="50" t="str">
        <f aca="false">IF(W765="","",VLOOKUP(W765,Categories!$M$148:$N$823,2,FALSE()))</f>
        <v/>
      </c>
      <c r="R765" s="51" t="str">
        <f aca="false">AA765</f>
        <v/>
      </c>
      <c r="S765" s="52"/>
      <c r="T765" s="52"/>
      <c r="U765" s="53"/>
      <c r="V765" s="54"/>
      <c r="W765" s="55"/>
      <c r="X765" s="50" t="str">
        <f aca="false">IF(S765="","",VLOOKUP(Deposits!O1045,Deposits!$D$2:$J$102,2,FALSE()))</f>
        <v/>
      </c>
      <c r="Y765" s="56" t="str">
        <f aca="false">IF(S765="","",VLOOKUP(Deposits!O1045,Deposits!$D$2:$J$102,5,FALSE()))</f>
        <v/>
      </c>
      <c r="Z765" s="57" t="s">
        <v>33</v>
      </c>
      <c r="AA765" s="51" t="str">
        <f aca="false">IF(ISERROR(VLOOKUP(Q765,'Target Margin'!A:F,5,FALSE())),"",VLOOKUP(Q765,'Target Margin'!A:F,5,FALSE()))</f>
        <v/>
      </c>
    </row>
    <row r="766" customFormat="false" ht="13" hidden="false" customHeight="false" outlineLevel="0" collapsed="false">
      <c r="A766" s="38"/>
      <c r="B766" s="39"/>
      <c r="C766" s="40"/>
      <c r="D766" s="40"/>
      <c r="E766" s="41"/>
      <c r="F766" s="42"/>
      <c r="G766" s="43"/>
      <c r="H766" s="43"/>
      <c r="I766" s="44"/>
      <c r="J766" s="45"/>
      <c r="K766" s="46"/>
      <c r="L766" s="47" t="e">
        <f aca="false">IF(K766="",(I766/J766),(I766/K766))</f>
        <v>#DIV/0!</v>
      </c>
      <c r="M766" s="48" t="e">
        <f aca="false">(N766-L766)/N766</f>
        <v>#DIV/0!</v>
      </c>
      <c r="N766" s="49"/>
      <c r="O766" s="38"/>
      <c r="P766" s="38"/>
      <c r="Q766" s="50" t="str">
        <f aca="false">IF(W766="","",VLOOKUP(W766,Categories!$M$148:$N$823,2,FALSE()))</f>
        <v/>
      </c>
      <c r="R766" s="51" t="str">
        <f aca="false">AA766</f>
        <v/>
      </c>
      <c r="S766" s="52"/>
      <c r="T766" s="52"/>
      <c r="U766" s="53"/>
      <c r="V766" s="54"/>
      <c r="W766" s="55"/>
      <c r="X766" s="50" t="str">
        <f aca="false">IF(S766="","",VLOOKUP(Deposits!O1046,Deposits!$D$2:$J$102,2,FALSE()))</f>
        <v/>
      </c>
      <c r="Y766" s="56" t="str">
        <f aca="false">IF(S766="","",VLOOKUP(Deposits!O1046,Deposits!$D$2:$J$102,5,FALSE()))</f>
        <v/>
      </c>
      <c r="Z766" s="57" t="s">
        <v>33</v>
      </c>
      <c r="AA766" s="51" t="str">
        <f aca="false">IF(ISERROR(VLOOKUP(Q766,'Target Margin'!A:F,5,FALSE())),"",VLOOKUP(Q766,'Target Margin'!A:F,5,FALSE()))</f>
        <v/>
      </c>
    </row>
    <row r="767" customFormat="false" ht="13" hidden="false" customHeight="false" outlineLevel="0" collapsed="false">
      <c r="A767" s="38"/>
      <c r="B767" s="39"/>
      <c r="C767" s="40"/>
      <c r="D767" s="40"/>
      <c r="E767" s="41"/>
      <c r="F767" s="42"/>
      <c r="G767" s="43"/>
      <c r="H767" s="43"/>
      <c r="I767" s="44"/>
      <c r="J767" s="45"/>
      <c r="K767" s="46"/>
      <c r="L767" s="47" t="e">
        <f aca="false">IF(K767="",(I767/J767),(I767/K767))</f>
        <v>#DIV/0!</v>
      </c>
      <c r="M767" s="48" t="e">
        <f aca="false">(N767-L767)/N767</f>
        <v>#DIV/0!</v>
      </c>
      <c r="N767" s="49"/>
      <c r="O767" s="38"/>
      <c r="P767" s="38"/>
      <c r="Q767" s="50" t="str">
        <f aca="false">IF(W767="","",VLOOKUP(W767,Categories!$M$148:$N$823,2,FALSE()))</f>
        <v/>
      </c>
      <c r="R767" s="51" t="str">
        <f aca="false">AA767</f>
        <v/>
      </c>
      <c r="S767" s="52"/>
      <c r="T767" s="52"/>
      <c r="U767" s="53"/>
      <c r="V767" s="54"/>
      <c r="W767" s="55"/>
      <c r="X767" s="50" t="str">
        <f aca="false">IF(S767="","",VLOOKUP(Deposits!O1047,Deposits!$D$2:$J$102,2,FALSE()))</f>
        <v/>
      </c>
      <c r="Y767" s="56" t="str">
        <f aca="false">IF(S767="","",VLOOKUP(Deposits!O1047,Deposits!$D$2:$J$102,5,FALSE()))</f>
        <v/>
      </c>
      <c r="Z767" s="57" t="s">
        <v>33</v>
      </c>
      <c r="AA767" s="51" t="str">
        <f aca="false">IF(ISERROR(VLOOKUP(Q767,'Target Margin'!A:F,5,FALSE())),"",VLOOKUP(Q767,'Target Margin'!A:F,5,FALSE()))</f>
        <v/>
      </c>
    </row>
    <row r="768" customFormat="false" ht="13" hidden="false" customHeight="false" outlineLevel="0" collapsed="false">
      <c r="A768" s="38"/>
      <c r="B768" s="39"/>
      <c r="C768" s="40"/>
      <c r="D768" s="40"/>
      <c r="E768" s="41"/>
      <c r="F768" s="42"/>
      <c r="G768" s="43"/>
      <c r="H768" s="43"/>
      <c r="I768" s="44"/>
      <c r="J768" s="45"/>
      <c r="K768" s="46"/>
      <c r="L768" s="47" t="e">
        <f aca="false">IF(K768="",(I768/J768),(I768/K768))</f>
        <v>#DIV/0!</v>
      </c>
      <c r="M768" s="48" t="e">
        <f aca="false">(N768-L768)/N768</f>
        <v>#DIV/0!</v>
      </c>
      <c r="N768" s="49"/>
      <c r="O768" s="38"/>
      <c r="P768" s="38"/>
      <c r="Q768" s="50" t="str">
        <f aca="false">IF(W768="","",VLOOKUP(W768,Categories!$M$148:$N$823,2,FALSE()))</f>
        <v/>
      </c>
      <c r="R768" s="51" t="str">
        <f aca="false">AA768</f>
        <v/>
      </c>
      <c r="S768" s="52"/>
      <c r="T768" s="52"/>
      <c r="U768" s="53"/>
      <c r="V768" s="54"/>
      <c r="W768" s="55"/>
      <c r="X768" s="50" t="str">
        <f aca="false">IF(S768="","",VLOOKUP(Deposits!O1048,Deposits!$D$2:$J$102,2,FALSE()))</f>
        <v/>
      </c>
      <c r="Y768" s="56" t="str">
        <f aca="false">IF(S768="","",VLOOKUP(Deposits!O1048,Deposits!$D$2:$J$102,5,FALSE()))</f>
        <v/>
      </c>
      <c r="Z768" s="57" t="s">
        <v>33</v>
      </c>
      <c r="AA768" s="51" t="str">
        <f aca="false">IF(ISERROR(VLOOKUP(Q768,'Target Margin'!A:F,5,FALSE())),"",VLOOKUP(Q768,'Target Margin'!A:F,5,FALSE()))</f>
        <v/>
      </c>
    </row>
    <row r="769" customFormat="false" ht="13" hidden="false" customHeight="false" outlineLevel="0" collapsed="false">
      <c r="A769" s="38"/>
      <c r="B769" s="39"/>
      <c r="C769" s="40"/>
      <c r="D769" s="40"/>
      <c r="E769" s="41"/>
      <c r="F769" s="42"/>
      <c r="G769" s="43"/>
      <c r="H769" s="43"/>
      <c r="I769" s="44"/>
      <c r="J769" s="45"/>
      <c r="K769" s="46"/>
      <c r="L769" s="47" t="e">
        <f aca="false">IF(K769="",(I769/J769),(I769/K769))</f>
        <v>#DIV/0!</v>
      </c>
      <c r="M769" s="48" t="e">
        <f aca="false">(N769-L769)/N769</f>
        <v>#DIV/0!</v>
      </c>
      <c r="N769" s="49"/>
      <c r="O769" s="38"/>
      <c r="P769" s="38"/>
      <c r="Q769" s="50" t="str">
        <f aca="false">IF(W769="","",VLOOKUP(W769,Categories!$M$148:$N$823,2,FALSE()))</f>
        <v/>
      </c>
      <c r="R769" s="51" t="str">
        <f aca="false">AA769</f>
        <v/>
      </c>
      <c r="S769" s="52"/>
      <c r="T769" s="52"/>
      <c r="U769" s="53"/>
      <c r="V769" s="54"/>
      <c r="W769" s="55"/>
      <c r="X769" s="50" t="str">
        <f aca="false">IF(S769="","",VLOOKUP(Deposits!O1049,Deposits!$D$2:$J$102,2,FALSE()))</f>
        <v/>
      </c>
      <c r="Y769" s="56" t="str">
        <f aca="false">IF(S769="","",VLOOKUP(Deposits!O1049,Deposits!$D$2:$J$102,5,FALSE()))</f>
        <v/>
      </c>
      <c r="Z769" s="57" t="s">
        <v>33</v>
      </c>
      <c r="AA769" s="51" t="str">
        <f aca="false">IF(ISERROR(VLOOKUP(Q769,'Target Margin'!A:F,5,FALSE())),"",VLOOKUP(Q769,'Target Margin'!A:F,5,FALSE()))</f>
        <v/>
      </c>
    </row>
    <row r="770" customFormat="false" ht="13" hidden="false" customHeight="false" outlineLevel="0" collapsed="false">
      <c r="A770" s="38"/>
      <c r="B770" s="39"/>
      <c r="C770" s="40"/>
      <c r="D770" s="40"/>
      <c r="E770" s="41"/>
      <c r="F770" s="42"/>
      <c r="G770" s="43"/>
      <c r="H770" s="43"/>
      <c r="I770" s="44"/>
      <c r="J770" s="45"/>
      <c r="K770" s="46"/>
      <c r="L770" s="47" t="e">
        <f aca="false">IF(K770="",(I770/J770),(I770/K770))</f>
        <v>#DIV/0!</v>
      </c>
      <c r="M770" s="48" t="e">
        <f aca="false">(N770-L770)/N770</f>
        <v>#DIV/0!</v>
      </c>
      <c r="N770" s="49"/>
      <c r="O770" s="38"/>
      <c r="P770" s="38"/>
      <c r="Q770" s="50" t="str">
        <f aca="false">IF(W770="","",VLOOKUP(W770,Categories!$M$148:$N$823,2,FALSE()))</f>
        <v/>
      </c>
      <c r="R770" s="51" t="str">
        <f aca="false">AA770</f>
        <v/>
      </c>
      <c r="S770" s="52"/>
      <c r="T770" s="52"/>
      <c r="U770" s="53"/>
      <c r="V770" s="54"/>
      <c r="W770" s="55"/>
      <c r="X770" s="50" t="str">
        <f aca="false">IF(S770="","",VLOOKUP(Deposits!O1050,Deposits!$D$2:$J$102,2,FALSE()))</f>
        <v/>
      </c>
      <c r="Y770" s="56" t="str">
        <f aca="false">IF(S770="","",VLOOKUP(Deposits!O1050,Deposits!$D$2:$J$102,5,FALSE()))</f>
        <v/>
      </c>
      <c r="Z770" s="57" t="s">
        <v>33</v>
      </c>
      <c r="AA770" s="51" t="str">
        <f aca="false">IF(ISERROR(VLOOKUP(Q770,'Target Margin'!A:F,5,FALSE())),"",VLOOKUP(Q770,'Target Margin'!A:F,5,FALSE()))</f>
        <v/>
      </c>
    </row>
    <row r="771" customFormat="false" ht="13" hidden="false" customHeight="false" outlineLevel="0" collapsed="false">
      <c r="A771" s="38"/>
      <c r="B771" s="39"/>
      <c r="C771" s="40"/>
      <c r="D771" s="40"/>
      <c r="E771" s="41"/>
      <c r="F771" s="42"/>
      <c r="G771" s="43"/>
      <c r="H771" s="43"/>
      <c r="I771" s="44"/>
      <c r="J771" s="45"/>
      <c r="K771" s="46"/>
      <c r="L771" s="47" t="e">
        <f aca="false">IF(K771="",(I771/J771),(I771/K771))</f>
        <v>#DIV/0!</v>
      </c>
      <c r="M771" s="48" t="e">
        <f aca="false">(N771-L771)/N771</f>
        <v>#DIV/0!</v>
      </c>
      <c r="N771" s="49"/>
      <c r="O771" s="38"/>
      <c r="P771" s="38"/>
      <c r="Q771" s="50" t="str">
        <f aca="false">IF(W771="","",VLOOKUP(W771,Categories!$M$148:$N$823,2,FALSE()))</f>
        <v/>
      </c>
      <c r="R771" s="51" t="str">
        <f aca="false">AA771</f>
        <v/>
      </c>
      <c r="S771" s="52"/>
      <c r="T771" s="52"/>
      <c r="U771" s="53"/>
      <c r="V771" s="54"/>
      <c r="W771" s="55"/>
      <c r="X771" s="50" t="str">
        <f aca="false">IF(S771="","",VLOOKUP(Deposits!O1051,Deposits!$D$2:$J$102,2,FALSE()))</f>
        <v/>
      </c>
      <c r="Y771" s="56" t="str">
        <f aca="false">IF(S771="","",VLOOKUP(Deposits!O1051,Deposits!$D$2:$J$102,5,FALSE()))</f>
        <v/>
      </c>
      <c r="Z771" s="57" t="s">
        <v>33</v>
      </c>
      <c r="AA771" s="51" t="str">
        <f aca="false">IF(ISERROR(VLOOKUP(Q771,'Target Margin'!A:F,5,FALSE())),"",VLOOKUP(Q771,'Target Margin'!A:F,5,FALSE()))</f>
        <v/>
      </c>
    </row>
    <row r="772" customFormat="false" ht="13" hidden="false" customHeight="false" outlineLevel="0" collapsed="false">
      <c r="A772" s="38"/>
      <c r="B772" s="39"/>
      <c r="C772" s="40"/>
      <c r="D772" s="40"/>
      <c r="E772" s="41"/>
      <c r="F772" s="42"/>
      <c r="G772" s="43"/>
      <c r="H772" s="43"/>
      <c r="I772" s="44"/>
      <c r="J772" s="45"/>
      <c r="K772" s="46"/>
      <c r="L772" s="47" t="e">
        <f aca="false">IF(K772="",(I772/J772),(I772/K772))</f>
        <v>#DIV/0!</v>
      </c>
      <c r="M772" s="48" t="e">
        <f aca="false">(N772-L772)/N772</f>
        <v>#DIV/0!</v>
      </c>
      <c r="N772" s="49"/>
      <c r="O772" s="38"/>
      <c r="P772" s="38"/>
      <c r="Q772" s="50" t="str">
        <f aca="false">IF(W772="","",VLOOKUP(W772,Categories!$M$148:$N$823,2,FALSE()))</f>
        <v/>
      </c>
      <c r="R772" s="51" t="str">
        <f aca="false">AA772</f>
        <v/>
      </c>
      <c r="S772" s="52"/>
      <c r="T772" s="52"/>
      <c r="U772" s="53"/>
      <c r="V772" s="54"/>
      <c r="W772" s="55"/>
      <c r="X772" s="50" t="str">
        <f aca="false">IF(S772="","",VLOOKUP(Deposits!O1052,Deposits!$D$2:$J$102,2,FALSE()))</f>
        <v/>
      </c>
      <c r="Y772" s="56" t="str">
        <f aca="false">IF(S772="","",VLOOKUP(Deposits!O1052,Deposits!$D$2:$J$102,5,FALSE()))</f>
        <v/>
      </c>
      <c r="Z772" s="57" t="s">
        <v>33</v>
      </c>
      <c r="AA772" s="51" t="str">
        <f aca="false">IF(ISERROR(VLOOKUP(Q772,'Target Margin'!A:F,5,FALSE())),"",VLOOKUP(Q772,'Target Margin'!A:F,5,FALSE()))</f>
        <v/>
      </c>
    </row>
    <row r="773" customFormat="false" ht="13" hidden="false" customHeight="false" outlineLevel="0" collapsed="false">
      <c r="A773" s="38"/>
      <c r="B773" s="39"/>
      <c r="C773" s="40"/>
      <c r="D773" s="40"/>
      <c r="E773" s="41"/>
      <c r="F773" s="42"/>
      <c r="G773" s="43"/>
      <c r="H773" s="43"/>
      <c r="I773" s="44"/>
      <c r="J773" s="45"/>
      <c r="K773" s="46"/>
      <c r="L773" s="47" t="e">
        <f aca="false">IF(K773="",(I773/J773),(I773/K773))</f>
        <v>#DIV/0!</v>
      </c>
      <c r="M773" s="48" t="e">
        <f aca="false">(N773-L773)/N773</f>
        <v>#DIV/0!</v>
      </c>
      <c r="N773" s="49"/>
      <c r="O773" s="38"/>
      <c r="P773" s="38"/>
      <c r="Q773" s="50" t="str">
        <f aca="false">IF(W773="","",VLOOKUP(W773,Categories!$M$148:$N$823,2,FALSE()))</f>
        <v/>
      </c>
      <c r="R773" s="51" t="str">
        <f aca="false">AA773</f>
        <v/>
      </c>
      <c r="S773" s="52"/>
      <c r="T773" s="52"/>
      <c r="U773" s="53"/>
      <c r="V773" s="54"/>
      <c r="W773" s="55"/>
      <c r="X773" s="50" t="str">
        <f aca="false">IF(S773="","",VLOOKUP(Deposits!O1053,Deposits!$D$2:$J$102,2,FALSE()))</f>
        <v/>
      </c>
      <c r="Y773" s="56" t="str">
        <f aca="false">IF(S773="","",VLOOKUP(Deposits!O1053,Deposits!$D$2:$J$102,5,FALSE()))</f>
        <v/>
      </c>
      <c r="Z773" s="57" t="s">
        <v>33</v>
      </c>
      <c r="AA773" s="51" t="str">
        <f aca="false">IF(ISERROR(VLOOKUP(Q773,'Target Margin'!A:F,5,FALSE())),"",VLOOKUP(Q773,'Target Margin'!A:F,5,FALSE()))</f>
        <v/>
      </c>
    </row>
    <row r="774" customFormat="false" ht="13" hidden="false" customHeight="false" outlineLevel="0" collapsed="false">
      <c r="A774" s="38"/>
      <c r="B774" s="39"/>
      <c r="C774" s="40"/>
      <c r="D774" s="40"/>
      <c r="E774" s="41"/>
      <c r="F774" s="42"/>
      <c r="G774" s="43"/>
      <c r="H774" s="43"/>
      <c r="I774" s="44"/>
      <c r="J774" s="45"/>
      <c r="K774" s="46"/>
      <c r="L774" s="47" t="e">
        <f aca="false">IF(K774="",(I774/J774),(I774/K774))</f>
        <v>#DIV/0!</v>
      </c>
      <c r="M774" s="48" t="e">
        <f aca="false">(N774-L774)/N774</f>
        <v>#DIV/0!</v>
      </c>
      <c r="N774" s="49"/>
      <c r="O774" s="38"/>
      <c r="P774" s="38"/>
      <c r="Q774" s="50" t="str">
        <f aca="false">IF(W774="","",VLOOKUP(W774,Categories!$M$148:$N$823,2,FALSE()))</f>
        <v/>
      </c>
      <c r="R774" s="51" t="str">
        <f aca="false">AA774</f>
        <v/>
      </c>
      <c r="S774" s="52"/>
      <c r="T774" s="52"/>
      <c r="U774" s="53"/>
      <c r="V774" s="54"/>
      <c r="W774" s="55"/>
      <c r="X774" s="50" t="str">
        <f aca="false">IF(S774="","",VLOOKUP(Deposits!O1054,Deposits!$D$2:$J$102,2,FALSE()))</f>
        <v/>
      </c>
      <c r="Y774" s="56" t="str">
        <f aca="false">IF(S774="","",VLOOKUP(Deposits!O1054,Deposits!$D$2:$J$102,5,FALSE()))</f>
        <v/>
      </c>
      <c r="Z774" s="57" t="s">
        <v>33</v>
      </c>
      <c r="AA774" s="51" t="str">
        <f aca="false">IF(ISERROR(VLOOKUP(Q774,'Target Margin'!A:F,5,FALSE())),"",VLOOKUP(Q774,'Target Margin'!A:F,5,FALSE()))</f>
        <v/>
      </c>
    </row>
    <row r="775" customFormat="false" ht="13" hidden="false" customHeight="false" outlineLevel="0" collapsed="false">
      <c r="A775" s="38"/>
      <c r="B775" s="39"/>
      <c r="C775" s="40"/>
      <c r="D775" s="40"/>
      <c r="E775" s="41"/>
      <c r="F775" s="42"/>
      <c r="G775" s="43"/>
      <c r="H775" s="43"/>
      <c r="I775" s="44"/>
      <c r="J775" s="45"/>
      <c r="K775" s="46"/>
      <c r="L775" s="47" t="e">
        <f aca="false">IF(K775="",(I775/J775),(I775/K775))</f>
        <v>#DIV/0!</v>
      </c>
      <c r="M775" s="48" t="e">
        <f aca="false">(N775-L775)/N775</f>
        <v>#DIV/0!</v>
      </c>
      <c r="N775" s="49"/>
      <c r="O775" s="38"/>
      <c r="P775" s="38"/>
      <c r="Q775" s="50" t="str">
        <f aca="false">IF(W775="","",VLOOKUP(W775,Categories!$M$148:$N$823,2,FALSE()))</f>
        <v/>
      </c>
      <c r="R775" s="51" t="str">
        <f aca="false">AA775</f>
        <v/>
      </c>
      <c r="S775" s="52"/>
      <c r="T775" s="52"/>
      <c r="U775" s="53"/>
      <c r="V775" s="54"/>
      <c r="W775" s="55"/>
      <c r="X775" s="50" t="str">
        <f aca="false">IF(S775="","",VLOOKUP(Deposits!O1055,Deposits!$D$2:$J$102,2,FALSE()))</f>
        <v/>
      </c>
      <c r="Y775" s="56" t="str">
        <f aca="false">IF(S775="","",VLOOKUP(Deposits!O1055,Deposits!$D$2:$J$102,5,FALSE()))</f>
        <v/>
      </c>
      <c r="Z775" s="57" t="s">
        <v>33</v>
      </c>
      <c r="AA775" s="51" t="str">
        <f aca="false">IF(ISERROR(VLOOKUP(Q775,'Target Margin'!A:F,5,FALSE())),"",VLOOKUP(Q775,'Target Margin'!A:F,5,FALSE()))</f>
        <v/>
      </c>
    </row>
    <row r="776" customFormat="false" ht="13" hidden="false" customHeight="false" outlineLevel="0" collapsed="false">
      <c r="A776" s="38"/>
      <c r="B776" s="39"/>
      <c r="C776" s="40"/>
      <c r="D776" s="40"/>
      <c r="E776" s="41"/>
      <c r="F776" s="42"/>
      <c r="G776" s="43"/>
      <c r="H776" s="43"/>
      <c r="I776" s="44"/>
      <c r="J776" s="45"/>
      <c r="K776" s="46"/>
      <c r="L776" s="47" t="e">
        <f aca="false">IF(K776="",(I776/J776),(I776/K776))</f>
        <v>#DIV/0!</v>
      </c>
      <c r="M776" s="48" t="e">
        <f aca="false">(N776-L776)/N776</f>
        <v>#DIV/0!</v>
      </c>
      <c r="N776" s="49"/>
      <c r="O776" s="38"/>
      <c r="P776" s="38"/>
      <c r="Q776" s="50" t="str">
        <f aca="false">IF(W776="","",VLOOKUP(W776,Categories!$M$148:$N$823,2,FALSE()))</f>
        <v/>
      </c>
      <c r="R776" s="51" t="str">
        <f aca="false">AA776</f>
        <v/>
      </c>
      <c r="S776" s="52"/>
      <c r="T776" s="52"/>
      <c r="U776" s="53"/>
      <c r="V776" s="54"/>
      <c r="W776" s="55"/>
      <c r="X776" s="50" t="str">
        <f aca="false">IF(S776="","",VLOOKUP(Deposits!O1056,Deposits!$D$2:$J$102,2,FALSE()))</f>
        <v/>
      </c>
      <c r="Y776" s="56" t="str">
        <f aca="false">IF(S776="","",VLOOKUP(Deposits!O1056,Deposits!$D$2:$J$102,5,FALSE()))</f>
        <v/>
      </c>
      <c r="Z776" s="57" t="s">
        <v>33</v>
      </c>
      <c r="AA776" s="51" t="str">
        <f aca="false">IF(ISERROR(VLOOKUP(Q776,'Target Margin'!A:F,5,FALSE())),"",VLOOKUP(Q776,'Target Margin'!A:F,5,FALSE()))</f>
        <v/>
      </c>
    </row>
    <row r="777" customFormat="false" ht="13" hidden="false" customHeight="false" outlineLevel="0" collapsed="false">
      <c r="A777" s="38"/>
      <c r="B777" s="39"/>
      <c r="C777" s="40"/>
      <c r="D777" s="40"/>
      <c r="E777" s="41"/>
      <c r="F777" s="42"/>
      <c r="G777" s="43"/>
      <c r="H777" s="43"/>
      <c r="I777" s="44"/>
      <c r="J777" s="45"/>
      <c r="K777" s="46"/>
      <c r="L777" s="47" t="e">
        <f aca="false">IF(K777="",(I777/J777),(I777/K777))</f>
        <v>#DIV/0!</v>
      </c>
      <c r="M777" s="48" t="e">
        <f aca="false">(N777-L777)/N777</f>
        <v>#DIV/0!</v>
      </c>
      <c r="N777" s="49"/>
      <c r="O777" s="38"/>
      <c r="P777" s="38"/>
      <c r="Q777" s="50" t="str">
        <f aca="false">IF(W777="","",VLOOKUP(W777,Categories!$M$148:$N$823,2,FALSE()))</f>
        <v/>
      </c>
      <c r="R777" s="51" t="str">
        <f aca="false">AA777</f>
        <v/>
      </c>
      <c r="S777" s="52"/>
      <c r="T777" s="52"/>
      <c r="U777" s="53"/>
      <c r="V777" s="54"/>
      <c r="W777" s="55"/>
      <c r="X777" s="50" t="str">
        <f aca="false">IF(S777="","",VLOOKUP(Deposits!O1057,Deposits!$D$2:$J$102,2,FALSE()))</f>
        <v/>
      </c>
      <c r="Y777" s="56" t="str">
        <f aca="false">IF(S777="","",VLOOKUP(Deposits!O1057,Deposits!$D$2:$J$102,5,FALSE()))</f>
        <v/>
      </c>
      <c r="Z777" s="57" t="s">
        <v>33</v>
      </c>
      <c r="AA777" s="51" t="str">
        <f aca="false">IF(ISERROR(VLOOKUP(Q777,'Target Margin'!A:F,5,FALSE())),"",VLOOKUP(Q777,'Target Margin'!A:F,5,FALSE()))</f>
        <v/>
      </c>
    </row>
    <row r="778" customFormat="false" ht="13" hidden="false" customHeight="false" outlineLevel="0" collapsed="false">
      <c r="A778" s="38"/>
      <c r="B778" s="39"/>
      <c r="C778" s="40"/>
      <c r="D778" s="40"/>
      <c r="E778" s="41"/>
      <c r="F778" s="42"/>
      <c r="G778" s="43"/>
      <c r="H778" s="43"/>
      <c r="I778" s="44"/>
      <c r="J778" s="45"/>
      <c r="K778" s="46"/>
      <c r="L778" s="47" t="e">
        <f aca="false">IF(K778="",(I778/J778),(I778/K778))</f>
        <v>#DIV/0!</v>
      </c>
      <c r="M778" s="48" t="e">
        <f aca="false">(N778-L778)/N778</f>
        <v>#DIV/0!</v>
      </c>
      <c r="N778" s="49"/>
      <c r="O778" s="38"/>
      <c r="P778" s="38"/>
      <c r="Q778" s="50" t="str">
        <f aca="false">IF(W778="","",VLOOKUP(W778,Categories!$M$148:$N$823,2,FALSE()))</f>
        <v/>
      </c>
      <c r="R778" s="51" t="str">
        <f aca="false">AA778</f>
        <v/>
      </c>
      <c r="S778" s="52"/>
      <c r="T778" s="52"/>
      <c r="U778" s="53"/>
      <c r="V778" s="54"/>
      <c r="W778" s="55"/>
      <c r="X778" s="50" t="str">
        <f aca="false">IF(S778="","",VLOOKUP(Deposits!O1058,Deposits!$D$2:$J$102,2,FALSE()))</f>
        <v/>
      </c>
      <c r="Y778" s="56" t="str">
        <f aca="false">IF(S778="","",VLOOKUP(Deposits!O1058,Deposits!$D$2:$J$102,5,FALSE()))</f>
        <v/>
      </c>
      <c r="Z778" s="57" t="s">
        <v>33</v>
      </c>
      <c r="AA778" s="51" t="str">
        <f aca="false">IF(ISERROR(VLOOKUP(Q778,'Target Margin'!A:F,5,FALSE())),"",VLOOKUP(Q778,'Target Margin'!A:F,5,FALSE()))</f>
        <v/>
      </c>
    </row>
    <row r="779" customFormat="false" ht="13" hidden="false" customHeight="false" outlineLevel="0" collapsed="false">
      <c r="A779" s="38"/>
      <c r="B779" s="39"/>
      <c r="C779" s="40"/>
      <c r="D779" s="40"/>
      <c r="E779" s="41"/>
      <c r="F779" s="42"/>
      <c r="G779" s="43"/>
      <c r="H779" s="43"/>
      <c r="I779" s="44"/>
      <c r="J779" s="45"/>
      <c r="K779" s="46"/>
      <c r="L779" s="47" t="e">
        <f aca="false">IF(K779="",(I779/J779),(I779/K779))</f>
        <v>#DIV/0!</v>
      </c>
      <c r="M779" s="48" t="e">
        <f aca="false">(N779-L779)/N779</f>
        <v>#DIV/0!</v>
      </c>
      <c r="N779" s="49"/>
      <c r="O779" s="38"/>
      <c r="P779" s="38"/>
      <c r="Q779" s="50" t="str">
        <f aca="false">IF(W779="","",VLOOKUP(W779,Categories!$M$148:$N$823,2,FALSE()))</f>
        <v/>
      </c>
      <c r="R779" s="51" t="str">
        <f aca="false">AA779</f>
        <v/>
      </c>
      <c r="S779" s="52"/>
      <c r="T779" s="52"/>
      <c r="U779" s="53"/>
      <c r="V779" s="54"/>
      <c r="W779" s="55"/>
      <c r="X779" s="50" t="str">
        <f aca="false">IF(S779="","",VLOOKUP(Deposits!O1059,Deposits!$D$2:$J$102,2,FALSE()))</f>
        <v/>
      </c>
      <c r="Y779" s="56" t="str">
        <f aca="false">IF(S779="","",VLOOKUP(Deposits!O1059,Deposits!$D$2:$J$102,5,FALSE()))</f>
        <v/>
      </c>
      <c r="Z779" s="57" t="s">
        <v>33</v>
      </c>
      <c r="AA779" s="51" t="str">
        <f aca="false">IF(ISERROR(VLOOKUP(Q779,'Target Margin'!A:F,5,FALSE())),"",VLOOKUP(Q779,'Target Margin'!A:F,5,FALSE()))</f>
        <v/>
      </c>
    </row>
    <row r="780" customFormat="false" ht="13" hidden="false" customHeight="false" outlineLevel="0" collapsed="false">
      <c r="A780" s="38"/>
      <c r="B780" s="39"/>
      <c r="C780" s="40"/>
      <c r="D780" s="40"/>
      <c r="E780" s="41"/>
      <c r="F780" s="42"/>
      <c r="G780" s="43"/>
      <c r="H780" s="43"/>
      <c r="I780" s="44"/>
      <c r="J780" s="45"/>
      <c r="K780" s="46"/>
      <c r="L780" s="47" t="e">
        <f aca="false">IF(K780="",(I780/J780),(I780/K780))</f>
        <v>#DIV/0!</v>
      </c>
      <c r="M780" s="48" t="e">
        <f aca="false">(N780-L780)/N780</f>
        <v>#DIV/0!</v>
      </c>
      <c r="N780" s="49"/>
      <c r="O780" s="38"/>
      <c r="P780" s="38"/>
      <c r="Q780" s="50" t="str">
        <f aca="false">IF(W780="","",VLOOKUP(W780,Categories!$M$148:$N$823,2,FALSE()))</f>
        <v/>
      </c>
      <c r="R780" s="51" t="str">
        <f aca="false">AA780</f>
        <v/>
      </c>
      <c r="S780" s="52"/>
      <c r="T780" s="52"/>
      <c r="U780" s="53"/>
      <c r="V780" s="54"/>
      <c r="W780" s="55"/>
      <c r="X780" s="50" t="str">
        <f aca="false">IF(S780="","",VLOOKUP(Deposits!O1060,Deposits!$D$2:$J$102,2,FALSE()))</f>
        <v/>
      </c>
      <c r="Y780" s="56" t="str">
        <f aca="false">IF(S780="","",VLOOKUP(Deposits!O1060,Deposits!$D$2:$J$102,5,FALSE()))</f>
        <v/>
      </c>
      <c r="Z780" s="57" t="s">
        <v>33</v>
      </c>
      <c r="AA780" s="51" t="str">
        <f aca="false">IF(ISERROR(VLOOKUP(Q780,'Target Margin'!A:F,5,FALSE())),"",VLOOKUP(Q780,'Target Margin'!A:F,5,FALSE()))</f>
        <v/>
      </c>
    </row>
    <row r="781" customFormat="false" ht="13" hidden="false" customHeight="false" outlineLevel="0" collapsed="false">
      <c r="A781" s="38"/>
      <c r="B781" s="39"/>
      <c r="C781" s="40"/>
      <c r="D781" s="40"/>
      <c r="E781" s="41"/>
      <c r="F781" s="42"/>
      <c r="G781" s="43"/>
      <c r="H781" s="43"/>
      <c r="I781" s="44"/>
      <c r="J781" s="45"/>
      <c r="K781" s="46"/>
      <c r="L781" s="47" t="e">
        <f aca="false">IF(K781="",(I781/J781),(I781/K781))</f>
        <v>#DIV/0!</v>
      </c>
      <c r="M781" s="48" t="e">
        <f aca="false">(N781-L781)/N781</f>
        <v>#DIV/0!</v>
      </c>
      <c r="N781" s="49"/>
      <c r="O781" s="38"/>
      <c r="P781" s="38"/>
      <c r="Q781" s="50" t="str">
        <f aca="false">IF(W781="","",VLOOKUP(W781,Categories!$M$148:$N$823,2,FALSE()))</f>
        <v/>
      </c>
      <c r="R781" s="51" t="str">
        <f aca="false">AA781</f>
        <v/>
      </c>
      <c r="S781" s="52"/>
      <c r="T781" s="52"/>
      <c r="U781" s="53"/>
      <c r="V781" s="54"/>
      <c r="W781" s="55"/>
      <c r="X781" s="50" t="str">
        <f aca="false">IF(S781="","",VLOOKUP(Deposits!O1061,Deposits!$D$2:$J$102,2,FALSE()))</f>
        <v/>
      </c>
      <c r="Y781" s="56" t="str">
        <f aca="false">IF(S781="","",VLOOKUP(Deposits!O1061,Deposits!$D$2:$J$102,5,FALSE()))</f>
        <v/>
      </c>
      <c r="Z781" s="57" t="s">
        <v>33</v>
      </c>
      <c r="AA781" s="51" t="str">
        <f aca="false">IF(ISERROR(VLOOKUP(Q781,'Target Margin'!A:F,5,FALSE())),"",VLOOKUP(Q781,'Target Margin'!A:F,5,FALSE()))</f>
        <v/>
      </c>
    </row>
    <row r="782" customFormat="false" ht="13" hidden="false" customHeight="false" outlineLevel="0" collapsed="false">
      <c r="A782" s="38"/>
      <c r="B782" s="39"/>
      <c r="C782" s="40"/>
      <c r="D782" s="40"/>
      <c r="E782" s="41"/>
      <c r="F782" s="42"/>
      <c r="G782" s="43"/>
      <c r="H782" s="43"/>
      <c r="I782" s="44"/>
      <c r="J782" s="45"/>
      <c r="K782" s="46"/>
      <c r="L782" s="47" t="e">
        <f aca="false">IF(K782="",(I782/J782),(I782/K782))</f>
        <v>#DIV/0!</v>
      </c>
      <c r="M782" s="48" t="e">
        <f aca="false">(N782-L782)/N782</f>
        <v>#DIV/0!</v>
      </c>
      <c r="N782" s="49"/>
      <c r="O782" s="38"/>
      <c r="P782" s="38"/>
      <c r="Q782" s="50" t="str">
        <f aca="false">IF(W782="","",VLOOKUP(W782,Categories!$M$148:$N$823,2,FALSE()))</f>
        <v/>
      </c>
      <c r="R782" s="51" t="str">
        <f aca="false">AA782</f>
        <v/>
      </c>
      <c r="S782" s="52"/>
      <c r="T782" s="52"/>
      <c r="U782" s="53"/>
      <c r="V782" s="54"/>
      <c r="W782" s="55"/>
      <c r="X782" s="50" t="str">
        <f aca="false">IF(S782="","",VLOOKUP(Deposits!O1062,Deposits!$D$2:$J$102,2,FALSE()))</f>
        <v/>
      </c>
      <c r="Y782" s="56" t="str">
        <f aca="false">IF(S782="","",VLOOKUP(Deposits!O1062,Deposits!$D$2:$J$102,5,FALSE()))</f>
        <v/>
      </c>
      <c r="Z782" s="57" t="s">
        <v>33</v>
      </c>
      <c r="AA782" s="51" t="str">
        <f aca="false">IF(ISERROR(VLOOKUP(Q782,'Target Margin'!A:F,5,FALSE())),"",VLOOKUP(Q782,'Target Margin'!A:F,5,FALSE()))</f>
        <v/>
      </c>
    </row>
    <row r="783" customFormat="false" ht="13" hidden="false" customHeight="false" outlineLevel="0" collapsed="false">
      <c r="A783" s="38"/>
      <c r="B783" s="39"/>
      <c r="C783" s="40"/>
      <c r="D783" s="40"/>
      <c r="E783" s="41"/>
      <c r="F783" s="42"/>
      <c r="G783" s="43"/>
      <c r="H783" s="43"/>
      <c r="I783" s="44"/>
      <c r="J783" s="45"/>
      <c r="K783" s="46"/>
      <c r="L783" s="47" t="e">
        <f aca="false">IF(K783="",(I783/J783),(I783/K783))</f>
        <v>#DIV/0!</v>
      </c>
      <c r="M783" s="48" t="e">
        <f aca="false">(N783-L783)/N783</f>
        <v>#DIV/0!</v>
      </c>
      <c r="N783" s="49"/>
      <c r="O783" s="38"/>
      <c r="P783" s="38"/>
      <c r="Q783" s="50" t="str">
        <f aca="false">IF(W783="","",VLOOKUP(W783,Categories!$M$148:$N$823,2,FALSE()))</f>
        <v/>
      </c>
      <c r="R783" s="51" t="str">
        <f aca="false">AA783</f>
        <v/>
      </c>
      <c r="S783" s="52"/>
      <c r="T783" s="52"/>
      <c r="U783" s="53"/>
      <c r="V783" s="54"/>
      <c r="W783" s="55"/>
      <c r="X783" s="50" t="str">
        <f aca="false">IF(S783="","",VLOOKUP(Deposits!O1063,Deposits!$D$2:$J$102,2,FALSE()))</f>
        <v/>
      </c>
      <c r="Y783" s="56" t="str">
        <f aca="false">IF(S783="","",VLOOKUP(Deposits!O1063,Deposits!$D$2:$J$102,5,FALSE()))</f>
        <v/>
      </c>
      <c r="Z783" s="57" t="s">
        <v>33</v>
      </c>
      <c r="AA783" s="51" t="str">
        <f aca="false">IF(ISERROR(VLOOKUP(Q783,'Target Margin'!A:F,5,FALSE())),"",VLOOKUP(Q783,'Target Margin'!A:F,5,FALSE()))</f>
        <v/>
      </c>
    </row>
    <row r="784" customFormat="false" ht="13" hidden="false" customHeight="false" outlineLevel="0" collapsed="false">
      <c r="A784" s="38"/>
      <c r="B784" s="39"/>
      <c r="C784" s="40"/>
      <c r="D784" s="40"/>
      <c r="E784" s="41"/>
      <c r="F784" s="42"/>
      <c r="G784" s="43"/>
      <c r="H784" s="43"/>
      <c r="I784" s="44"/>
      <c r="J784" s="45"/>
      <c r="K784" s="46"/>
      <c r="L784" s="47" t="e">
        <f aca="false">IF(K784="",(I784/J784),(I784/K784))</f>
        <v>#DIV/0!</v>
      </c>
      <c r="M784" s="48" t="e">
        <f aca="false">(N784-L784)/N784</f>
        <v>#DIV/0!</v>
      </c>
      <c r="N784" s="49"/>
      <c r="O784" s="38"/>
      <c r="P784" s="38"/>
      <c r="Q784" s="50" t="str">
        <f aca="false">IF(W784="","",VLOOKUP(W784,Categories!$M$148:$N$823,2,FALSE()))</f>
        <v/>
      </c>
      <c r="R784" s="51" t="str">
        <f aca="false">AA784</f>
        <v/>
      </c>
      <c r="S784" s="52"/>
      <c r="T784" s="52"/>
      <c r="U784" s="53"/>
      <c r="V784" s="54"/>
      <c r="W784" s="55"/>
      <c r="X784" s="50" t="str">
        <f aca="false">IF(S784="","",VLOOKUP(Deposits!O1064,Deposits!$D$2:$J$102,2,FALSE()))</f>
        <v/>
      </c>
      <c r="Y784" s="56" t="str">
        <f aca="false">IF(S784="","",VLOOKUP(Deposits!O1064,Deposits!$D$2:$J$102,5,FALSE()))</f>
        <v/>
      </c>
      <c r="Z784" s="57" t="s">
        <v>33</v>
      </c>
      <c r="AA784" s="51" t="str">
        <f aca="false">IF(ISERROR(VLOOKUP(Q784,'Target Margin'!A:F,5,FALSE())),"",VLOOKUP(Q784,'Target Margin'!A:F,5,FALSE()))</f>
        <v/>
      </c>
    </row>
    <row r="785" customFormat="false" ht="13" hidden="false" customHeight="false" outlineLevel="0" collapsed="false">
      <c r="A785" s="38"/>
      <c r="B785" s="39"/>
      <c r="C785" s="40"/>
      <c r="D785" s="40"/>
      <c r="E785" s="41"/>
      <c r="F785" s="42"/>
      <c r="G785" s="43"/>
      <c r="H785" s="43"/>
      <c r="I785" s="44"/>
      <c r="J785" s="45"/>
      <c r="K785" s="46"/>
      <c r="L785" s="47" t="e">
        <f aca="false">IF(K785="",(I785/J785),(I785/K785))</f>
        <v>#DIV/0!</v>
      </c>
      <c r="M785" s="48" t="e">
        <f aca="false">(N785-L785)/N785</f>
        <v>#DIV/0!</v>
      </c>
      <c r="N785" s="49"/>
      <c r="O785" s="38"/>
      <c r="P785" s="38"/>
      <c r="Q785" s="50" t="str">
        <f aca="false">IF(W785="","",VLOOKUP(W785,Categories!$M$148:$N$823,2,FALSE()))</f>
        <v/>
      </c>
      <c r="R785" s="51" t="str">
        <f aca="false">AA785</f>
        <v/>
      </c>
      <c r="S785" s="52"/>
      <c r="T785" s="52"/>
      <c r="U785" s="53"/>
      <c r="V785" s="54"/>
      <c r="W785" s="55"/>
      <c r="X785" s="50" t="str">
        <f aca="false">IF(S785="","",VLOOKUP(Deposits!O1065,Deposits!$D$2:$J$102,2,FALSE()))</f>
        <v/>
      </c>
      <c r="Y785" s="56" t="str">
        <f aca="false">IF(S785="","",VLOOKUP(Deposits!O1065,Deposits!$D$2:$J$102,5,FALSE()))</f>
        <v/>
      </c>
      <c r="Z785" s="57" t="s">
        <v>33</v>
      </c>
      <c r="AA785" s="51" t="str">
        <f aca="false">IF(ISERROR(VLOOKUP(Q785,'Target Margin'!A:F,5,FALSE())),"",VLOOKUP(Q785,'Target Margin'!A:F,5,FALSE()))</f>
        <v/>
      </c>
    </row>
    <row r="786" customFormat="false" ht="13" hidden="false" customHeight="false" outlineLevel="0" collapsed="false">
      <c r="A786" s="38"/>
      <c r="B786" s="39"/>
      <c r="C786" s="40"/>
      <c r="D786" s="40"/>
      <c r="E786" s="41"/>
      <c r="F786" s="42"/>
      <c r="G786" s="43"/>
      <c r="H786" s="43"/>
      <c r="I786" s="44"/>
      <c r="J786" s="45"/>
      <c r="K786" s="46"/>
      <c r="L786" s="47" t="e">
        <f aca="false">IF(K786="",(I786/J786),(I786/K786))</f>
        <v>#DIV/0!</v>
      </c>
      <c r="M786" s="48" t="e">
        <f aca="false">(N786-L786)/N786</f>
        <v>#DIV/0!</v>
      </c>
      <c r="N786" s="49"/>
      <c r="O786" s="38"/>
      <c r="P786" s="38"/>
      <c r="Q786" s="50" t="str">
        <f aca="false">IF(W786="","",VLOOKUP(W786,Categories!$M$148:$N$823,2,FALSE()))</f>
        <v/>
      </c>
      <c r="R786" s="51" t="str">
        <f aca="false">AA786</f>
        <v/>
      </c>
      <c r="S786" s="52"/>
      <c r="T786" s="52"/>
      <c r="U786" s="53"/>
      <c r="V786" s="54"/>
      <c r="W786" s="55"/>
      <c r="X786" s="50" t="str">
        <f aca="false">IF(S786="","",VLOOKUP(Deposits!O1066,Deposits!$D$2:$J$102,2,FALSE()))</f>
        <v/>
      </c>
      <c r="Y786" s="56" t="str">
        <f aca="false">IF(S786="","",VLOOKUP(Deposits!O1066,Deposits!$D$2:$J$102,5,FALSE()))</f>
        <v/>
      </c>
      <c r="Z786" s="57" t="s">
        <v>33</v>
      </c>
      <c r="AA786" s="51" t="str">
        <f aca="false">IF(ISERROR(VLOOKUP(Q786,'Target Margin'!A:F,5,FALSE())),"",VLOOKUP(Q786,'Target Margin'!A:F,5,FALSE()))</f>
        <v/>
      </c>
    </row>
    <row r="787" customFormat="false" ht="13" hidden="false" customHeight="false" outlineLevel="0" collapsed="false">
      <c r="A787" s="38"/>
      <c r="B787" s="39"/>
      <c r="C787" s="40"/>
      <c r="D787" s="40"/>
      <c r="E787" s="41"/>
      <c r="F787" s="42"/>
      <c r="G787" s="43"/>
      <c r="H787" s="43"/>
      <c r="I787" s="44"/>
      <c r="J787" s="45"/>
      <c r="K787" s="46"/>
      <c r="L787" s="47" t="e">
        <f aca="false">IF(K787="",(I787/J787),(I787/K787))</f>
        <v>#DIV/0!</v>
      </c>
      <c r="M787" s="48" t="e">
        <f aca="false">(N787-L787)/N787</f>
        <v>#DIV/0!</v>
      </c>
      <c r="N787" s="49"/>
      <c r="O787" s="38"/>
      <c r="P787" s="38"/>
      <c r="Q787" s="50" t="str">
        <f aca="false">IF(W787="","",VLOOKUP(W787,Categories!$M$148:$N$823,2,FALSE()))</f>
        <v/>
      </c>
      <c r="R787" s="51" t="str">
        <f aca="false">AA787</f>
        <v/>
      </c>
      <c r="S787" s="52"/>
      <c r="T787" s="52"/>
      <c r="U787" s="53"/>
      <c r="V787" s="54"/>
      <c r="W787" s="55"/>
      <c r="X787" s="50" t="str">
        <f aca="false">IF(S787="","",VLOOKUP(Deposits!O1067,Deposits!$D$2:$J$102,2,FALSE()))</f>
        <v/>
      </c>
      <c r="Y787" s="56" t="str">
        <f aca="false">IF(S787="","",VLOOKUP(Deposits!O1067,Deposits!$D$2:$J$102,5,FALSE()))</f>
        <v/>
      </c>
      <c r="Z787" s="57" t="s">
        <v>33</v>
      </c>
      <c r="AA787" s="51" t="str">
        <f aca="false">IF(ISERROR(VLOOKUP(Q787,'Target Margin'!A:F,5,FALSE())),"",VLOOKUP(Q787,'Target Margin'!A:F,5,FALSE()))</f>
        <v/>
      </c>
    </row>
    <row r="788" customFormat="false" ht="13" hidden="false" customHeight="false" outlineLevel="0" collapsed="false">
      <c r="A788" s="38"/>
      <c r="B788" s="39"/>
      <c r="C788" s="40"/>
      <c r="D788" s="40"/>
      <c r="E788" s="41"/>
      <c r="F788" s="42"/>
      <c r="G788" s="43"/>
      <c r="H788" s="43"/>
      <c r="I788" s="44"/>
      <c r="J788" s="45"/>
      <c r="K788" s="46"/>
      <c r="L788" s="47" t="e">
        <f aca="false">IF(K788="",(I788/J788),(I788/K788))</f>
        <v>#DIV/0!</v>
      </c>
      <c r="M788" s="48" t="e">
        <f aca="false">(N788-L788)/N788</f>
        <v>#DIV/0!</v>
      </c>
      <c r="N788" s="49"/>
      <c r="O788" s="38"/>
      <c r="P788" s="38"/>
      <c r="Q788" s="50" t="str">
        <f aca="false">IF(W788="","",VLOOKUP(W788,Categories!$M$148:$N$823,2,FALSE()))</f>
        <v/>
      </c>
      <c r="R788" s="51" t="str">
        <f aca="false">AA788</f>
        <v/>
      </c>
      <c r="S788" s="52"/>
      <c r="T788" s="52"/>
      <c r="U788" s="53"/>
      <c r="V788" s="54"/>
      <c r="W788" s="55"/>
      <c r="X788" s="50" t="str">
        <f aca="false">IF(S788="","",VLOOKUP(Deposits!O1068,Deposits!$D$2:$J$102,2,FALSE()))</f>
        <v/>
      </c>
      <c r="Y788" s="56" t="str">
        <f aca="false">IF(S788="","",VLOOKUP(Deposits!O1068,Deposits!$D$2:$J$102,5,FALSE()))</f>
        <v/>
      </c>
      <c r="Z788" s="57" t="s">
        <v>33</v>
      </c>
      <c r="AA788" s="51" t="str">
        <f aca="false">IF(ISERROR(VLOOKUP(Q788,'Target Margin'!A:F,5,FALSE())),"",VLOOKUP(Q788,'Target Margin'!A:F,5,FALSE()))</f>
        <v/>
      </c>
    </row>
    <row r="789" customFormat="false" ht="13" hidden="false" customHeight="false" outlineLevel="0" collapsed="false">
      <c r="A789" s="38"/>
      <c r="B789" s="39"/>
      <c r="C789" s="40"/>
      <c r="D789" s="40"/>
      <c r="E789" s="41"/>
      <c r="F789" s="42"/>
      <c r="G789" s="43"/>
      <c r="H789" s="43"/>
      <c r="I789" s="44"/>
      <c r="J789" s="45"/>
      <c r="K789" s="46"/>
      <c r="L789" s="47" t="e">
        <f aca="false">IF(K789="",(I789/J789),(I789/K789))</f>
        <v>#DIV/0!</v>
      </c>
      <c r="M789" s="48" t="e">
        <f aca="false">(N789-L789)/N789</f>
        <v>#DIV/0!</v>
      </c>
      <c r="N789" s="49"/>
      <c r="O789" s="38"/>
      <c r="P789" s="38"/>
      <c r="Q789" s="50" t="str">
        <f aca="false">IF(W789="","",VLOOKUP(W789,Categories!$M$148:$N$823,2,FALSE()))</f>
        <v/>
      </c>
      <c r="R789" s="51" t="str">
        <f aca="false">AA789</f>
        <v/>
      </c>
      <c r="S789" s="52"/>
      <c r="T789" s="52"/>
      <c r="U789" s="53"/>
      <c r="V789" s="54"/>
      <c r="W789" s="55"/>
      <c r="X789" s="50" t="str">
        <f aca="false">IF(S789="","",VLOOKUP(Deposits!O1069,Deposits!$D$2:$J$102,2,FALSE()))</f>
        <v/>
      </c>
      <c r="Y789" s="56" t="str">
        <f aca="false">IF(S789="","",VLOOKUP(Deposits!O1069,Deposits!$D$2:$J$102,5,FALSE()))</f>
        <v/>
      </c>
      <c r="Z789" s="57" t="s">
        <v>33</v>
      </c>
      <c r="AA789" s="51" t="str">
        <f aca="false">IF(ISERROR(VLOOKUP(Q789,'Target Margin'!A:F,5,FALSE())),"",VLOOKUP(Q789,'Target Margin'!A:F,5,FALSE()))</f>
        <v/>
      </c>
    </row>
    <row r="790" customFormat="false" ht="13" hidden="false" customHeight="false" outlineLevel="0" collapsed="false">
      <c r="A790" s="38"/>
      <c r="B790" s="39"/>
      <c r="C790" s="40"/>
      <c r="D790" s="40"/>
      <c r="E790" s="41"/>
      <c r="F790" s="42"/>
      <c r="G790" s="43"/>
      <c r="H790" s="43"/>
      <c r="I790" s="44"/>
      <c r="J790" s="45"/>
      <c r="K790" s="46"/>
      <c r="L790" s="47" t="e">
        <f aca="false">IF(K790="",(I790/J790),(I790/K790))</f>
        <v>#DIV/0!</v>
      </c>
      <c r="M790" s="48" t="e">
        <f aca="false">(N790-L790)/N790</f>
        <v>#DIV/0!</v>
      </c>
      <c r="N790" s="49"/>
      <c r="O790" s="38"/>
      <c r="P790" s="38"/>
      <c r="Q790" s="50" t="str">
        <f aca="false">IF(W790="","",VLOOKUP(W790,Categories!$M$148:$N$823,2,FALSE()))</f>
        <v/>
      </c>
      <c r="R790" s="51" t="str">
        <f aca="false">AA790</f>
        <v/>
      </c>
      <c r="S790" s="52"/>
      <c r="T790" s="52"/>
      <c r="U790" s="53"/>
      <c r="V790" s="54"/>
      <c r="W790" s="55"/>
      <c r="X790" s="50" t="str">
        <f aca="false">IF(S790="","",VLOOKUP(Deposits!O1070,Deposits!$D$2:$J$102,2,FALSE()))</f>
        <v/>
      </c>
      <c r="Y790" s="56" t="str">
        <f aca="false">IF(S790="","",VLOOKUP(Deposits!O1070,Deposits!$D$2:$J$102,5,FALSE()))</f>
        <v/>
      </c>
      <c r="Z790" s="57" t="s">
        <v>33</v>
      </c>
      <c r="AA790" s="51" t="str">
        <f aca="false">IF(ISERROR(VLOOKUP(Q790,'Target Margin'!A:F,5,FALSE())),"",VLOOKUP(Q790,'Target Margin'!A:F,5,FALSE()))</f>
        <v/>
      </c>
    </row>
    <row r="791" customFormat="false" ht="13" hidden="false" customHeight="false" outlineLevel="0" collapsed="false">
      <c r="A791" s="38"/>
      <c r="B791" s="39"/>
      <c r="C791" s="40"/>
      <c r="D791" s="40"/>
      <c r="E791" s="41"/>
      <c r="F791" s="42"/>
      <c r="G791" s="43"/>
      <c r="H791" s="43"/>
      <c r="I791" s="44"/>
      <c r="J791" s="45"/>
      <c r="K791" s="46"/>
      <c r="L791" s="47" t="e">
        <f aca="false">IF(K791="",(I791/J791),(I791/K791))</f>
        <v>#DIV/0!</v>
      </c>
      <c r="M791" s="48" t="e">
        <f aca="false">(N791-L791)/N791</f>
        <v>#DIV/0!</v>
      </c>
      <c r="N791" s="49"/>
      <c r="O791" s="38"/>
      <c r="P791" s="38"/>
      <c r="Q791" s="50" t="str">
        <f aca="false">IF(W791="","",VLOOKUP(W791,Categories!$M$148:$N$823,2,FALSE()))</f>
        <v/>
      </c>
      <c r="R791" s="51" t="str">
        <f aca="false">AA791</f>
        <v/>
      </c>
      <c r="S791" s="52"/>
      <c r="T791" s="52"/>
      <c r="U791" s="53"/>
      <c r="V791" s="54"/>
      <c r="W791" s="55"/>
      <c r="X791" s="50" t="str">
        <f aca="false">IF(S791="","",VLOOKUP(Deposits!O1071,Deposits!$D$2:$J$102,2,FALSE()))</f>
        <v/>
      </c>
      <c r="Y791" s="56" t="str">
        <f aca="false">IF(S791="","",VLOOKUP(Deposits!O1071,Deposits!$D$2:$J$102,5,FALSE()))</f>
        <v/>
      </c>
      <c r="Z791" s="57" t="s">
        <v>33</v>
      </c>
      <c r="AA791" s="51" t="str">
        <f aca="false">IF(ISERROR(VLOOKUP(Q791,'Target Margin'!A:F,5,FALSE())),"",VLOOKUP(Q791,'Target Margin'!A:F,5,FALSE()))</f>
        <v/>
      </c>
    </row>
    <row r="792" customFormat="false" ht="13" hidden="false" customHeight="false" outlineLevel="0" collapsed="false">
      <c r="A792" s="38"/>
      <c r="B792" s="39"/>
      <c r="C792" s="40"/>
      <c r="D792" s="40"/>
      <c r="E792" s="41"/>
      <c r="F792" s="42"/>
      <c r="G792" s="43"/>
      <c r="H792" s="43"/>
      <c r="I792" s="44"/>
      <c r="J792" s="45"/>
      <c r="K792" s="46"/>
      <c r="L792" s="47" t="e">
        <f aca="false">IF(K792="",(I792/J792),(I792/K792))</f>
        <v>#DIV/0!</v>
      </c>
      <c r="M792" s="48" t="e">
        <f aca="false">(N792-L792)/N792</f>
        <v>#DIV/0!</v>
      </c>
      <c r="N792" s="49"/>
      <c r="O792" s="38"/>
      <c r="P792" s="38"/>
      <c r="Q792" s="50" t="str">
        <f aca="false">IF(W792="","",VLOOKUP(W792,Categories!$M$148:$N$823,2,FALSE()))</f>
        <v/>
      </c>
      <c r="R792" s="51" t="str">
        <f aca="false">AA792</f>
        <v/>
      </c>
      <c r="S792" s="52"/>
      <c r="T792" s="52"/>
      <c r="U792" s="53"/>
      <c r="V792" s="54"/>
      <c r="W792" s="55"/>
      <c r="X792" s="50" t="str">
        <f aca="false">IF(S792="","",VLOOKUP(Deposits!O1072,Deposits!$D$2:$J$102,2,FALSE()))</f>
        <v/>
      </c>
      <c r="Y792" s="56" t="str">
        <f aca="false">IF(S792="","",VLOOKUP(Deposits!O1072,Deposits!$D$2:$J$102,5,FALSE()))</f>
        <v/>
      </c>
      <c r="Z792" s="57" t="s">
        <v>33</v>
      </c>
      <c r="AA792" s="51" t="str">
        <f aca="false">IF(ISERROR(VLOOKUP(Q792,'Target Margin'!A:F,5,FALSE())),"",VLOOKUP(Q792,'Target Margin'!A:F,5,FALSE()))</f>
        <v/>
      </c>
    </row>
    <row r="793" customFormat="false" ht="13" hidden="false" customHeight="false" outlineLevel="0" collapsed="false">
      <c r="A793" s="38"/>
      <c r="B793" s="39"/>
      <c r="C793" s="40"/>
      <c r="D793" s="40"/>
      <c r="E793" s="41"/>
      <c r="F793" s="42"/>
      <c r="G793" s="43"/>
      <c r="H793" s="43"/>
      <c r="I793" s="44"/>
      <c r="J793" s="45"/>
      <c r="K793" s="46"/>
      <c r="L793" s="47" t="e">
        <f aca="false">IF(K793="",(I793/J793),(I793/K793))</f>
        <v>#DIV/0!</v>
      </c>
      <c r="M793" s="48" t="e">
        <f aca="false">(N793-L793)/N793</f>
        <v>#DIV/0!</v>
      </c>
      <c r="N793" s="49"/>
      <c r="O793" s="38"/>
      <c r="P793" s="38"/>
      <c r="Q793" s="50" t="str">
        <f aca="false">IF(W793="","",VLOOKUP(W793,Categories!$M$148:$N$823,2,FALSE()))</f>
        <v/>
      </c>
      <c r="R793" s="51" t="str">
        <f aca="false">AA793</f>
        <v/>
      </c>
      <c r="S793" s="52"/>
      <c r="T793" s="52"/>
      <c r="U793" s="53"/>
      <c r="V793" s="54"/>
      <c r="W793" s="55"/>
      <c r="X793" s="50" t="str">
        <f aca="false">IF(S793="","",VLOOKUP(Deposits!O1073,Deposits!$D$2:$J$102,2,FALSE()))</f>
        <v/>
      </c>
      <c r="Y793" s="56" t="str">
        <f aca="false">IF(S793="","",VLOOKUP(Deposits!O1073,Deposits!$D$2:$J$102,5,FALSE()))</f>
        <v/>
      </c>
      <c r="Z793" s="57" t="s">
        <v>33</v>
      </c>
      <c r="AA793" s="51" t="str">
        <f aca="false">IF(ISERROR(VLOOKUP(Q793,'Target Margin'!A:F,5,FALSE())),"",VLOOKUP(Q793,'Target Margin'!A:F,5,FALSE()))</f>
        <v/>
      </c>
    </row>
    <row r="794" customFormat="false" ht="13" hidden="false" customHeight="false" outlineLevel="0" collapsed="false">
      <c r="A794" s="38"/>
      <c r="B794" s="39"/>
      <c r="C794" s="40"/>
      <c r="D794" s="40"/>
      <c r="E794" s="41"/>
      <c r="F794" s="42"/>
      <c r="G794" s="43"/>
      <c r="H794" s="43"/>
      <c r="I794" s="44"/>
      <c r="J794" s="45"/>
      <c r="K794" s="46"/>
      <c r="L794" s="47" t="e">
        <f aca="false">IF(K794="",(I794/J794),(I794/K794))</f>
        <v>#DIV/0!</v>
      </c>
      <c r="M794" s="48" t="e">
        <f aca="false">(N794-L794)/N794</f>
        <v>#DIV/0!</v>
      </c>
      <c r="N794" s="49"/>
      <c r="O794" s="38"/>
      <c r="P794" s="38"/>
      <c r="Q794" s="50" t="str">
        <f aca="false">IF(W794="","",VLOOKUP(W794,Categories!$M$148:$N$823,2,FALSE()))</f>
        <v/>
      </c>
      <c r="R794" s="51" t="str">
        <f aca="false">AA794</f>
        <v/>
      </c>
      <c r="S794" s="52"/>
      <c r="T794" s="52"/>
      <c r="U794" s="53"/>
      <c r="V794" s="54"/>
      <c r="W794" s="55"/>
      <c r="X794" s="50" t="str">
        <f aca="false">IF(S794="","",VLOOKUP(Deposits!O1074,Deposits!$D$2:$J$102,2,FALSE()))</f>
        <v/>
      </c>
      <c r="Y794" s="56" t="str">
        <f aca="false">IF(S794="","",VLOOKUP(Deposits!O1074,Deposits!$D$2:$J$102,5,FALSE()))</f>
        <v/>
      </c>
      <c r="Z794" s="57" t="s">
        <v>33</v>
      </c>
      <c r="AA794" s="51" t="str">
        <f aca="false">IF(ISERROR(VLOOKUP(Q794,'Target Margin'!A:F,5,FALSE())),"",VLOOKUP(Q794,'Target Margin'!A:F,5,FALSE()))</f>
        <v/>
      </c>
    </row>
    <row r="795" customFormat="false" ht="13" hidden="false" customHeight="false" outlineLevel="0" collapsed="false">
      <c r="A795" s="38"/>
      <c r="B795" s="39"/>
      <c r="C795" s="40"/>
      <c r="D795" s="40"/>
      <c r="E795" s="41"/>
      <c r="F795" s="42"/>
      <c r="G795" s="43"/>
      <c r="H795" s="43"/>
      <c r="I795" s="44"/>
      <c r="J795" s="45"/>
      <c r="K795" s="46"/>
      <c r="L795" s="47" t="e">
        <f aca="false">IF(K795="",(I795/J795),(I795/K795))</f>
        <v>#DIV/0!</v>
      </c>
      <c r="M795" s="48" t="e">
        <f aca="false">(N795-L795)/N795</f>
        <v>#DIV/0!</v>
      </c>
      <c r="N795" s="49"/>
      <c r="O795" s="38"/>
      <c r="P795" s="38"/>
      <c r="Q795" s="50" t="str">
        <f aca="false">IF(W795="","",VLOOKUP(W795,Categories!$M$148:$N$823,2,FALSE()))</f>
        <v/>
      </c>
      <c r="R795" s="51" t="str">
        <f aca="false">AA795</f>
        <v/>
      </c>
      <c r="S795" s="52"/>
      <c r="T795" s="52"/>
      <c r="U795" s="53"/>
      <c r="V795" s="54"/>
      <c r="W795" s="55"/>
      <c r="X795" s="50" t="str">
        <f aca="false">IF(S795="","",VLOOKUP(Deposits!O1075,Deposits!$D$2:$J$102,2,FALSE()))</f>
        <v/>
      </c>
      <c r="Y795" s="56" t="str">
        <f aca="false">IF(S795="","",VLOOKUP(Deposits!O1075,Deposits!$D$2:$J$102,5,FALSE()))</f>
        <v/>
      </c>
      <c r="Z795" s="57" t="s">
        <v>33</v>
      </c>
      <c r="AA795" s="51" t="str">
        <f aca="false">IF(ISERROR(VLOOKUP(Q795,'Target Margin'!A:F,5,FALSE())),"",VLOOKUP(Q795,'Target Margin'!A:F,5,FALSE()))</f>
        <v/>
      </c>
    </row>
    <row r="796" customFormat="false" ht="13" hidden="false" customHeight="false" outlineLevel="0" collapsed="false">
      <c r="A796" s="38"/>
      <c r="B796" s="39"/>
      <c r="C796" s="40"/>
      <c r="D796" s="40"/>
      <c r="E796" s="41"/>
      <c r="F796" s="42"/>
      <c r="G796" s="43"/>
      <c r="H796" s="43"/>
      <c r="I796" s="44"/>
      <c r="J796" s="45"/>
      <c r="K796" s="46"/>
      <c r="L796" s="47" t="e">
        <f aca="false">IF(K796="",(I796/J796),(I796/K796))</f>
        <v>#DIV/0!</v>
      </c>
      <c r="M796" s="48" t="e">
        <f aca="false">(N796-L796)/N796</f>
        <v>#DIV/0!</v>
      </c>
      <c r="N796" s="49"/>
      <c r="O796" s="38"/>
      <c r="P796" s="38"/>
      <c r="Q796" s="50" t="str">
        <f aca="false">IF(W796="","",VLOOKUP(W796,Categories!$M$148:$N$823,2,FALSE()))</f>
        <v/>
      </c>
      <c r="R796" s="51" t="str">
        <f aca="false">AA796</f>
        <v/>
      </c>
      <c r="S796" s="52"/>
      <c r="T796" s="52"/>
      <c r="U796" s="53"/>
      <c r="V796" s="54"/>
      <c r="W796" s="55"/>
      <c r="X796" s="50" t="str">
        <f aca="false">IF(S796="","",VLOOKUP(Deposits!O1076,Deposits!$D$2:$J$102,2,FALSE()))</f>
        <v/>
      </c>
      <c r="Y796" s="56" t="str">
        <f aca="false">IF(S796="","",VLOOKUP(Deposits!O1076,Deposits!$D$2:$J$102,5,FALSE()))</f>
        <v/>
      </c>
      <c r="Z796" s="57" t="s">
        <v>33</v>
      </c>
      <c r="AA796" s="51" t="str">
        <f aca="false">IF(ISERROR(VLOOKUP(Q796,'Target Margin'!A:F,5,FALSE())),"",VLOOKUP(Q796,'Target Margin'!A:F,5,FALSE()))</f>
        <v/>
      </c>
    </row>
    <row r="797" customFormat="false" ht="13" hidden="false" customHeight="false" outlineLevel="0" collapsed="false">
      <c r="A797" s="38"/>
      <c r="B797" s="39"/>
      <c r="C797" s="40"/>
      <c r="D797" s="40"/>
      <c r="E797" s="41"/>
      <c r="F797" s="42"/>
      <c r="G797" s="43"/>
      <c r="H797" s="43"/>
      <c r="I797" s="44"/>
      <c r="J797" s="45"/>
      <c r="K797" s="46"/>
      <c r="L797" s="47" t="e">
        <f aca="false">IF(K797="",(I797/J797),(I797/K797))</f>
        <v>#DIV/0!</v>
      </c>
      <c r="M797" s="48" t="e">
        <f aca="false">(N797-L797)/N797</f>
        <v>#DIV/0!</v>
      </c>
      <c r="N797" s="49"/>
      <c r="O797" s="38"/>
      <c r="P797" s="38"/>
      <c r="Q797" s="50" t="str">
        <f aca="false">IF(W797="","",VLOOKUP(W797,Categories!$M$148:$N$823,2,FALSE()))</f>
        <v/>
      </c>
      <c r="R797" s="51" t="str">
        <f aca="false">AA797</f>
        <v/>
      </c>
      <c r="S797" s="52"/>
      <c r="T797" s="52"/>
      <c r="U797" s="53"/>
      <c r="V797" s="54"/>
      <c r="W797" s="55"/>
      <c r="X797" s="50" t="str">
        <f aca="false">IF(S797="","",VLOOKUP(Deposits!O1077,Deposits!$D$2:$J$102,2,FALSE()))</f>
        <v/>
      </c>
      <c r="Y797" s="56" t="str">
        <f aca="false">IF(S797="","",VLOOKUP(Deposits!O1077,Deposits!$D$2:$J$102,5,FALSE()))</f>
        <v/>
      </c>
      <c r="Z797" s="57" t="s">
        <v>33</v>
      </c>
      <c r="AA797" s="51" t="str">
        <f aca="false">IF(ISERROR(VLOOKUP(Q797,'Target Margin'!A:F,5,FALSE())),"",VLOOKUP(Q797,'Target Margin'!A:F,5,FALSE()))</f>
        <v/>
      </c>
    </row>
    <row r="798" customFormat="false" ht="13" hidden="false" customHeight="false" outlineLevel="0" collapsed="false">
      <c r="A798" s="38"/>
      <c r="B798" s="39"/>
      <c r="C798" s="40"/>
      <c r="D798" s="40"/>
      <c r="E798" s="41"/>
      <c r="F798" s="42"/>
      <c r="G798" s="43"/>
      <c r="H798" s="43"/>
      <c r="I798" s="44"/>
      <c r="J798" s="45"/>
      <c r="K798" s="46"/>
      <c r="L798" s="47" t="e">
        <f aca="false">IF(K798="",(I798/J798),(I798/K798))</f>
        <v>#DIV/0!</v>
      </c>
      <c r="M798" s="48" t="e">
        <f aca="false">(N798-L798)/N798</f>
        <v>#DIV/0!</v>
      </c>
      <c r="N798" s="49"/>
      <c r="O798" s="38"/>
      <c r="P798" s="38"/>
      <c r="Q798" s="50" t="str">
        <f aca="false">IF(W798="","",VLOOKUP(W798,Categories!$M$148:$N$823,2,FALSE()))</f>
        <v/>
      </c>
      <c r="R798" s="51" t="str">
        <f aca="false">AA798</f>
        <v/>
      </c>
      <c r="S798" s="52"/>
      <c r="T798" s="52"/>
      <c r="U798" s="53"/>
      <c r="V798" s="54"/>
      <c r="W798" s="55"/>
      <c r="X798" s="50" t="str">
        <f aca="false">IF(S798="","",VLOOKUP(Deposits!O1078,Deposits!$D$2:$J$102,2,FALSE()))</f>
        <v/>
      </c>
      <c r="Y798" s="56" t="str">
        <f aca="false">IF(S798="","",VLOOKUP(Deposits!O1078,Deposits!$D$2:$J$102,5,FALSE()))</f>
        <v/>
      </c>
      <c r="Z798" s="57" t="s">
        <v>33</v>
      </c>
      <c r="AA798" s="51" t="str">
        <f aca="false">IF(ISERROR(VLOOKUP(Q798,'Target Margin'!A:F,5,FALSE())),"",VLOOKUP(Q798,'Target Margin'!A:F,5,FALSE()))</f>
        <v/>
      </c>
    </row>
    <row r="799" customFormat="false" ht="13" hidden="false" customHeight="false" outlineLevel="0" collapsed="false">
      <c r="A799" s="38"/>
      <c r="B799" s="39"/>
      <c r="C799" s="40"/>
      <c r="D799" s="40"/>
      <c r="E799" s="41"/>
      <c r="F799" s="42"/>
      <c r="G799" s="43"/>
      <c r="H799" s="43"/>
      <c r="I799" s="44"/>
      <c r="J799" s="45"/>
      <c r="K799" s="46"/>
      <c r="L799" s="47" t="e">
        <f aca="false">IF(K799="",(I799/J799),(I799/K799))</f>
        <v>#DIV/0!</v>
      </c>
      <c r="M799" s="48" t="e">
        <f aca="false">(N799-L799)/N799</f>
        <v>#DIV/0!</v>
      </c>
      <c r="N799" s="49"/>
      <c r="O799" s="38"/>
      <c r="P799" s="38"/>
      <c r="Q799" s="50" t="str">
        <f aca="false">IF(W799="","",VLOOKUP(W799,Categories!$M$148:$N$823,2,FALSE()))</f>
        <v/>
      </c>
      <c r="R799" s="51" t="str">
        <f aca="false">AA799</f>
        <v/>
      </c>
      <c r="S799" s="52"/>
      <c r="T799" s="52"/>
      <c r="U799" s="53"/>
      <c r="V799" s="54"/>
      <c r="W799" s="55"/>
      <c r="X799" s="50" t="str">
        <f aca="false">IF(S799="","",VLOOKUP(Deposits!O1079,Deposits!$D$2:$J$102,2,FALSE()))</f>
        <v/>
      </c>
      <c r="Y799" s="56" t="str">
        <f aca="false">IF(S799="","",VLOOKUP(Deposits!O1079,Deposits!$D$2:$J$102,5,FALSE()))</f>
        <v/>
      </c>
      <c r="Z799" s="57" t="s">
        <v>33</v>
      </c>
      <c r="AA799" s="51" t="str">
        <f aca="false">IF(ISERROR(VLOOKUP(Q799,'Target Margin'!A:F,5,FALSE())),"",VLOOKUP(Q799,'Target Margin'!A:F,5,FALSE()))</f>
        <v/>
      </c>
    </row>
    <row r="800" customFormat="false" ht="13" hidden="false" customHeight="false" outlineLevel="0" collapsed="false">
      <c r="A800" s="38"/>
      <c r="B800" s="39"/>
      <c r="C800" s="40"/>
      <c r="D800" s="40"/>
      <c r="E800" s="41"/>
      <c r="F800" s="42"/>
      <c r="G800" s="43"/>
      <c r="H800" s="43"/>
      <c r="I800" s="44"/>
      <c r="J800" s="45"/>
      <c r="K800" s="46"/>
      <c r="L800" s="47" t="e">
        <f aca="false">IF(K800="",(I800/J800),(I800/K800))</f>
        <v>#DIV/0!</v>
      </c>
      <c r="M800" s="48" t="e">
        <f aca="false">(N800-L800)/N800</f>
        <v>#DIV/0!</v>
      </c>
      <c r="N800" s="49"/>
      <c r="O800" s="38"/>
      <c r="P800" s="38"/>
      <c r="Q800" s="50" t="str">
        <f aca="false">IF(W800="","",VLOOKUP(W800,Categories!$M$148:$N$823,2,FALSE()))</f>
        <v/>
      </c>
      <c r="R800" s="51" t="str">
        <f aca="false">AA800</f>
        <v/>
      </c>
      <c r="S800" s="52"/>
      <c r="T800" s="52"/>
      <c r="U800" s="53"/>
      <c r="V800" s="54"/>
      <c r="W800" s="55"/>
      <c r="X800" s="50" t="str">
        <f aca="false">IF(S800="","",VLOOKUP(Deposits!O1080,Deposits!$D$2:$J$102,2,FALSE()))</f>
        <v/>
      </c>
      <c r="Y800" s="56" t="str">
        <f aca="false">IF(S800="","",VLOOKUP(Deposits!O1080,Deposits!$D$2:$J$102,5,FALSE()))</f>
        <v/>
      </c>
      <c r="Z800" s="57" t="s">
        <v>33</v>
      </c>
      <c r="AA800" s="51" t="str">
        <f aca="false">IF(ISERROR(VLOOKUP(Q800,'Target Margin'!A:F,5,FALSE())),"",VLOOKUP(Q800,'Target Margin'!A:F,5,FALSE()))</f>
        <v/>
      </c>
    </row>
    <row r="801" customFormat="false" ht="13" hidden="false" customHeight="false" outlineLevel="0" collapsed="false">
      <c r="A801" s="38"/>
      <c r="B801" s="39"/>
      <c r="C801" s="40"/>
      <c r="D801" s="40"/>
      <c r="E801" s="41"/>
      <c r="F801" s="42"/>
      <c r="G801" s="43"/>
      <c r="H801" s="43"/>
      <c r="I801" s="44"/>
      <c r="J801" s="45"/>
      <c r="K801" s="46"/>
      <c r="L801" s="47" t="e">
        <f aca="false">IF(K801="",(I801/J801),(I801/K801))</f>
        <v>#DIV/0!</v>
      </c>
      <c r="M801" s="48" t="e">
        <f aca="false">(N801-L801)/N801</f>
        <v>#DIV/0!</v>
      </c>
      <c r="N801" s="49"/>
      <c r="O801" s="38"/>
      <c r="P801" s="38"/>
      <c r="Q801" s="50" t="str">
        <f aca="false">IF(W801="","",VLOOKUP(W801,Categories!$M$148:$N$823,2,FALSE()))</f>
        <v/>
      </c>
      <c r="R801" s="51" t="str">
        <f aca="false">AA801</f>
        <v/>
      </c>
      <c r="S801" s="52"/>
      <c r="T801" s="52"/>
      <c r="U801" s="53"/>
      <c r="V801" s="54"/>
      <c r="W801" s="55"/>
      <c r="X801" s="50" t="str">
        <f aca="false">IF(S801="","",VLOOKUP(Deposits!O1081,Deposits!$D$2:$J$102,2,FALSE()))</f>
        <v/>
      </c>
      <c r="Y801" s="56" t="str">
        <f aca="false">IF(S801="","",VLOOKUP(Deposits!O1081,Deposits!$D$2:$J$102,5,FALSE()))</f>
        <v/>
      </c>
      <c r="Z801" s="57" t="s">
        <v>33</v>
      </c>
      <c r="AA801" s="51" t="str">
        <f aca="false">IF(ISERROR(VLOOKUP(Q801,'Target Margin'!A:F,5,FALSE())),"",VLOOKUP(Q801,'Target Margin'!A:F,5,FALSE()))</f>
        <v/>
      </c>
    </row>
    <row r="802" customFormat="false" ht="13" hidden="false" customHeight="false" outlineLevel="0" collapsed="false">
      <c r="A802" s="38"/>
      <c r="B802" s="39"/>
      <c r="C802" s="40"/>
      <c r="D802" s="40"/>
      <c r="E802" s="41"/>
      <c r="F802" s="42"/>
      <c r="G802" s="43"/>
      <c r="H802" s="43"/>
      <c r="I802" s="44"/>
      <c r="J802" s="45"/>
      <c r="K802" s="46"/>
      <c r="L802" s="47" t="e">
        <f aca="false">IF(K802="",(I802/J802),(I802/K802))</f>
        <v>#DIV/0!</v>
      </c>
      <c r="M802" s="48" t="e">
        <f aca="false">(N802-L802)/N802</f>
        <v>#DIV/0!</v>
      </c>
      <c r="N802" s="49"/>
      <c r="O802" s="38"/>
      <c r="P802" s="38"/>
      <c r="Q802" s="50" t="str">
        <f aca="false">IF(W802="","",VLOOKUP(W802,Categories!$M$148:$N$823,2,FALSE()))</f>
        <v/>
      </c>
      <c r="R802" s="51" t="str">
        <f aca="false">AA802</f>
        <v/>
      </c>
      <c r="S802" s="52"/>
      <c r="T802" s="52"/>
      <c r="U802" s="53"/>
      <c r="V802" s="54"/>
      <c r="W802" s="55"/>
      <c r="X802" s="50" t="str">
        <f aca="false">IF(S802="","",VLOOKUP(Deposits!O1082,Deposits!$D$2:$J$102,2,FALSE()))</f>
        <v/>
      </c>
      <c r="Y802" s="56" t="str">
        <f aca="false">IF(S802="","",VLOOKUP(Deposits!O1082,Deposits!$D$2:$J$102,5,FALSE()))</f>
        <v/>
      </c>
      <c r="Z802" s="57" t="s">
        <v>33</v>
      </c>
      <c r="AA802" s="51" t="str">
        <f aca="false">IF(ISERROR(VLOOKUP(Q802,'Target Margin'!A:F,5,FALSE())),"",VLOOKUP(Q802,'Target Margin'!A:F,5,FALSE()))</f>
        <v/>
      </c>
    </row>
    <row r="803" customFormat="false" ht="13" hidden="false" customHeight="false" outlineLevel="0" collapsed="false">
      <c r="A803" s="38"/>
      <c r="B803" s="39"/>
      <c r="C803" s="40"/>
      <c r="D803" s="40"/>
      <c r="E803" s="41"/>
      <c r="F803" s="42"/>
      <c r="G803" s="43"/>
      <c r="H803" s="43"/>
      <c r="I803" s="44"/>
      <c r="J803" s="45"/>
      <c r="K803" s="46"/>
      <c r="L803" s="47" t="e">
        <f aca="false">IF(K803="",(I803/J803),(I803/K803))</f>
        <v>#DIV/0!</v>
      </c>
      <c r="M803" s="48" t="e">
        <f aca="false">(N803-L803)/N803</f>
        <v>#DIV/0!</v>
      </c>
      <c r="N803" s="49"/>
      <c r="O803" s="38"/>
      <c r="P803" s="38"/>
      <c r="Q803" s="50" t="str">
        <f aca="false">IF(W803="","",VLOOKUP(W803,Categories!$M$148:$N$823,2,FALSE()))</f>
        <v/>
      </c>
      <c r="R803" s="51" t="str">
        <f aca="false">AA803</f>
        <v/>
      </c>
      <c r="S803" s="52"/>
      <c r="T803" s="52"/>
      <c r="U803" s="53"/>
      <c r="V803" s="54"/>
      <c r="W803" s="55"/>
      <c r="X803" s="50" t="str">
        <f aca="false">IF(S803="","",VLOOKUP(Deposits!O1083,Deposits!$D$2:$J$102,2,FALSE()))</f>
        <v/>
      </c>
      <c r="Y803" s="56" t="str">
        <f aca="false">IF(S803="","",VLOOKUP(Deposits!O1083,Deposits!$D$2:$J$102,5,FALSE()))</f>
        <v/>
      </c>
      <c r="Z803" s="57" t="s">
        <v>33</v>
      </c>
      <c r="AA803" s="51" t="str">
        <f aca="false">IF(ISERROR(VLOOKUP(Q803,'Target Margin'!A:F,5,FALSE())),"",VLOOKUP(Q803,'Target Margin'!A:F,5,FALSE()))</f>
        <v/>
      </c>
    </row>
    <row r="804" customFormat="false" ht="13" hidden="false" customHeight="false" outlineLevel="0" collapsed="false">
      <c r="A804" s="38"/>
      <c r="B804" s="39"/>
      <c r="C804" s="40"/>
      <c r="D804" s="40"/>
      <c r="E804" s="41"/>
      <c r="F804" s="42"/>
      <c r="G804" s="43"/>
      <c r="H804" s="43"/>
      <c r="I804" s="44"/>
      <c r="J804" s="45"/>
      <c r="K804" s="46"/>
      <c r="L804" s="47" t="e">
        <f aca="false">IF(K804="",(I804/J804),(I804/K804))</f>
        <v>#DIV/0!</v>
      </c>
      <c r="M804" s="48" t="e">
        <f aca="false">(N804-L804)/N804</f>
        <v>#DIV/0!</v>
      </c>
      <c r="N804" s="49"/>
      <c r="O804" s="38"/>
      <c r="P804" s="38"/>
      <c r="Q804" s="50" t="str">
        <f aca="false">IF(W804="","",VLOOKUP(W804,Categories!$M$148:$N$823,2,FALSE()))</f>
        <v/>
      </c>
      <c r="R804" s="51" t="str">
        <f aca="false">AA804</f>
        <v/>
      </c>
      <c r="S804" s="52"/>
      <c r="T804" s="52"/>
      <c r="U804" s="53"/>
      <c r="V804" s="54"/>
      <c r="W804" s="55"/>
      <c r="X804" s="50" t="str">
        <f aca="false">IF(S804="","",VLOOKUP(Deposits!O1084,Deposits!$D$2:$J$102,2,FALSE()))</f>
        <v/>
      </c>
      <c r="Y804" s="56" t="str">
        <f aca="false">IF(S804="","",VLOOKUP(Deposits!O1084,Deposits!$D$2:$J$102,5,FALSE()))</f>
        <v/>
      </c>
      <c r="Z804" s="57" t="s">
        <v>33</v>
      </c>
      <c r="AA804" s="51" t="str">
        <f aca="false">IF(ISERROR(VLOOKUP(Q804,'Target Margin'!A:F,5,FALSE())),"",VLOOKUP(Q804,'Target Margin'!A:F,5,FALSE()))</f>
        <v/>
      </c>
    </row>
    <row r="805" customFormat="false" ht="13" hidden="false" customHeight="false" outlineLevel="0" collapsed="false">
      <c r="A805" s="38"/>
      <c r="B805" s="39"/>
      <c r="C805" s="40"/>
      <c r="D805" s="40"/>
      <c r="E805" s="41"/>
      <c r="F805" s="42"/>
      <c r="G805" s="43"/>
      <c r="H805" s="43"/>
      <c r="I805" s="44"/>
      <c r="J805" s="45"/>
      <c r="K805" s="46"/>
      <c r="L805" s="47" t="e">
        <f aca="false">IF(K805="",(I805/J805),(I805/K805))</f>
        <v>#DIV/0!</v>
      </c>
      <c r="M805" s="48" t="e">
        <f aca="false">(N805-L805)/N805</f>
        <v>#DIV/0!</v>
      </c>
      <c r="N805" s="49"/>
      <c r="O805" s="38"/>
      <c r="P805" s="38"/>
      <c r="Q805" s="50" t="str">
        <f aca="false">IF(W805="","",VLOOKUP(W805,Categories!$M$148:$N$823,2,FALSE()))</f>
        <v/>
      </c>
      <c r="R805" s="51" t="str">
        <f aca="false">AA805</f>
        <v/>
      </c>
      <c r="S805" s="52"/>
      <c r="T805" s="52"/>
      <c r="U805" s="53"/>
      <c r="V805" s="54"/>
      <c r="W805" s="55"/>
      <c r="X805" s="50" t="str">
        <f aca="false">IF(S805="","",VLOOKUP(Deposits!O1085,Deposits!$D$2:$J$102,2,FALSE()))</f>
        <v/>
      </c>
      <c r="Y805" s="56" t="str">
        <f aca="false">IF(S805="","",VLOOKUP(Deposits!O1085,Deposits!$D$2:$J$102,5,FALSE()))</f>
        <v/>
      </c>
      <c r="Z805" s="57" t="s">
        <v>33</v>
      </c>
      <c r="AA805" s="51" t="str">
        <f aca="false">IF(ISERROR(VLOOKUP(Q805,'Target Margin'!A:F,5,FALSE())),"",VLOOKUP(Q805,'Target Margin'!A:F,5,FALSE()))</f>
        <v/>
      </c>
    </row>
    <row r="806" customFormat="false" ht="13" hidden="false" customHeight="false" outlineLevel="0" collapsed="false">
      <c r="A806" s="38"/>
      <c r="B806" s="39"/>
      <c r="C806" s="40"/>
      <c r="D806" s="40"/>
      <c r="E806" s="41"/>
      <c r="F806" s="42"/>
      <c r="G806" s="43"/>
      <c r="H806" s="43"/>
      <c r="I806" s="44"/>
      <c r="J806" s="45"/>
      <c r="K806" s="46"/>
      <c r="L806" s="47" t="e">
        <f aca="false">IF(K806="",(I806/J806),(I806/K806))</f>
        <v>#DIV/0!</v>
      </c>
      <c r="M806" s="48" t="e">
        <f aca="false">(N806-L806)/N806</f>
        <v>#DIV/0!</v>
      </c>
      <c r="N806" s="49"/>
      <c r="O806" s="38"/>
      <c r="P806" s="38"/>
      <c r="Q806" s="50" t="str">
        <f aca="false">IF(W806="","",VLOOKUP(W806,Categories!$M$148:$N$823,2,FALSE()))</f>
        <v/>
      </c>
      <c r="R806" s="51" t="str">
        <f aca="false">AA806</f>
        <v/>
      </c>
      <c r="S806" s="52"/>
      <c r="T806" s="52"/>
      <c r="U806" s="53"/>
      <c r="V806" s="54"/>
      <c r="W806" s="55"/>
      <c r="X806" s="50" t="str">
        <f aca="false">IF(S806="","",VLOOKUP(Deposits!O1086,Deposits!$D$2:$J$102,2,FALSE()))</f>
        <v/>
      </c>
      <c r="Y806" s="56" t="str">
        <f aca="false">IF(S806="","",VLOOKUP(Deposits!O1086,Deposits!$D$2:$J$102,5,FALSE()))</f>
        <v/>
      </c>
      <c r="Z806" s="57" t="s">
        <v>33</v>
      </c>
      <c r="AA806" s="51" t="str">
        <f aca="false">IF(ISERROR(VLOOKUP(Q806,'Target Margin'!A:F,5,FALSE())),"",VLOOKUP(Q806,'Target Margin'!A:F,5,FALSE()))</f>
        <v/>
      </c>
    </row>
    <row r="807" customFormat="false" ht="13" hidden="false" customHeight="false" outlineLevel="0" collapsed="false">
      <c r="A807" s="38"/>
      <c r="B807" s="39"/>
      <c r="C807" s="40"/>
      <c r="D807" s="40"/>
      <c r="E807" s="41"/>
      <c r="F807" s="42"/>
      <c r="G807" s="43"/>
      <c r="H807" s="43"/>
      <c r="I807" s="44"/>
      <c r="J807" s="45"/>
      <c r="K807" s="46"/>
      <c r="L807" s="47" t="e">
        <f aca="false">IF(K807="",(I807/J807),(I807/K807))</f>
        <v>#DIV/0!</v>
      </c>
      <c r="M807" s="48" t="e">
        <f aca="false">(N807-L807)/N807</f>
        <v>#DIV/0!</v>
      </c>
      <c r="N807" s="49"/>
      <c r="O807" s="38"/>
      <c r="P807" s="38"/>
      <c r="Q807" s="50" t="str">
        <f aca="false">IF(W807="","",VLOOKUP(W807,Categories!$M$148:$N$823,2,FALSE()))</f>
        <v/>
      </c>
      <c r="R807" s="51" t="str">
        <f aca="false">AA807</f>
        <v/>
      </c>
      <c r="S807" s="52"/>
      <c r="T807" s="52"/>
      <c r="U807" s="53"/>
      <c r="V807" s="54"/>
      <c r="W807" s="55"/>
      <c r="X807" s="50" t="str">
        <f aca="false">IF(S807="","",VLOOKUP(Deposits!O1087,Deposits!$D$2:$J$102,2,FALSE()))</f>
        <v/>
      </c>
      <c r="Y807" s="56" t="str">
        <f aca="false">IF(S807="","",VLOOKUP(Deposits!O1087,Deposits!$D$2:$J$102,5,FALSE()))</f>
        <v/>
      </c>
      <c r="Z807" s="57" t="s">
        <v>33</v>
      </c>
      <c r="AA807" s="51" t="str">
        <f aca="false">IF(ISERROR(VLOOKUP(Q807,'Target Margin'!A:F,5,FALSE())),"",VLOOKUP(Q807,'Target Margin'!A:F,5,FALSE()))</f>
        <v/>
      </c>
    </row>
    <row r="808" customFormat="false" ht="13" hidden="false" customHeight="false" outlineLevel="0" collapsed="false">
      <c r="A808" s="38"/>
      <c r="B808" s="39"/>
      <c r="C808" s="40"/>
      <c r="D808" s="40"/>
      <c r="E808" s="41"/>
      <c r="F808" s="42"/>
      <c r="G808" s="43"/>
      <c r="H808" s="43"/>
      <c r="I808" s="44"/>
      <c r="J808" s="45"/>
      <c r="K808" s="46"/>
      <c r="L808" s="47" t="e">
        <f aca="false">IF(K808="",(I808/J808),(I808/K808))</f>
        <v>#DIV/0!</v>
      </c>
      <c r="M808" s="48" t="e">
        <f aca="false">(N808-L808)/N808</f>
        <v>#DIV/0!</v>
      </c>
      <c r="N808" s="49"/>
      <c r="O808" s="38"/>
      <c r="P808" s="38"/>
      <c r="Q808" s="50" t="str">
        <f aca="false">IF(W808="","",VLOOKUP(W808,Categories!$M$148:$N$823,2,FALSE()))</f>
        <v/>
      </c>
      <c r="R808" s="51" t="str">
        <f aca="false">AA808</f>
        <v/>
      </c>
      <c r="S808" s="52"/>
      <c r="T808" s="52"/>
      <c r="U808" s="53"/>
      <c r="V808" s="54"/>
      <c r="W808" s="55"/>
      <c r="X808" s="50" t="str">
        <f aca="false">IF(S808="","",VLOOKUP(Deposits!O1088,Deposits!$D$2:$J$102,2,FALSE()))</f>
        <v/>
      </c>
      <c r="Y808" s="56" t="str">
        <f aca="false">IF(S808="","",VLOOKUP(Deposits!O1088,Deposits!$D$2:$J$102,5,FALSE()))</f>
        <v/>
      </c>
      <c r="Z808" s="57" t="s">
        <v>33</v>
      </c>
      <c r="AA808" s="51" t="str">
        <f aca="false">IF(ISERROR(VLOOKUP(Q808,'Target Margin'!A:F,5,FALSE())),"",VLOOKUP(Q808,'Target Margin'!A:F,5,FALSE()))</f>
        <v/>
      </c>
    </row>
    <row r="809" customFormat="false" ht="13" hidden="false" customHeight="false" outlineLevel="0" collapsed="false">
      <c r="A809" s="38"/>
      <c r="B809" s="39"/>
      <c r="C809" s="40"/>
      <c r="D809" s="40"/>
      <c r="E809" s="41"/>
      <c r="F809" s="42"/>
      <c r="G809" s="43"/>
      <c r="H809" s="43"/>
      <c r="I809" s="44"/>
      <c r="J809" s="45"/>
      <c r="K809" s="46"/>
      <c r="L809" s="47" t="e">
        <f aca="false">IF(K809="",(I809/J809),(I809/K809))</f>
        <v>#DIV/0!</v>
      </c>
      <c r="M809" s="48" t="e">
        <f aca="false">(N809-L809)/N809</f>
        <v>#DIV/0!</v>
      </c>
      <c r="N809" s="49"/>
      <c r="O809" s="38"/>
      <c r="P809" s="38"/>
      <c r="Q809" s="50" t="str">
        <f aca="false">IF(W809="","",VLOOKUP(W809,Categories!$M$148:$N$823,2,FALSE()))</f>
        <v/>
      </c>
      <c r="R809" s="51" t="str">
        <f aca="false">AA809</f>
        <v/>
      </c>
      <c r="S809" s="52"/>
      <c r="T809" s="52"/>
      <c r="U809" s="53"/>
      <c r="V809" s="54"/>
      <c r="W809" s="55"/>
      <c r="X809" s="50" t="str">
        <f aca="false">IF(S809="","",VLOOKUP(Deposits!O1089,Deposits!$D$2:$J$102,2,FALSE()))</f>
        <v/>
      </c>
      <c r="Y809" s="56" t="str">
        <f aca="false">IF(S809="","",VLOOKUP(Deposits!O1089,Deposits!$D$2:$J$102,5,FALSE()))</f>
        <v/>
      </c>
      <c r="Z809" s="57" t="s">
        <v>33</v>
      </c>
      <c r="AA809" s="51" t="str">
        <f aca="false">IF(ISERROR(VLOOKUP(Q809,'Target Margin'!A:F,5,FALSE())),"",VLOOKUP(Q809,'Target Margin'!A:F,5,FALSE()))</f>
        <v/>
      </c>
    </row>
    <row r="810" customFormat="false" ht="13" hidden="false" customHeight="false" outlineLevel="0" collapsed="false">
      <c r="A810" s="38"/>
      <c r="B810" s="39"/>
      <c r="C810" s="40"/>
      <c r="D810" s="40"/>
      <c r="E810" s="41"/>
      <c r="F810" s="42"/>
      <c r="G810" s="43"/>
      <c r="H810" s="43"/>
      <c r="I810" s="44"/>
      <c r="J810" s="45"/>
      <c r="K810" s="46"/>
      <c r="L810" s="47" t="e">
        <f aca="false">IF(K810="",(I810/J810),(I810/K810))</f>
        <v>#DIV/0!</v>
      </c>
      <c r="M810" s="48" t="e">
        <f aca="false">(N810-L810)/N810</f>
        <v>#DIV/0!</v>
      </c>
      <c r="N810" s="49"/>
      <c r="O810" s="38"/>
      <c r="P810" s="38"/>
      <c r="Q810" s="50" t="str">
        <f aca="false">IF(W810="","",VLOOKUP(W810,Categories!$M$148:$N$823,2,FALSE()))</f>
        <v/>
      </c>
      <c r="R810" s="51" t="str">
        <f aca="false">AA810</f>
        <v/>
      </c>
      <c r="S810" s="52"/>
      <c r="T810" s="52"/>
      <c r="U810" s="53"/>
      <c r="V810" s="54"/>
      <c r="W810" s="55"/>
      <c r="X810" s="50" t="str">
        <f aca="false">IF(S810="","",VLOOKUP(Deposits!O1090,Deposits!$D$2:$J$102,2,FALSE()))</f>
        <v/>
      </c>
      <c r="Y810" s="56" t="str">
        <f aca="false">IF(S810="","",VLOOKUP(Deposits!O1090,Deposits!$D$2:$J$102,5,FALSE()))</f>
        <v/>
      </c>
      <c r="Z810" s="57" t="s">
        <v>33</v>
      </c>
      <c r="AA810" s="51" t="str">
        <f aca="false">IF(ISERROR(VLOOKUP(Q810,'Target Margin'!A:F,5,FALSE())),"",VLOOKUP(Q810,'Target Margin'!A:F,5,FALSE()))</f>
        <v/>
      </c>
    </row>
    <row r="811" customFormat="false" ht="13" hidden="false" customHeight="false" outlineLevel="0" collapsed="false">
      <c r="A811" s="38"/>
      <c r="B811" s="39"/>
      <c r="C811" s="40"/>
      <c r="D811" s="40"/>
      <c r="E811" s="41"/>
      <c r="F811" s="42"/>
      <c r="G811" s="43"/>
      <c r="H811" s="43"/>
      <c r="I811" s="44"/>
      <c r="J811" s="45"/>
      <c r="K811" s="46"/>
      <c r="L811" s="47" t="e">
        <f aca="false">IF(K811="",(I811/J811),(I811/K811))</f>
        <v>#DIV/0!</v>
      </c>
      <c r="M811" s="48" t="e">
        <f aca="false">(N811-L811)/N811</f>
        <v>#DIV/0!</v>
      </c>
      <c r="N811" s="49"/>
      <c r="O811" s="38"/>
      <c r="P811" s="38"/>
      <c r="Q811" s="50" t="str">
        <f aca="false">IF(W811="","",VLOOKUP(W811,Categories!$M$148:$N$823,2,FALSE()))</f>
        <v/>
      </c>
      <c r="R811" s="51" t="str">
        <f aca="false">AA811</f>
        <v/>
      </c>
      <c r="S811" s="52"/>
      <c r="T811" s="52"/>
      <c r="U811" s="53"/>
      <c r="V811" s="54"/>
      <c r="W811" s="55"/>
      <c r="X811" s="50" t="str">
        <f aca="false">IF(S811="","",VLOOKUP(Deposits!O1091,Deposits!$D$2:$J$102,2,FALSE()))</f>
        <v/>
      </c>
      <c r="Y811" s="56" t="str">
        <f aca="false">IF(S811="","",VLOOKUP(Deposits!O1091,Deposits!$D$2:$J$102,5,FALSE()))</f>
        <v/>
      </c>
      <c r="Z811" s="57" t="s">
        <v>33</v>
      </c>
      <c r="AA811" s="51" t="str">
        <f aca="false">IF(ISERROR(VLOOKUP(Q811,'Target Margin'!A:F,5,FALSE())),"",VLOOKUP(Q811,'Target Margin'!A:F,5,FALSE()))</f>
        <v/>
      </c>
    </row>
    <row r="812" customFormat="false" ht="13" hidden="false" customHeight="false" outlineLevel="0" collapsed="false">
      <c r="A812" s="38"/>
      <c r="B812" s="39"/>
      <c r="C812" s="40"/>
      <c r="D812" s="40"/>
      <c r="E812" s="41"/>
      <c r="F812" s="42"/>
      <c r="G812" s="43"/>
      <c r="H812" s="43"/>
      <c r="I812" s="44"/>
      <c r="J812" s="45"/>
      <c r="K812" s="46"/>
      <c r="L812" s="47" t="e">
        <f aca="false">IF(K812="",(I812/J812),(I812/K812))</f>
        <v>#DIV/0!</v>
      </c>
      <c r="M812" s="48" t="e">
        <f aca="false">(N812-L812)/N812</f>
        <v>#DIV/0!</v>
      </c>
      <c r="N812" s="49"/>
      <c r="O812" s="38"/>
      <c r="P812" s="38"/>
      <c r="Q812" s="50" t="str">
        <f aca="false">IF(W812="","",VLOOKUP(W812,Categories!$M$148:$N$823,2,FALSE()))</f>
        <v/>
      </c>
      <c r="R812" s="51" t="str">
        <f aca="false">AA812</f>
        <v/>
      </c>
      <c r="S812" s="52"/>
      <c r="T812" s="52"/>
      <c r="U812" s="53"/>
      <c r="V812" s="54"/>
      <c r="W812" s="55"/>
      <c r="X812" s="50" t="str">
        <f aca="false">IF(S812="","",VLOOKUP(Deposits!O1092,Deposits!$D$2:$J$102,2,FALSE()))</f>
        <v/>
      </c>
      <c r="Y812" s="56" t="str">
        <f aca="false">IF(S812="","",VLOOKUP(Deposits!O1092,Deposits!$D$2:$J$102,5,FALSE()))</f>
        <v/>
      </c>
      <c r="Z812" s="57" t="s">
        <v>33</v>
      </c>
      <c r="AA812" s="51" t="str">
        <f aca="false">IF(ISERROR(VLOOKUP(Q812,'Target Margin'!A:F,5,FALSE())),"",VLOOKUP(Q812,'Target Margin'!A:F,5,FALSE()))</f>
        <v/>
      </c>
    </row>
    <row r="813" customFormat="false" ht="13" hidden="false" customHeight="false" outlineLevel="0" collapsed="false">
      <c r="A813" s="38"/>
      <c r="B813" s="39"/>
      <c r="C813" s="40"/>
      <c r="D813" s="40"/>
      <c r="E813" s="41"/>
      <c r="F813" s="42"/>
      <c r="G813" s="43"/>
      <c r="H813" s="43"/>
      <c r="I813" s="44"/>
      <c r="J813" s="45"/>
      <c r="K813" s="46"/>
      <c r="L813" s="47" t="e">
        <f aca="false">IF(K813="",(I813/J813),(I813/K813))</f>
        <v>#DIV/0!</v>
      </c>
      <c r="M813" s="48" t="e">
        <f aca="false">(N813-L813)/N813</f>
        <v>#DIV/0!</v>
      </c>
      <c r="N813" s="49"/>
      <c r="O813" s="38"/>
      <c r="P813" s="38"/>
      <c r="Q813" s="50" t="str">
        <f aca="false">IF(W813="","",VLOOKUP(W813,Categories!$M$148:$N$823,2,FALSE()))</f>
        <v/>
      </c>
      <c r="R813" s="51" t="str">
        <f aca="false">AA813</f>
        <v/>
      </c>
      <c r="S813" s="52"/>
      <c r="T813" s="52"/>
      <c r="U813" s="53"/>
      <c r="V813" s="54"/>
      <c r="W813" s="55"/>
      <c r="X813" s="50" t="str">
        <f aca="false">IF(S813="","",VLOOKUP(Deposits!O1093,Deposits!$D$2:$J$102,2,FALSE()))</f>
        <v/>
      </c>
      <c r="Y813" s="56" t="str">
        <f aca="false">IF(S813="","",VLOOKUP(Deposits!O1093,Deposits!$D$2:$J$102,5,FALSE()))</f>
        <v/>
      </c>
      <c r="Z813" s="57" t="s">
        <v>33</v>
      </c>
      <c r="AA813" s="51" t="str">
        <f aca="false">IF(ISERROR(VLOOKUP(Q813,'Target Margin'!A:F,5,FALSE())),"",VLOOKUP(Q813,'Target Margin'!A:F,5,FALSE()))</f>
        <v/>
      </c>
    </row>
    <row r="814" customFormat="false" ht="13" hidden="false" customHeight="false" outlineLevel="0" collapsed="false">
      <c r="A814" s="38"/>
      <c r="B814" s="39"/>
      <c r="C814" s="40"/>
      <c r="D814" s="40"/>
      <c r="E814" s="41"/>
      <c r="F814" s="42"/>
      <c r="G814" s="43"/>
      <c r="H814" s="43"/>
      <c r="I814" s="44"/>
      <c r="J814" s="45"/>
      <c r="K814" s="46"/>
      <c r="L814" s="47" t="e">
        <f aca="false">IF(K814="",(I814/J814),(I814/K814))</f>
        <v>#DIV/0!</v>
      </c>
      <c r="M814" s="48" t="e">
        <f aca="false">(N814-L814)/N814</f>
        <v>#DIV/0!</v>
      </c>
      <c r="N814" s="49"/>
      <c r="O814" s="38"/>
      <c r="P814" s="38"/>
      <c r="Q814" s="50" t="str">
        <f aca="false">IF(W814="","",VLOOKUP(W814,Categories!$M$148:$N$823,2,FALSE()))</f>
        <v/>
      </c>
      <c r="R814" s="51" t="str">
        <f aca="false">AA814</f>
        <v/>
      </c>
      <c r="S814" s="52"/>
      <c r="T814" s="52"/>
      <c r="U814" s="53"/>
      <c r="V814" s="54"/>
      <c r="W814" s="55"/>
      <c r="X814" s="50" t="str">
        <f aca="false">IF(S814="","",VLOOKUP(Deposits!O1094,Deposits!$D$2:$J$102,2,FALSE()))</f>
        <v/>
      </c>
      <c r="Y814" s="56" t="str">
        <f aca="false">IF(S814="","",VLOOKUP(Deposits!O1094,Deposits!$D$2:$J$102,5,FALSE()))</f>
        <v/>
      </c>
      <c r="Z814" s="57" t="s">
        <v>33</v>
      </c>
      <c r="AA814" s="51" t="str">
        <f aca="false">IF(ISERROR(VLOOKUP(Q814,'Target Margin'!A:F,5,FALSE())),"",VLOOKUP(Q814,'Target Margin'!A:F,5,FALSE()))</f>
        <v/>
      </c>
    </row>
    <row r="815" customFormat="false" ht="13" hidden="false" customHeight="false" outlineLevel="0" collapsed="false">
      <c r="A815" s="38"/>
      <c r="B815" s="39"/>
      <c r="C815" s="40"/>
      <c r="D815" s="40"/>
      <c r="E815" s="41"/>
      <c r="F815" s="42"/>
      <c r="G815" s="43"/>
      <c r="H815" s="43"/>
      <c r="I815" s="44"/>
      <c r="J815" s="45"/>
      <c r="K815" s="46"/>
      <c r="L815" s="47" t="e">
        <f aca="false">IF(K815="",(I815/J815),(I815/K815))</f>
        <v>#DIV/0!</v>
      </c>
      <c r="M815" s="48" t="e">
        <f aca="false">(N815-L815)/N815</f>
        <v>#DIV/0!</v>
      </c>
      <c r="N815" s="49"/>
      <c r="O815" s="38"/>
      <c r="P815" s="38"/>
      <c r="Q815" s="50" t="str">
        <f aca="false">IF(W815="","",VLOOKUP(W815,Categories!$M$148:$N$823,2,FALSE()))</f>
        <v/>
      </c>
      <c r="R815" s="51" t="str">
        <f aca="false">AA815</f>
        <v/>
      </c>
      <c r="S815" s="52"/>
      <c r="T815" s="52"/>
      <c r="U815" s="53"/>
      <c r="V815" s="54"/>
      <c r="W815" s="55"/>
      <c r="X815" s="50" t="str">
        <f aca="false">IF(S815="","",VLOOKUP(Deposits!O1095,Deposits!$D$2:$J$102,2,FALSE()))</f>
        <v/>
      </c>
      <c r="Y815" s="56" t="str">
        <f aca="false">IF(S815="","",VLOOKUP(Deposits!O1095,Deposits!$D$2:$J$102,5,FALSE()))</f>
        <v/>
      </c>
      <c r="Z815" s="57" t="s">
        <v>33</v>
      </c>
      <c r="AA815" s="51" t="str">
        <f aca="false">IF(ISERROR(VLOOKUP(Q815,'Target Margin'!A:F,5,FALSE())),"",VLOOKUP(Q815,'Target Margin'!A:F,5,FALSE()))</f>
        <v/>
      </c>
    </row>
    <row r="816" customFormat="false" ht="13" hidden="false" customHeight="false" outlineLevel="0" collapsed="false">
      <c r="A816" s="38"/>
      <c r="B816" s="39"/>
      <c r="C816" s="40"/>
      <c r="D816" s="40"/>
      <c r="E816" s="41"/>
      <c r="F816" s="42"/>
      <c r="G816" s="43"/>
      <c r="H816" s="43"/>
      <c r="I816" s="44"/>
      <c r="J816" s="45"/>
      <c r="K816" s="46"/>
      <c r="L816" s="47" t="e">
        <f aca="false">IF(K816="",(I816/J816),(I816/K816))</f>
        <v>#DIV/0!</v>
      </c>
      <c r="M816" s="48" t="e">
        <f aca="false">(N816-L816)/N816</f>
        <v>#DIV/0!</v>
      </c>
      <c r="N816" s="49"/>
      <c r="O816" s="38"/>
      <c r="P816" s="38"/>
      <c r="Q816" s="50" t="str">
        <f aca="false">IF(W816="","",VLOOKUP(W816,Categories!$M$148:$N$823,2,FALSE()))</f>
        <v/>
      </c>
      <c r="R816" s="51" t="str">
        <f aca="false">AA816</f>
        <v/>
      </c>
      <c r="S816" s="52"/>
      <c r="T816" s="52"/>
      <c r="U816" s="53"/>
      <c r="V816" s="54"/>
      <c r="W816" s="55"/>
      <c r="X816" s="50" t="str">
        <f aca="false">IF(S816="","",VLOOKUP(Deposits!O1096,Deposits!$D$2:$J$102,2,FALSE()))</f>
        <v/>
      </c>
      <c r="Y816" s="56" t="str">
        <f aca="false">IF(S816="","",VLOOKUP(Deposits!O1096,Deposits!$D$2:$J$102,5,FALSE()))</f>
        <v/>
      </c>
      <c r="Z816" s="57" t="s">
        <v>33</v>
      </c>
      <c r="AA816" s="51" t="str">
        <f aca="false">IF(ISERROR(VLOOKUP(Q816,'Target Margin'!A:F,5,FALSE())),"",VLOOKUP(Q816,'Target Margin'!A:F,5,FALSE()))</f>
        <v/>
      </c>
    </row>
    <row r="817" customFormat="false" ht="13" hidden="false" customHeight="false" outlineLevel="0" collapsed="false">
      <c r="A817" s="38"/>
      <c r="B817" s="39"/>
      <c r="C817" s="40"/>
      <c r="D817" s="40"/>
      <c r="E817" s="41"/>
      <c r="F817" s="42"/>
      <c r="G817" s="43"/>
      <c r="H817" s="43"/>
      <c r="I817" s="44"/>
      <c r="J817" s="45"/>
      <c r="K817" s="46"/>
      <c r="L817" s="47" t="e">
        <f aca="false">IF(K817="",(I817/J817),(I817/K817))</f>
        <v>#DIV/0!</v>
      </c>
      <c r="M817" s="48" t="e">
        <f aca="false">(N817-L817)/N817</f>
        <v>#DIV/0!</v>
      </c>
      <c r="N817" s="49"/>
      <c r="O817" s="38"/>
      <c r="P817" s="38"/>
      <c r="Q817" s="50" t="str">
        <f aca="false">IF(W817="","",VLOOKUP(W817,Categories!$M$148:$N$823,2,FALSE()))</f>
        <v/>
      </c>
      <c r="R817" s="51" t="str">
        <f aca="false">AA817</f>
        <v/>
      </c>
      <c r="S817" s="52"/>
      <c r="T817" s="52"/>
      <c r="U817" s="53"/>
      <c r="V817" s="54"/>
      <c r="W817" s="55"/>
      <c r="X817" s="50" t="str">
        <f aca="false">IF(S817="","",VLOOKUP(Deposits!O1097,Deposits!$D$2:$J$102,2,FALSE()))</f>
        <v/>
      </c>
      <c r="Y817" s="56" t="str">
        <f aca="false">IF(S817="","",VLOOKUP(Deposits!O1097,Deposits!$D$2:$J$102,5,FALSE()))</f>
        <v/>
      </c>
      <c r="Z817" s="57" t="s">
        <v>33</v>
      </c>
      <c r="AA817" s="51" t="str">
        <f aca="false">IF(ISERROR(VLOOKUP(Q817,'Target Margin'!A:F,5,FALSE())),"",VLOOKUP(Q817,'Target Margin'!A:F,5,FALSE()))</f>
        <v/>
      </c>
    </row>
    <row r="818" customFormat="false" ht="13" hidden="false" customHeight="false" outlineLevel="0" collapsed="false">
      <c r="A818" s="38"/>
      <c r="B818" s="39"/>
      <c r="C818" s="40"/>
      <c r="D818" s="40"/>
      <c r="E818" s="41"/>
      <c r="F818" s="42"/>
      <c r="G818" s="43"/>
      <c r="H818" s="43"/>
      <c r="I818" s="44"/>
      <c r="J818" s="45"/>
      <c r="K818" s="46"/>
      <c r="L818" s="47" t="e">
        <f aca="false">IF(K818="",(I818/J818),(I818/K818))</f>
        <v>#DIV/0!</v>
      </c>
      <c r="M818" s="48" t="e">
        <f aca="false">(N818-L818)/N818</f>
        <v>#DIV/0!</v>
      </c>
      <c r="N818" s="49"/>
      <c r="O818" s="38"/>
      <c r="P818" s="38"/>
      <c r="Q818" s="50" t="str">
        <f aca="false">IF(W818="","",VLOOKUP(W818,Categories!$M$148:$N$823,2,FALSE()))</f>
        <v/>
      </c>
      <c r="R818" s="51" t="str">
        <f aca="false">AA818</f>
        <v/>
      </c>
      <c r="S818" s="52"/>
      <c r="T818" s="52"/>
      <c r="U818" s="53"/>
      <c r="V818" s="54"/>
      <c r="W818" s="55"/>
      <c r="X818" s="50" t="str">
        <f aca="false">IF(S818="","",VLOOKUP(Deposits!O1098,Deposits!$D$2:$J$102,2,FALSE()))</f>
        <v/>
      </c>
      <c r="Y818" s="56" t="str">
        <f aca="false">IF(S818="","",VLOOKUP(Deposits!O1098,Deposits!$D$2:$J$102,5,FALSE()))</f>
        <v/>
      </c>
      <c r="Z818" s="57" t="s">
        <v>33</v>
      </c>
      <c r="AA818" s="51" t="str">
        <f aca="false">IF(ISERROR(VLOOKUP(Q818,'Target Margin'!A:F,5,FALSE())),"",VLOOKUP(Q818,'Target Margin'!A:F,5,FALSE()))</f>
        <v/>
      </c>
    </row>
    <row r="819" customFormat="false" ht="13" hidden="false" customHeight="false" outlineLevel="0" collapsed="false">
      <c r="A819" s="38"/>
      <c r="B819" s="39"/>
      <c r="C819" s="40"/>
      <c r="D819" s="40"/>
      <c r="E819" s="41"/>
      <c r="F819" s="42"/>
      <c r="G819" s="43"/>
      <c r="H819" s="43"/>
      <c r="I819" s="44"/>
      <c r="J819" s="45"/>
      <c r="K819" s="46"/>
      <c r="L819" s="47" t="e">
        <f aca="false">IF(K819="",(I819/J819),(I819/K819))</f>
        <v>#DIV/0!</v>
      </c>
      <c r="M819" s="48" t="e">
        <f aca="false">(N819-L819)/N819</f>
        <v>#DIV/0!</v>
      </c>
      <c r="N819" s="49"/>
      <c r="O819" s="38"/>
      <c r="P819" s="38"/>
      <c r="Q819" s="50" t="str">
        <f aca="false">IF(W819="","",VLOOKUP(W819,Categories!$M$148:$N$823,2,FALSE()))</f>
        <v/>
      </c>
      <c r="R819" s="51" t="str">
        <f aca="false">AA819</f>
        <v/>
      </c>
      <c r="S819" s="52"/>
      <c r="T819" s="52"/>
      <c r="U819" s="53"/>
      <c r="V819" s="54"/>
      <c r="W819" s="55"/>
      <c r="X819" s="50" t="str">
        <f aca="false">IF(S819="","",VLOOKUP(Deposits!O1099,Deposits!$D$2:$J$102,2,FALSE()))</f>
        <v/>
      </c>
      <c r="Y819" s="56" t="str">
        <f aca="false">IF(S819="","",VLOOKUP(Deposits!O1099,Deposits!$D$2:$J$102,5,FALSE()))</f>
        <v/>
      </c>
      <c r="Z819" s="57" t="s">
        <v>33</v>
      </c>
      <c r="AA819" s="51" t="str">
        <f aca="false">IF(ISERROR(VLOOKUP(Q819,'Target Margin'!A:F,5,FALSE())),"",VLOOKUP(Q819,'Target Margin'!A:F,5,FALSE()))</f>
        <v/>
      </c>
    </row>
    <row r="820" customFormat="false" ht="13" hidden="false" customHeight="false" outlineLevel="0" collapsed="false">
      <c r="A820" s="38"/>
      <c r="B820" s="39"/>
      <c r="C820" s="40"/>
      <c r="D820" s="40"/>
      <c r="E820" s="41"/>
      <c r="F820" s="42"/>
      <c r="G820" s="43"/>
      <c r="H820" s="43"/>
      <c r="I820" s="44"/>
      <c r="J820" s="45"/>
      <c r="K820" s="46"/>
      <c r="L820" s="47" t="e">
        <f aca="false">IF(K820="",(I820/J820),(I820/K820))</f>
        <v>#DIV/0!</v>
      </c>
      <c r="M820" s="48" t="e">
        <f aca="false">(N820-L820)/N820</f>
        <v>#DIV/0!</v>
      </c>
      <c r="N820" s="49"/>
      <c r="O820" s="38"/>
      <c r="P820" s="38"/>
      <c r="Q820" s="50" t="str">
        <f aca="false">IF(W820="","",VLOOKUP(W820,Categories!$M$148:$N$823,2,FALSE()))</f>
        <v/>
      </c>
      <c r="R820" s="51" t="str">
        <f aca="false">AA820</f>
        <v/>
      </c>
      <c r="S820" s="52"/>
      <c r="T820" s="52"/>
      <c r="U820" s="53"/>
      <c r="V820" s="54"/>
      <c r="W820" s="55"/>
      <c r="X820" s="50" t="str">
        <f aca="false">IF(S820="","",VLOOKUP(Deposits!O1100,Deposits!$D$2:$J$102,2,FALSE()))</f>
        <v/>
      </c>
      <c r="Y820" s="56" t="str">
        <f aca="false">IF(S820="","",VLOOKUP(Deposits!O1100,Deposits!$D$2:$J$102,5,FALSE()))</f>
        <v/>
      </c>
      <c r="Z820" s="57" t="s">
        <v>33</v>
      </c>
      <c r="AA820" s="51" t="str">
        <f aca="false">IF(ISERROR(VLOOKUP(Q820,'Target Margin'!A:F,5,FALSE())),"",VLOOKUP(Q820,'Target Margin'!A:F,5,FALSE()))</f>
        <v/>
      </c>
    </row>
    <row r="821" customFormat="false" ht="13" hidden="false" customHeight="false" outlineLevel="0" collapsed="false">
      <c r="A821" s="38"/>
      <c r="B821" s="39"/>
      <c r="C821" s="40"/>
      <c r="D821" s="40"/>
      <c r="E821" s="41"/>
      <c r="F821" s="42"/>
      <c r="G821" s="43"/>
      <c r="H821" s="43"/>
      <c r="I821" s="44"/>
      <c r="J821" s="45"/>
      <c r="K821" s="46"/>
      <c r="L821" s="47" t="e">
        <f aca="false">IF(K821="",(I821/J821),(I821/K821))</f>
        <v>#DIV/0!</v>
      </c>
      <c r="M821" s="48" t="e">
        <f aca="false">(N821-L821)/N821</f>
        <v>#DIV/0!</v>
      </c>
      <c r="N821" s="49"/>
      <c r="O821" s="38"/>
      <c r="P821" s="38"/>
      <c r="Q821" s="50" t="str">
        <f aca="false">IF(W821="","",VLOOKUP(W821,Categories!$M$148:$N$823,2,FALSE()))</f>
        <v/>
      </c>
      <c r="R821" s="51" t="str">
        <f aca="false">AA821</f>
        <v/>
      </c>
      <c r="S821" s="52"/>
      <c r="T821" s="52"/>
      <c r="U821" s="53"/>
      <c r="V821" s="54"/>
      <c r="W821" s="55"/>
      <c r="X821" s="50" t="str">
        <f aca="false">IF(S821="","",VLOOKUP(Deposits!O1101,Deposits!$D$2:$J$102,2,FALSE()))</f>
        <v/>
      </c>
      <c r="Y821" s="56" t="str">
        <f aca="false">IF(S821="","",VLOOKUP(Deposits!O1101,Deposits!$D$2:$J$102,5,FALSE()))</f>
        <v/>
      </c>
      <c r="Z821" s="57" t="s">
        <v>33</v>
      </c>
      <c r="AA821" s="51" t="str">
        <f aca="false">IF(ISERROR(VLOOKUP(Q821,'Target Margin'!A:F,5,FALSE())),"",VLOOKUP(Q821,'Target Margin'!A:F,5,FALSE()))</f>
        <v/>
      </c>
    </row>
    <row r="822" customFormat="false" ht="13" hidden="false" customHeight="false" outlineLevel="0" collapsed="false">
      <c r="A822" s="38"/>
      <c r="B822" s="39"/>
      <c r="C822" s="40"/>
      <c r="D822" s="40"/>
      <c r="E822" s="41"/>
      <c r="F822" s="42"/>
      <c r="G822" s="43"/>
      <c r="H822" s="43"/>
      <c r="I822" s="44"/>
      <c r="J822" s="45"/>
      <c r="K822" s="46"/>
      <c r="L822" s="47" t="e">
        <f aca="false">IF(K822="",(I822/J822),(I822/K822))</f>
        <v>#DIV/0!</v>
      </c>
      <c r="M822" s="48" t="e">
        <f aca="false">(N822-L822)/N822</f>
        <v>#DIV/0!</v>
      </c>
      <c r="N822" s="49"/>
      <c r="O822" s="38"/>
      <c r="P822" s="38"/>
      <c r="Q822" s="50" t="str">
        <f aca="false">IF(W822="","",VLOOKUP(W822,Categories!$M$148:$N$823,2,FALSE()))</f>
        <v/>
      </c>
      <c r="R822" s="51" t="str">
        <f aca="false">AA822</f>
        <v/>
      </c>
      <c r="S822" s="52"/>
      <c r="T822" s="52"/>
      <c r="U822" s="53"/>
      <c r="V822" s="54"/>
      <c r="W822" s="55"/>
      <c r="X822" s="50" t="str">
        <f aca="false">IF(S822="","",VLOOKUP(Deposits!O1102,Deposits!$D$2:$J$102,2,FALSE()))</f>
        <v/>
      </c>
      <c r="Y822" s="56" t="str">
        <f aca="false">IF(S822="","",VLOOKUP(Deposits!O1102,Deposits!$D$2:$J$102,5,FALSE()))</f>
        <v/>
      </c>
      <c r="Z822" s="57" t="s">
        <v>33</v>
      </c>
      <c r="AA822" s="51" t="str">
        <f aca="false">IF(ISERROR(VLOOKUP(Q822,'Target Margin'!A:F,5,FALSE())),"",VLOOKUP(Q822,'Target Margin'!A:F,5,FALSE()))</f>
        <v/>
      </c>
    </row>
    <row r="823" customFormat="false" ht="13" hidden="false" customHeight="false" outlineLevel="0" collapsed="false">
      <c r="A823" s="38"/>
      <c r="B823" s="39"/>
      <c r="C823" s="40"/>
      <c r="D823" s="40"/>
      <c r="E823" s="41"/>
      <c r="F823" s="42"/>
      <c r="G823" s="43"/>
      <c r="H823" s="43"/>
      <c r="I823" s="44"/>
      <c r="J823" s="45"/>
      <c r="K823" s="46"/>
      <c r="L823" s="47" t="e">
        <f aca="false">IF(K823="",(I823/J823),(I823/K823))</f>
        <v>#DIV/0!</v>
      </c>
      <c r="M823" s="48" t="e">
        <f aca="false">(N823-L823)/N823</f>
        <v>#DIV/0!</v>
      </c>
      <c r="N823" s="49"/>
      <c r="O823" s="38"/>
      <c r="P823" s="38"/>
      <c r="Q823" s="50" t="str">
        <f aca="false">IF(W823="","",VLOOKUP(W823,Categories!$M$148:$N$823,2,FALSE()))</f>
        <v/>
      </c>
      <c r="R823" s="51" t="str">
        <f aca="false">AA823</f>
        <v/>
      </c>
      <c r="S823" s="52"/>
      <c r="T823" s="52"/>
      <c r="U823" s="53"/>
      <c r="V823" s="54"/>
      <c r="W823" s="55"/>
      <c r="X823" s="50" t="str">
        <f aca="false">IF(S823="","",VLOOKUP(Deposits!O1103,Deposits!$D$2:$J$102,2,FALSE()))</f>
        <v/>
      </c>
      <c r="Y823" s="56" t="str">
        <f aca="false">IF(S823="","",VLOOKUP(Deposits!O1103,Deposits!$D$2:$J$102,5,FALSE()))</f>
        <v/>
      </c>
      <c r="Z823" s="57" t="s">
        <v>33</v>
      </c>
      <c r="AA823" s="51" t="str">
        <f aca="false">IF(ISERROR(VLOOKUP(Q823,'Target Margin'!A:F,5,FALSE())),"",VLOOKUP(Q823,'Target Margin'!A:F,5,FALSE()))</f>
        <v/>
      </c>
    </row>
    <row r="824" customFormat="false" ht="13" hidden="false" customHeight="false" outlineLevel="0" collapsed="false">
      <c r="A824" s="38"/>
      <c r="B824" s="39"/>
      <c r="C824" s="40"/>
      <c r="D824" s="40"/>
      <c r="E824" s="41"/>
      <c r="F824" s="42"/>
      <c r="G824" s="43"/>
      <c r="H824" s="43"/>
      <c r="I824" s="44"/>
      <c r="J824" s="45"/>
      <c r="K824" s="46"/>
      <c r="L824" s="47" t="e">
        <f aca="false">IF(K824="",(I824/J824),(I824/K824))</f>
        <v>#DIV/0!</v>
      </c>
      <c r="M824" s="48" t="e">
        <f aca="false">(N824-L824)/N824</f>
        <v>#DIV/0!</v>
      </c>
      <c r="N824" s="49"/>
      <c r="O824" s="38"/>
      <c r="P824" s="38"/>
      <c r="Q824" s="50" t="str">
        <f aca="false">IF(W824="","",VLOOKUP(W824,Categories!$M$148:$N$823,2,FALSE()))</f>
        <v/>
      </c>
      <c r="R824" s="51" t="str">
        <f aca="false">AA824</f>
        <v/>
      </c>
      <c r="S824" s="52"/>
      <c r="T824" s="52"/>
      <c r="U824" s="53"/>
      <c r="V824" s="54"/>
      <c r="W824" s="55"/>
      <c r="X824" s="50" t="str">
        <f aca="false">IF(S824="","",VLOOKUP(Deposits!O1104,Deposits!$D$2:$J$102,2,FALSE()))</f>
        <v/>
      </c>
      <c r="Y824" s="56" t="str">
        <f aca="false">IF(S824="","",VLOOKUP(Deposits!O1104,Deposits!$D$2:$J$102,5,FALSE()))</f>
        <v/>
      </c>
      <c r="Z824" s="57" t="s">
        <v>33</v>
      </c>
      <c r="AA824" s="51" t="str">
        <f aca="false">IF(ISERROR(VLOOKUP(Q824,'Target Margin'!A:F,5,FALSE())),"",VLOOKUP(Q824,'Target Margin'!A:F,5,FALSE()))</f>
        <v/>
      </c>
    </row>
    <row r="825" customFormat="false" ht="13" hidden="false" customHeight="false" outlineLevel="0" collapsed="false">
      <c r="A825" s="38"/>
      <c r="B825" s="39"/>
      <c r="C825" s="40"/>
      <c r="D825" s="40"/>
      <c r="E825" s="41"/>
      <c r="F825" s="42"/>
      <c r="G825" s="43"/>
      <c r="H825" s="43"/>
      <c r="I825" s="44"/>
      <c r="J825" s="45"/>
      <c r="K825" s="46"/>
      <c r="L825" s="47" t="e">
        <f aca="false">IF(K825="",(I825/J825),(I825/K825))</f>
        <v>#DIV/0!</v>
      </c>
      <c r="M825" s="48" t="e">
        <f aca="false">(N825-L825)/N825</f>
        <v>#DIV/0!</v>
      </c>
      <c r="N825" s="49"/>
      <c r="O825" s="38"/>
      <c r="P825" s="38"/>
      <c r="Q825" s="50" t="str">
        <f aca="false">IF(W825="","",VLOOKUP(W825,Categories!$M$148:$N$823,2,FALSE()))</f>
        <v/>
      </c>
      <c r="R825" s="51" t="str">
        <f aca="false">AA825</f>
        <v/>
      </c>
      <c r="S825" s="52"/>
      <c r="T825" s="52"/>
      <c r="U825" s="53"/>
      <c r="V825" s="54"/>
      <c r="W825" s="55"/>
      <c r="X825" s="50" t="str">
        <f aca="false">IF(S825="","",VLOOKUP(Deposits!O1105,Deposits!$D$2:$J$102,2,FALSE()))</f>
        <v/>
      </c>
      <c r="Y825" s="56" t="str">
        <f aca="false">IF(S825="","",VLOOKUP(Deposits!O1105,Deposits!$D$2:$J$102,5,FALSE()))</f>
        <v/>
      </c>
      <c r="Z825" s="57" t="s">
        <v>33</v>
      </c>
      <c r="AA825" s="51" t="str">
        <f aca="false">IF(ISERROR(VLOOKUP(Q825,'Target Margin'!A:F,5,FALSE())),"",VLOOKUP(Q825,'Target Margin'!A:F,5,FALSE()))</f>
        <v/>
      </c>
    </row>
    <row r="826" customFormat="false" ht="13" hidden="false" customHeight="false" outlineLevel="0" collapsed="false">
      <c r="A826" s="38"/>
      <c r="B826" s="39"/>
      <c r="C826" s="40"/>
      <c r="D826" s="40"/>
      <c r="E826" s="41"/>
      <c r="F826" s="42"/>
      <c r="G826" s="43"/>
      <c r="H826" s="43"/>
      <c r="I826" s="44"/>
      <c r="J826" s="45"/>
      <c r="K826" s="46"/>
      <c r="L826" s="47" t="e">
        <f aca="false">IF(K826="",(I826/J826),(I826/K826))</f>
        <v>#DIV/0!</v>
      </c>
      <c r="M826" s="48" t="e">
        <f aca="false">(N826-L826)/N826</f>
        <v>#DIV/0!</v>
      </c>
      <c r="N826" s="49"/>
      <c r="O826" s="38"/>
      <c r="P826" s="38"/>
      <c r="Q826" s="50" t="str">
        <f aca="false">IF(W826="","",VLOOKUP(W826,Categories!$M$148:$N$823,2,FALSE()))</f>
        <v/>
      </c>
      <c r="R826" s="51" t="str">
        <f aca="false">AA826</f>
        <v/>
      </c>
      <c r="S826" s="52"/>
      <c r="T826" s="52"/>
      <c r="U826" s="53"/>
      <c r="V826" s="54"/>
      <c r="W826" s="55"/>
      <c r="X826" s="50" t="str">
        <f aca="false">IF(S826="","",VLOOKUP(Deposits!O1106,Deposits!$D$2:$J$102,2,FALSE()))</f>
        <v/>
      </c>
      <c r="Y826" s="56" t="str">
        <f aca="false">IF(S826="","",VLOOKUP(Deposits!O1106,Deposits!$D$2:$J$102,5,FALSE()))</f>
        <v/>
      </c>
      <c r="Z826" s="57" t="s">
        <v>33</v>
      </c>
      <c r="AA826" s="51" t="str">
        <f aca="false">IF(ISERROR(VLOOKUP(Q826,'Target Margin'!A:F,5,FALSE())),"",VLOOKUP(Q826,'Target Margin'!A:F,5,FALSE()))</f>
        <v/>
      </c>
    </row>
    <row r="827" customFormat="false" ht="13" hidden="false" customHeight="false" outlineLevel="0" collapsed="false">
      <c r="A827" s="38"/>
      <c r="B827" s="39"/>
      <c r="C827" s="40"/>
      <c r="D827" s="40"/>
      <c r="E827" s="41"/>
      <c r="F827" s="42"/>
      <c r="G827" s="43"/>
      <c r="H827" s="43"/>
      <c r="I827" s="44"/>
      <c r="J827" s="45"/>
      <c r="K827" s="46"/>
      <c r="L827" s="47" t="e">
        <f aca="false">IF(K827="",(I827/J827),(I827/K827))</f>
        <v>#DIV/0!</v>
      </c>
      <c r="M827" s="48" t="e">
        <f aca="false">(N827-L827)/N827</f>
        <v>#DIV/0!</v>
      </c>
      <c r="N827" s="49"/>
      <c r="O827" s="38"/>
      <c r="P827" s="38"/>
      <c r="Q827" s="50" t="str">
        <f aca="false">IF(W827="","",VLOOKUP(W827,Categories!$M$148:$N$823,2,FALSE()))</f>
        <v/>
      </c>
      <c r="R827" s="51" t="str">
        <f aca="false">AA827</f>
        <v/>
      </c>
      <c r="S827" s="52"/>
      <c r="T827" s="52"/>
      <c r="U827" s="53"/>
      <c r="V827" s="54"/>
      <c r="W827" s="55"/>
      <c r="X827" s="50" t="str">
        <f aca="false">IF(S827="","",VLOOKUP(Deposits!O1107,Deposits!$D$2:$J$102,2,FALSE()))</f>
        <v/>
      </c>
      <c r="Y827" s="56" t="str">
        <f aca="false">IF(S827="","",VLOOKUP(Deposits!O1107,Deposits!$D$2:$J$102,5,FALSE()))</f>
        <v/>
      </c>
      <c r="Z827" s="57" t="s">
        <v>33</v>
      </c>
      <c r="AA827" s="51" t="str">
        <f aca="false">IF(ISERROR(VLOOKUP(Q827,'Target Margin'!A:F,5,FALSE())),"",VLOOKUP(Q827,'Target Margin'!A:F,5,FALSE()))</f>
        <v/>
      </c>
    </row>
    <row r="828" customFormat="false" ht="13" hidden="false" customHeight="false" outlineLevel="0" collapsed="false">
      <c r="A828" s="38"/>
      <c r="B828" s="39"/>
      <c r="C828" s="40"/>
      <c r="D828" s="40"/>
      <c r="E828" s="41"/>
      <c r="F828" s="42"/>
      <c r="G828" s="43"/>
      <c r="H828" s="43"/>
      <c r="I828" s="44"/>
      <c r="J828" s="45"/>
      <c r="K828" s="46"/>
      <c r="L828" s="47" t="e">
        <f aca="false">IF(K828="",(I828/J828),(I828/K828))</f>
        <v>#DIV/0!</v>
      </c>
      <c r="M828" s="48" t="e">
        <f aca="false">(N828-L828)/N828</f>
        <v>#DIV/0!</v>
      </c>
      <c r="N828" s="49"/>
      <c r="O828" s="38"/>
      <c r="P828" s="38"/>
      <c r="Q828" s="50" t="str">
        <f aca="false">IF(W828="","",VLOOKUP(W828,Categories!$M$148:$N$823,2,FALSE()))</f>
        <v/>
      </c>
      <c r="R828" s="51" t="str">
        <f aca="false">AA828</f>
        <v/>
      </c>
      <c r="S828" s="52"/>
      <c r="T828" s="52"/>
      <c r="U828" s="53"/>
      <c r="V828" s="54"/>
      <c r="W828" s="55"/>
      <c r="X828" s="50" t="str">
        <f aca="false">IF(S828="","",VLOOKUP(Deposits!O1108,Deposits!$D$2:$J$102,2,FALSE()))</f>
        <v/>
      </c>
      <c r="Y828" s="56" t="str">
        <f aca="false">IF(S828="","",VLOOKUP(Deposits!O1108,Deposits!$D$2:$J$102,5,FALSE()))</f>
        <v/>
      </c>
      <c r="Z828" s="57" t="s">
        <v>33</v>
      </c>
      <c r="AA828" s="51" t="str">
        <f aca="false">IF(ISERROR(VLOOKUP(Q828,'Target Margin'!A:F,5,FALSE())),"",VLOOKUP(Q828,'Target Margin'!A:F,5,FALSE()))</f>
        <v/>
      </c>
    </row>
    <row r="829" customFormat="false" ht="13" hidden="false" customHeight="false" outlineLevel="0" collapsed="false">
      <c r="A829" s="38"/>
      <c r="B829" s="39"/>
      <c r="C829" s="40"/>
      <c r="D829" s="40"/>
      <c r="E829" s="41"/>
      <c r="F829" s="42"/>
      <c r="G829" s="43"/>
      <c r="H829" s="43"/>
      <c r="I829" s="44"/>
      <c r="J829" s="45"/>
      <c r="K829" s="46"/>
      <c r="L829" s="47" t="e">
        <f aca="false">IF(K829="",(I829/J829),(I829/K829))</f>
        <v>#DIV/0!</v>
      </c>
      <c r="M829" s="48" t="e">
        <f aca="false">(N829-L829)/N829</f>
        <v>#DIV/0!</v>
      </c>
      <c r="N829" s="49"/>
      <c r="O829" s="38"/>
      <c r="P829" s="38"/>
      <c r="Q829" s="50" t="str">
        <f aca="false">IF(W829="","",VLOOKUP(W829,Categories!$M$148:$N$823,2,FALSE()))</f>
        <v/>
      </c>
      <c r="R829" s="51" t="str">
        <f aca="false">AA829</f>
        <v/>
      </c>
      <c r="S829" s="52"/>
      <c r="T829" s="52"/>
      <c r="U829" s="53"/>
      <c r="V829" s="54"/>
      <c r="W829" s="55"/>
      <c r="X829" s="50" t="str">
        <f aca="false">IF(S829="","",VLOOKUP(Deposits!O1109,Deposits!$D$2:$J$102,2,FALSE()))</f>
        <v/>
      </c>
      <c r="Y829" s="56" t="str">
        <f aca="false">IF(S829="","",VLOOKUP(Deposits!O1109,Deposits!$D$2:$J$102,5,FALSE()))</f>
        <v/>
      </c>
      <c r="Z829" s="57" t="s">
        <v>33</v>
      </c>
      <c r="AA829" s="51" t="str">
        <f aca="false">IF(ISERROR(VLOOKUP(Q829,'Target Margin'!A:F,5,FALSE())),"",VLOOKUP(Q829,'Target Margin'!A:F,5,FALSE()))</f>
        <v/>
      </c>
    </row>
    <row r="830" customFormat="false" ht="13" hidden="false" customHeight="false" outlineLevel="0" collapsed="false">
      <c r="A830" s="38"/>
      <c r="B830" s="39"/>
      <c r="C830" s="40"/>
      <c r="D830" s="40"/>
      <c r="E830" s="41"/>
      <c r="F830" s="42"/>
      <c r="G830" s="43"/>
      <c r="H830" s="43"/>
      <c r="I830" s="44"/>
      <c r="J830" s="45"/>
      <c r="K830" s="46"/>
      <c r="L830" s="47" t="e">
        <f aca="false">IF(K830="",(I830/J830),(I830/K830))</f>
        <v>#DIV/0!</v>
      </c>
      <c r="M830" s="48" t="e">
        <f aca="false">(N830-L830)/N830</f>
        <v>#DIV/0!</v>
      </c>
      <c r="N830" s="49"/>
      <c r="O830" s="38"/>
      <c r="P830" s="38"/>
      <c r="Q830" s="50" t="str">
        <f aca="false">IF(W830="","",VLOOKUP(W830,Categories!$M$148:$N$823,2,FALSE()))</f>
        <v/>
      </c>
      <c r="R830" s="51" t="str">
        <f aca="false">AA830</f>
        <v/>
      </c>
      <c r="S830" s="52"/>
      <c r="T830" s="52"/>
      <c r="U830" s="53"/>
      <c r="V830" s="54"/>
      <c r="W830" s="55"/>
      <c r="X830" s="50" t="str">
        <f aca="false">IF(S830="","",VLOOKUP(Deposits!O1110,Deposits!$D$2:$J$102,2,FALSE()))</f>
        <v/>
      </c>
      <c r="Y830" s="56" t="str">
        <f aca="false">IF(S830="","",VLOOKUP(Deposits!O1110,Deposits!$D$2:$J$102,5,FALSE()))</f>
        <v/>
      </c>
      <c r="Z830" s="57" t="s">
        <v>33</v>
      </c>
      <c r="AA830" s="51" t="str">
        <f aca="false">IF(ISERROR(VLOOKUP(Q830,'Target Margin'!A:F,5,FALSE())),"",VLOOKUP(Q830,'Target Margin'!A:F,5,FALSE()))</f>
        <v/>
      </c>
    </row>
    <row r="831" customFormat="false" ht="13" hidden="false" customHeight="false" outlineLevel="0" collapsed="false">
      <c r="A831" s="38"/>
      <c r="B831" s="39"/>
      <c r="C831" s="40"/>
      <c r="D831" s="40"/>
      <c r="E831" s="41"/>
      <c r="F831" s="42"/>
      <c r="G831" s="43"/>
      <c r="H831" s="43"/>
      <c r="I831" s="44"/>
      <c r="J831" s="45"/>
      <c r="K831" s="46"/>
      <c r="L831" s="47" t="e">
        <f aca="false">IF(K831="",(I831/J831),(I831/K831))</f>
        <v>#DIV/0!</v>
      </c>
      <c r="M831" s="48" t="e">
        <f aca="false">(N831-L831)/N831</f>
        <v>#DIV/0!</v>
      </c>
      <c r="N831" s="49"/>
      <c r="O831" s="38"/>
      <c r="P831" s="38"/>
      <c r="Q831" s="50" t="str">
        <f aca="false">IF(W831="","",VLOOKUP(W831,Categories!$M$148:$N$823,2,FALSE()))</f>
        <v/>
      </c>
      <c r="R831" s="51" t="str">
        <f aca="false">AA831</f>
        <v/>
      </c>
      <c r="S831" s="52"/>
      <c r="T831" s="52"/>
      <c r="U831" s="53"/>
      <c r="V831" s="54"/>
      <c r="W831" s="55"/>
      <c r="X831" s="50" t="str">
        <f aca="false">IF(S831="","",VLOOKUP(Deposits!O1111,Deposits!$D$2:$J$102,2,FALSE()))</f>
        <v/>
      </c>
      <c r="Y831" s="56" t="str">
        <f aca="false">IF(S831="","",VLOOKUP(Deposits!O1111,Deposits!$D$2:$J$102,5,FALSE()))</f>
        <v/>
      </c>
      <c r="Z831" s="57" t="s">
        <v>33</v>
      </c>
      <c r="AA831" s="51" t="str">
        <f aca="false">IF(ISERROR(VLOOKUP(Q831,'Target Margin'!A:F,5,FALSE())),"",VLOOKUP(Q831,'Target Margin'!A:F,5,FALSE()))</f>
        <v/>
      </c>
    </row>
    <row r="832" customFormat="false" ht="13" hidden="false" customHeight="false" outlineLevel="0" collapsed="false">
      <c r="A832" s="38"/>
      <c r="B832" s="39"/>
      <c r="C832" s="40"/>
      <c r="D832" s="40"/>
      <c r="E832" s="41"/>
      <c r="F832" s="42"/>
      <c r="G832" s="43"/>
      <c r="H832" s="43"/>
      <c r="I832" s="44"/>
      <c r="J832" s="45"/>
      <c r="K832" s="46"/>
      <c r="L832" s="47" t="e">
        <f aca="false">IF(K832="",(I832/J832),(I832/K832))</f>
        <v>#DIV/0!</v>
      </c>
      <c r="M832" s="48" t="e">
        <f aca="false">(N832-L832)/N832</f>
        <v>#DIV/0!</v>
      </c>
      <c r="N832" s="49"/>
      <c r="O832" s="38"/>
      <c r="P832" s="38"/>
      <c r="Q832" s="50" t="str">
        <f aca="false">IF(W832="","",VLOOKUP(W832,Categories!$M$148:$N$823,2,FALSE()))</f>
        <v/>
      </c>
      <c r="R832" s="51" t="str">
        <f aca="false">AA832</f>
        <v/>
      </c>
      <c r="S832" s="52"/>
      <c r="T832" s="52"/>
      <c r="U832" s="53"/>
      <c r="V832" s="54"/>
      <c r="W832" s="55"/>
      <c r="X832" s="50" t="str">
        <f aca="false">IF(S832="","",VLOOKUP(Deposits!O1112,Deposits!$D$2:$J$102,2,FALSE()))</f>
        <v/>
      </c>
      <c r="Y832" s="56" t="str">
        <f aca="false">IF(S832="","",VLOOKUP(Deposits!O1112,Deposits!$D$2:$J$102,5,FALSE()))</f>
        <v/>
      </c>
      <c r="Z832" s="57" t="s">
        <v>33</v>
      </c>
      <c r="AA832" s="51" t="str">
        <f aca="false">IF(ISERROR(VLOOKUP(Q832,'Target Margin'!A:F,5,FALSE())),"",VLOOKUP(Q832,'Target Margin'!A:F,5,FALSE()))</f>
        <v/>
      </c>
    </row>
    <row r="833" customFormat="false" ht="13" hidden="false" customHeight="false" outlineLevel="0" collapsed="false">
      <c r="A833" s="38"/>
      <c r="B833" s="39"/>
      <c r="C833" s="40"/>
      <c r="D833" s="40"/>
      <c r="E833" s="41"/>
      <c r="F833" s="42"/>
      <c r="G833" s="43"/>
      <c r="H833" s="43"/>
      <c r="I833" s="44"/>
      <c r="J833" s="45"/>
      <c r="K833" s="46"/>
      <c r="L833" s="47" t="e">
        <f aca="false">IF(K833="",(I833/J833),(I833/K833))</f>
        <v>#DIV/0!</v>
      </c>
      <c r="M833" s="48" t="e">
        <f aca="false">(N833-L833)/N833</f>
        <v>#DIV/0!</v>
      </c>
      <c r="N833" s="49"/>
      <c r="O833" s="38"/>
      <c r="P833" s="38"/>
      <c r="Q833" s="50" t="str">
        <f aca="false">IF(W833="","",VLOOKUP(W833,Categories!$M$148:$N$823,2,FALSE()))</f>
        <v/>
      </c>
      <c r="R833" s="51" t="str">
        <f aca="false">AA833</f>
        <v/>
      </c>
      <c r="S833" s="52"/>
      <c r="T833" s="52"/>
      <c r="U833" s="53"/>
      <c r="V833" s="54"/>
      <c r="W833" s="55"/>
      <c r="X833" s="50" t="str">
        <f aca="false">IF(S833="","",VLOOKUP(Deposits!O1113,Deposits!$D$2:$J$102,2,FALSE()))</f>
        <v/>
      </c>
      <c r="Y833" s="56" t="str">
        <f aca="false">IF(S833="","",VLOOKUP(Deposits!O1113,Deposits!$D$2:$J$102,5,FALSE()))</f>
        <v/>
      </c>
      <c r="Z833" s="57" t="s">
        <v>33</v>
      </c>
      <c r="AA833" s="51" t="str">
        <f aca="false">IF(ISERROR(VLOOKUP(Q833,'Target Margin'!A:F,5,FALSE())),"",VLOOKUP(Q833,'Target Margin'!A:F,5,FALSE()))</f>
        <v/>
      </c>
    </row>
    <row r="834" customFormat="false" ht="13" hidden="false" customHeight="false" outlineLevel="0" collapsed="false">
      <c r="A834" s="38"/>
      <c r="B834" s="39"/>
      <c r="C834" s="40"/>
      <c r="D834" s="40"/>
      <c r="E834" s="41"/>
      <c r="F834" s="42"/>
      <c r="G834" s="43"/>
      <c r="H834" s="43"/>
      <c r="I834" s="44"/>
      <c r="J834" s="45"/>
      <c r="K834" s="46"/>
      <c r="L834" s="47" t="e">
        <f aca="false">IF(K834="",(I834/J834),(I834/K834))</f>
        <v>#DIV/0!</v>
      </c>
      <c r="M834" s="48" t="e">
        <f aca="false">(N834-L834)/N834</f>
        <v>#DIV/0!</v>
      </c>
      <c r="N834" s="49"/>
      <c r="O834" s="38"/>
      <c r="P834" s="38"/>
      <c r="Q834" s="50" t="str">
        <f aca="false">IF(W834="","",VLOOKUP(W834,Categories!$M$148:$N$823,2,FALSE()))</f>
        <v/>
      </c>
      <c r="R834" s="51" t="str">
        <f aca="false">AA834</f>
        <v/>
      </c>
      <c r="S834" s="52"/>
      <c r="T834" s="52"/>
      <c r="U834" s="53"/>
      <c r="V834" s="54"/>
      <c r="W834" s="55"/>
      <c r="X834" s="50" t="str">
        <f aca="false">IF(S834="","",VLOOKUP(Deposits!O1114,Deposits!$D$2:$J$102,2,FALSE()))</f>
        <v/>
      </c>
      <c r="Y834" s="56" t="str">
        <f aca="false">IF(S834="","",VLOOKUP(Deposits!O1114,Deposits!$D$2:$J$102,5,FALSE()))</f>
        <v/>
      </c>
      <c r="Z834" s="57" t="s">
        <v>33</v>
      </c>
      <c r="AA834" s="51" t="str">
        <f aca="false">IF(ISERROR(VLOOKUP(Q834,'Target Margin'!A:F,5,FALSE())),"",VLOOKUP(Q834,'Target Margin'!A:F,5,FALSE()))</f>
        <v/>
      </c>
    </row>
    <row r="835" customFormat="false" ht="13" hidden="false" customHeight="false" outlineLevel="0" collapsed="false">
      <c r="A835" s="38"/>
      <c r="B835" s="39"/>
      <c r="C835" s="40"/>
      <c r="D835" s="40"/>
      <c r="E835" s="41"/>
      <c r="F835" s="42"/>
      <c r="G835" s="43"/>
      <c r="H835" s="43"/>
      <c r="I835" s="44"/>
      <c r="J835" s="45"/>
      <c r="K835" s="46"/>
      <c r="L835" s="47" t="e">
        <f aca="false">IF(K835="",(I835/J835),(I835/K835))</f>
        <v>#DIV/0!</v>
      </c>
      <c r="M835" s="48" t="e">
        <f aca="false">(N835-L835)/N835</f>
        <v>#DIV/0!</v>
      </c>
      <c r="N835" s="49"/>
      <c r="O835" s="38"/>
      <c r="P835" s="38"/>
      <c r="Q835" s="50" t="str">
        <f aca="false">IF(W835="","",VLOOKUP(W835,Categories!$M$148:$N$823,2,FALSE()))</f>
        <v/>
      </c>
      <c r="R835" s="51" t="str">
        <f aca="false">AA835</f>
        <v/>
      </c>
      <c r="S835" s="52"/>
      <c r="T835" s="52"/>
      <c r="U835" s="53"/>
      <c r="V835" s="54"/>
      <c r="W835" s="55"/>
      <c r="X835" s="50" t="str">
        <f aca="false">IF(S835="","",VLOOKUP(Deposits!O1115,Deposits!$D$2:$J$102,2,FALSE()))</f>
        <v/>
      </c>
      <c r="Y835" s="56" t="str">
        <f aca="false">IF(S835="","",VLOOKUP(Deposits!O1115,Deposits!$D$2:$J$102,5,FALSE()))</f>
        <v/>
      </c>
      <c r="Z835" s="57" t="s">
        <v>33</v>
      </c>
      <c r="AA835" s="51" t="str">
        <f aca="false">IF(ISERROR(VLOOKUP(Q835,'Target Margin'!A:F,5,FALSE())),"",VLOOKUP(Q835,'Target Margin'!A:F,5,FALSE()))</f>
        <v/>
      </c>
    </row>
    <row r="836" customFormat="false" ht="13" hidden="false" customHeight="false" outlineLevel="0" collapsed="false">
      <c r="A836" s="38"/>
      <c r="B836" s="39"/>
      <c r="C836" s="40"/>
      <c r="D836" s="40"/>
      <c r="E836" s="41"/>
      <c r="F836" s="42"/>
      <c r="G836" s="43"/>
      <c r="H836" s="43"/>
      <c r="I836" s="44"/>
      <c r="J836" s="45"/>
      <c r="K836" s="46"/>
      <c r="L836" s="47" t="e">
        <f aca="false">IF(K836="",(I836/J836),(I836/K836))</f>
        <v>#DIV/0!</v>
      </c>
      <c r="M836" s="48" t="e">
        <f aca="false">(N836-L836)/N836</f>
        <v>#DIV/0!</v>
      </c>
      <c r="N836" s="49"/>
      <c r="O836" s="38"/>
      <c r="P836" s="38"/>
      <c r="Q836" s="50" t="str">
        <f aca="false">IF(W836="","",VLOOKUP(W836,Categories!$M$148:$N$823,2,FALSE()))</f>
        <v/>
      </c>
      <c r="R836" s="51" t="str">
        <f aca="false">AA836</f>
        <v/>
      </c>
      <c r="S836" s="52"/>
      <c r="T836" s="52"/>
      <c r="U836" s="53"/>
      <c r="V836" s="54"/>
      <c r="W836" s="55"/>
      <c r="X836" s="50" t="str">
        <f aca="false">IF(S836="","",VLOOKUP(Deposits!O1116,Deposits!$D$2:$J$102,2,FALSE()))</f>
        <v/>
      </c>
      <c r="Y836" s="56" t="str">
        <f aca="false">IF(S836="","",VLOOKUP(Deposits!O1116,Deposits!$D$2:$J$102,5,FALSE()))</f>
        <v/>
      </c>
      <c r="Z836" s="57" t="s">
        <v>33</v>
      </c>
      <c r="AA836" s="51" t="str">
        <f aca="false">IF(ISERROR(VLOOKUP(Q836,'Target Margin'!A:F,5,FALSE())),"",VLOOKUP(Q836,'Target Margin'!A:F,5,FALSE()))</f>
        <v/>
      </c>
    </row>
    <row r="837" customFormat="false" ht="13" hidden="false" customHeight="false" outlineLevel="0" collapsed="false">
      <c r="A837" s="38"/>
      <c r="B837" s="39"/>
      <c r="C837" s="40"/>
      <c r="D837" s="40"/>
      <c r="E837" s="41"/>
      <c r="F837" s="42"/>
      <c r="G837" s="43"/>
      <c r="H837" s="43"/>
      <c r="I837" s="44"/>
      <c r="J837" s="45"/>
      <c r="K837" s="46"/>
      <c r="L837" s="47" t="e">
        <f aca="false">IF(K837="",(I837/J837),(I837/K837))</f>
        <v>#DIV/0!</v>
      </c>
      <c r="M837" s="48" t="e">
        <f aca="false">(N837-L837)/N837</f>
        <v>#DIV/0!</v>
      </c>
      <c r="N837" s="49"/>
      <c r="O837" s="38"/>
      <c r="P837" s="38"/>
      <c r="Q837" s="50" t="str">
        <f aca="false">IF(W837="","",VLOOKUP(W837,Categories!$M$148:$N$823,2,FALSE()))</f>
        <v/>
      </c>
      <c r="R837" s="51" t="str">
        <f aca="false">AA837</f>
        <v/>
      </c>
      <c r="S837" s="52"/>
      <c r="T837" s="52"/>
      <c r="U837" s="53"/>
      <c r="V837" s="54"/>
      <c r="W837" s="55"/>
      <c r="X837" s="50" t="str">
        <f aca="false">IF(S837="","",VLOOKUP(Deposits!O1117,Deposits!$D$2:$J$102,2,FALSE()))</f>
        <v/>
      </c>
      <c r="Y837" s="56" t="str">
        <f aca="false">IF(S837="","",VLOOKUP(Deposits!O1117,Deposits!$D$2:$J$102,5,FALSE()))</f>
        <v/>
      </c>
      <c r="Z837" s="57" t="s">
        <v>33</v>
      </c>
      <c r="AA837" s="51" t="str">
        <f aca="false">IF(ISERROR(VLOOKUP(Q837,'Target Margin'!A:F,5,FALSE())),"",VLOOKUP(Q837,'Target Margin'!A:F,5,FALSE()))</f>
        <v/>
      </c>
    </row>
    <row r="838" customFormat="false" ht="13" hidden="false" customHeight="false" outlineLevel="0" collapsed="false">
      <c r="A838" s="38"/>
      <c r="B838" s="39"/>
      <c r="C838" s="40"/>
      <c r="D838" s="40"/>
      <c r="E838" s="41"/>
      <c r="F838" s="42"/>
      <c r="G838" s="43"/>
      <c r="H838" s="43"/>
      <c r="I838" s="44"/>
      <c r="J838" s="45"/>
      <c r="K838" s="46"/>
      <c r="L838" s="47" t="e">
        <f aca="false">IF(K838="",(I838/J838),(I838/K838))</f>
        <v>#DIV/0!</v>
      </c>
      <c r="M838" s="48" t="e">
        <f aca="false">(N838-L838)/N838</f>
        <v>#DIV/0!</v>
      </c>
      <c r="N838" s="49"/>
      <c r="O838" s="38"/>
      <c r="P838" s="38"/>
      <c r="Q838" s="50" t="str">
        <f aca="false">IF(W838="","",VLOOKUP(W838,Categories!$M$148:$N$823,2,FALSE()))</f>
        <v/>
      </c>
      <c r="R838" s="51" t="str">
        <f aca="false">AA838</f>
        <v/>
      </c>
      <c r="S838" s="52"/>
      <c r="T838" s="52"/>
      <c r="U838" s="53"/>
      <c r="V838" s="54"/>
      <c r="W838" s="55"/>
      <c r="X838" s="50" t="str">
        <f aca="false">IF(S838="","",VLOOKUP(Deposits!O1118,Deposits!$D$2:$J$102,2,FALSE()))</f>
        <v/>
      </c>
      <c r="Y838" s="56" t="str">
        <f aca="false">IF(S838="","",VLOOKUP(Deposits!O1118,Deposits!$D$2:$J$102,5,FALSE()))</f>
        <v/>
      </c>
      <c r="Z838" s="57" t="s">
        <v>33</v>
      </c>
      <c r="AA838" s="51" t="str">
        <f aca="false">IF(ISERROR(VLOOKUP(Q838,'Target Margin'!A:F,5,FALSE())),"",VLOOKUP(Q838,'Target Margin'!A:F,5,FALSE()))</f>
        <v/>
      </c>
    </row>
    <row r="839" customFormat="false" ht="13" hidden="false" customHeight="false" outlineLevel="0" collapsed="false">
      <c r="A839" s="38"/>
      <c r="B839" s="39"/>
      <c r="C839" s="40"/>
      <c r="D839" s="40"/>
      <c r="E839" s="41"/>
      <c r="F839" s="42"/>
      <c r="G839" s="43"/>
      <c r="H839" s="43"/>
      <c r="I839" s="44"/>
      <c r="J839" s="45"/>
      <c r="K839" s="46"/>
      <c r="L839" s="47" t="e">
        <f aca="false">IF(K839="",(I839/J839),(I839/K839))</f>
        <v>#DIV/0!</v>
      </c>
      <c r="M839" s="48" t="e">
        <f aca="false">(N839-L839)/N839</f>
        <v>#DIV/0!</v>
      </c>
      <c r="N839" s="49"/>
      <c r="O839" s="38"/>
      <c r="P839" s="38"/>
      <c r="Q839" s="50" t="str">
        <f aca="false">IF(W839="","",VLOOKUP(W839,Categories!$M$148:$N$823,2,FALSE()))</f>
        <v/>
      </c>
      <c r="R839" s="51" t="str">
        <f aca="false">AA839</f>
        <v/>
      </c>
      <c r="S839" s="52"/>
      <c r="T839" s="52"/>
      <c r="U839" s="53"/>
      <c r="V839" s="54"/>
      <c r="W839" s="55"/>
      <c r="X839" s="50" t="str">
        <f aca="false">IF(S839="","",VLOOKUP(Deposits!O1119,Deposits!$D$2:$J$102,2,FALSE()))</f>
        <v/>
      </c>
      <c r="Y839" s="56" t="str">
        <f aca="false">IF(S839="","",VLOOKUP(Deposits!O1119,Deposits!$D$2:$J$102,5,FALSE()))</f>
        <v/>
      </c>
      <c r="Z839" s="57" t="s">
        <v>33</v>
      </c>
      <c r="AA839" s="51" t="str">
        <f aca="false">IF(ISERROR(VLOOKUP(Q839,'Target Margin'!A:F,5,FALSE())),"",VLOOKUP(Q839,'Target Margin'!A:F,5,FALSE()))</f>
        <v/>
      </c>
    </row>
    <row r="840" customFormat="false" ht="13" hidden="false" customHeight="false" outlineLevel="0" collapsed="false">
      <c r="A840" s="38"/>
      <c r="B840" s="39"/>
      <c r="C840" s="40"/>
      <c r="D840" s="40"/>
      <c r="E840" s="41"/>
      <c r="F840" s="42"/>
      <c r="G840" s="43"/>
      <c r="H840" s="43"/>
      <c r="I840" s="44"/>
      <c r="J840" s="45"/>
      <c r="K840" s="46"/>
      <c r="L840" s="47" t="e">
        <f aca="false">IF(K840="",(I840/J840),(I840/K840))</f>
        <v>#DIV/0!</v>
      </c>
      <c r="M840" s="48" t="e">
        <f aca="false">(N840-L840)/N840</f>
        <v>#DIV/0!</v>
      </c>
      <c r="N840" s="49"/>
      <c r="O840" s="38"/>
      <c r="P840" s="38"/>
      <c r="Q840" s="50" t="str">
        <f aca="false">IF(W840="","",VLOOKUP(W840,Categories!$M$148:$N$823,2,FALSE()))</f>
        <v/>
      </c>
      <c r="R840" s="51" t="str">
        <f aca="false">AA840</f>
        <v/>
      </c>
      <c r="S840" s="52"/>
      <c r="T840" s="52"/>
      <c r="U840" s="53"/>
      <c r="V840" s="54"/>
      <c r="W840" s="55"/>
      <c r="X840" s="50" t="str">
        <f aca="false">IF(S840="","",VLOOKUP(Deposits!O1120,Deposits!$D$2:$J$102,2,FALSE()))</f>
        <v/>
      </c>
      <c r="Y840" s="56" t="str">
        <f aca="false">IF(S840="","",VLOOKUP(Deposits!O1120,Deposits!$D$2:$J$102,5,FALSE()))</f>
        <v/>
      </c>
      <c r="Z840" s="57" t="s">
        <v>33</v>
      </c>
      <c r="AA840" s="51" t="str">
        <f aca="false">IF(ISERROR(VLOOKUP(Q840,'Target Margin'!A:F,5,FALSE())),"",VLOOKUP(Q840,'Target Margin'!A:F,5,FALSE()))</f>
        <v/>
      </c>
    </row>
    <row r="841" customFormat="false" ht="13" hidden="false" customHeight="false" outlineLevel="0" collapsed="false">
      <c r="A841" s="38"/>
      <c r="B841" s="39"/>
      <c r="C841" s="40"/>
      <c r="D841" s="40"/>
      <c r="E841" s="41"/>
      <c r="F841" s="42"/>
      <c r="G841" s="43"/>
      <c r="H841" s="43"/>
      <c r="I841" s="44"/>
      <c r="J841" s="45"/>
      <c r="K841" s="46"/>
      <c r="L841" s="47" t="e">
        <f aca="false">IF(K841="",(I841/J841),(I841/K841))</f>
        <v>#DIV/0!</v>
      </c>
      <c r="M841" s="48" t="e">
        <f aca="false">(N841-L841)/N841</f>
        <v>#DIV/0!</v>
      </c>
      <c r="N841" s="49"/>
      <c r="O841" s="38"/>
      <c r="P841" s="38"/>
      <c r="Q841" s="50" t="str">
        <f aca="false">IF(W841="","",VLOOKUP(W841,Categories!$M$148:$N$823,2,FALSE()))</f>
        <v/>
      </c>
      <c r="R841" s="51" t="str">
        <f aca="false">AA841</f>
        <v/>
      </c>
      <c r="S841" s="52"/>
      <c r="T841" s="52"/>
      <c r="U841" s="53"/>
      <c r="V841" s="54"/>
      <c r="W841" s="55"/>
      <c r="X841" s="50" t="str">
        <f aca="false">IF(S841="","",VLOOKUP(Deposits!O1121,Deposits!$D$2:$J$102,2,FALSE()))</f>
        <v/>
      </c>
      <c r="Y841" s="56" t="str">
        <f aca="false">IF(S841="","",VLOOKUP(Deposits!O1121,Deposits!$D$2:$J$102,5,FALSE()))</f>
        <v/>
      </c>
      <c r="Z841" s="57" t="s">
        <v>33</v>
      </c>
      <c r="AA841" s="51" t="str">
        <f aca="false">IF(ISERROR(VLOOKUP(Q841,'Target Margin'!A:F,5,FALSE())),"",VLOOKUP(Q841,'Target Margin'!A:F,5,FALSE()))</f>
        <v/>
      </c>
    </row>
    <row r="842" customFormat="false" ht="13" hidden="false" customHeight="false" outlineLevel="0" collapsed="false">
      <c r="A842" s="38"/>
      <c r="B842" s="39"/>
      <c r="C842" s="40"/>
      <c r="D842" s="40"/>
      <c r="E842" s="41"/>
      <c r="F842" s="42"/>
      <c r="G842" s="43"/>
      <c r="H842" s="43"/>
      <c r="I842" s="44"/>
      <c r="J842" s="45"/>
      <c r="K842" s="46"/>
      <c r="L842" s="47" t="e">
        <f aca="false">IF(K842="",(I842/J842),(I842/K842))</f>
        <v>#DIV/0!</v>
      </c>
      <c r="M842" s="48" t="e">
        <f aca="false">(N842-L842)/N842</f>
        <v>#DIV/0!</v>
      </c>
      <c r="N842" s="49"/>
      <c r="O842" s="38"/>
      <c r="P842" s="38"/>
      <c r="Q842" s="50" t="str">
        <f aca="false">IF(W842="","",VLOOKUP(W842,Categories!$M$148:$N$823,2,FALSE()))</f>
        <v/>
      </c>
      <c r="R842" s="51" t="str">
        <f aca="false">AA842</f>
        <v/>
      </c>
      <c r="S842" s="52"/>
      <c r="T842" s="52"/>
      <c r="U842" s="53"/>
      <c r="V842" s="54"/>
      <c r="W842" s="55"/>
      <c r="X842" s="50" t="str">
        <f aca="false">IF(S842="","",VLOOKUP(Deposits!O1122,Deposits!$D$2:$J$102,2,FALSE()))</f>
        <v/>
      </c>
      <c r="Y842" s="56" t="str">
        <f aca="false">IF(S842="","",VLOOKUP(Deposits!O1122,Deposits!$D$2:$J$102,5,FALSE()))</f>
        <v/>
      </c>
      <c r="Z842" s="57" t="s">
        <v>33</v>
      </c>
      <c r="AA842" s="51" t="str">
        <f aca="false">IF(ISERROR(VLOOKUP(Q842,'Target Margin'!A:F,5,FALSE())),"",VLOOKUP(Q842,'Target Margin'!A:F,5,FALSE()))</f>
        <v/>
      </c>
    </row>
    <row r="843" customFormat="false" ht="13" hidden="false" customHeight="false" outlineLevel="0" collapsed="false">
      <c r="A843" s="38"/>
      <c r="B843" s="39"/>
      <c r="C843" s="40"/>
      <c r="D843" s="40"/>
      <c r="E843" s="41"/>
      <c r="F843" s="42"/>
      <c r="G843" s="43"/>
      <c r="H843" s="43"/>
      <c r="I843" s="44"/>
      <c r="J843" s="45"/>
      <c r="K843" s="46"/>
      <c r="L843" s="47" t="e">
        <f aca="false">IF(K843="",(I843/J843),(I843/K843))</f>
        <v>#DIV/0!</v>
      </c>
      <c r="M843" s="48" t="e">
        <f aca="false">(N843-L843)/N843</f>
        <v>#DIV/0!</v>
      </c>
      <c r="N843" s="49"/>
      <c r="O843" s="38"/>
      <c r="P843" s="38"/>
      <c r="Q843" s="50" t="str">
        <f aca="false">IF(W843="","",VLOOKUP(W843,Categories!$M$148:$N$823,2,FALSE()))</f>
        <v/>
      </c>
      <c r="R843" s="51" t="str">
        <f aca="false">AA843</f>
        <v/>
      </c>
      <c r="S843" s="52"/>
      <c r="T843" s="52"/>
      <c r="U843" s="53"/>
      <c r="V843" s="54"/>
      <c r="W843" s="55"/>
      <c r="X843" s="50" t="str">
        <f aca="false">IF(S843="","",VLOOKUP(Deposits!O1123,Deposits!$D$2:$J$102,2,FALSE()))</f>
        <v/>
      </c>
      <c r="Y843" s="56" t="str">
        <f aca="false">IF(S843="","",VLOOKUP(Deposits!O1123,Deposits!$D$2:$J$102,5,FALSE()))</f>
        <v/>
      </c>
      <c r="Z843" s="57" t="s">
        <v>33</v>
      </c>
      <c r="AA843" s="51" t="str">
        <f aca="false">IF(ISERROR(VLOOKUP(Q843,'Target Margin'!A:F,5,FALSE())),"",VLOOKUP(Q843,'Target Margin'!A:F,5,FALSE()))</f>
        <v/>
      </c>
    </row>
    <row r="844" customFormat="false" ht="13" hidden="false" customHeight="false" outlineLevel="0" collapsed="false">
      <c r="A844" s="38"/>
      <c r="B844" s="39"/>
      <c r="C844" s="40"/>
      <c r="D844" s="40"/>
      <c r="E844" s="41"/>
      <c r="F844" s="42"/>
      <c r="G844" s="43"/>
      <c r="H844" s="43"/>
      <c r="I844" s="44"/>
      <c r="J844" s="45"/>
      <c r="K844" s="46"/>
      <c r="L844" s="47" t="e">
        <f aca="false">IF(K844="",(I844/J844),(I844/K844))</f>
        <v>#DIV/0!</v>
      </c>
      <c r="M844" s="48" t="e">
        <f aca="false">(N844-L844)/N844</f>
        <v>#DIV/0!</v>
      </c>
      <c r="N844" s="49"/>
      <c r="O844" s="38"/>
      <c r="P844" s="38"/>
      <c r="Q844" s="50" t="str">
        <f aca="false">IF(W844="","",VLOOKUP(W844,Categories!$M$148:$N$823,2,FALSE()))</f>
        <v/>
      </c>
      <c r="R844" s="51" t="str">
        <f aca="false">AA844</f>
        <v/>
      </c>
      <c r="S844" s="52"/>
      <c r="T844" s="52"/>
      <c r="U844" s="53"/>
      <c r="V844" s="54"/>
      <c r="W844" s="55"/>
      <c r="X844" s="50" t="str">
        <f aca="false">IF(S844="","",VLOOKUP(Deposits!O1124,Deposits!$D$2:$J$102,2,FALSE()))</f>
        <v/>
      </c>
      <c r="Y844" s="56" t="str">
        <f aca="false">IF(S844="","",VLOOKUP(Deposits!O1124,Deposits!$D$2:$J$102,5,FALSE()))</f>
        <v/>
      </c>
      <c r="Z844" s="57" t="s">
        <v>33</v>
      </c>
      <c r="AA844" s="51" t="str">
        <f aca="false">IF(ISERROR(VLOOKUP(Q844,'Target Margin'!A:F,5,FALSE())),"",VLOOKUP(Q844,'Target Margin'!A:F,5,FALSE()))</f>
        <v/>
      </c>
    </row>
    <row r="845" customFormat="false" ht="13" hidden="false" customHeight="false" outlineLevel="0" collapsed="false">
      <c r="A845" s="38"/>
      <c r="B845" s="39"/>
      <c r="C845" s="40"/>
      <c r="D845" s="40"/>
      <c r="E845" s="41"/>
      <c r="F845" s="42"/>
      <c r="G845" s="43"/>
      <c r="H845" s="43"/>
      <c r="I845" s="44"/>
      <c r="J845" s="45"/>
      <c r="K845" s="46"/>
      <c r="L845" s="47" t="e">
        <f aca="false">IF(K845="",(I845/J845),(I845/K845))</f>
        <v>#DIV/0!</v>
      </c>
      <c r="M845" s="48" t="e">
        <f aca="false">(N845-L845)/N845</f>
        <v>#DIV/0!</v>
      </c>
      <c r="N845" s="49"/>
      <c r="O845" s="38"/>
      <c r="P845" s="38"/>
      <c r="Q845" s="50" t="str">
        <f aca="false">IF(W845="","",VLOOKUP(W845,Categories!$M$148:$N$823,2,FALSE()))</f>
        <v/>
      </c>
      <c r="R845" s="51" t="str">
        <f aca="false">AA845</f>
        <v/>
      </c>
      <c r="S845" s="52"/>
      <c r="T845" s="52"/>
      <c r="U845" s="53"/>
      <c r="V845" s="54"/>
      <c r="W845" s="55"/>
      <c r="X845" s="50" t="str">
        <f aca="false">IF(S845="","",VLOOKUP(Deposits!O1125,Deposits!$D$2:$J$102,2,FALSE()))</f>
        <v/>
      </c>
      <c r="Y845" s="56" t="str">
        <f aca="false">IF(S845="","",VLOOKUP(Deposits!O1125,Deposits!$D$2:$J$102,5,FALSE()))</f>
        <v/>
      </c>
      <c r="Z845" s="57" t="s">
        <v>33</v>
      </c>
      <c r="AA845" s="51" t="str">
        <f aca="false">IF(ISERROR(VLOOKUP(Q845,'Target Margin'!A:F,5,FALSE())),"",VLOOKUP(Q845,'Target Margin'!A:F,5,FALSE()))</f>
        <v/>
      </c>
    </row>
    <row r="846" customFormat="false" ht="13" hidden="false" customHeight="false" outlineLevel="0" collapsed="false">
      <c r="A846" s="38"/>
      <c r="B846" s="39"/>
      <c r="C846" s="40"/>
      <c r="D846" s="40"/>
      <c r="E846" s="41"/>
      <c r="F846" s="42"/>
      <c r="G846" s="43"/>
      <c r="H846" s="43"/>
      <c r="I846" s="44"/>
      <c r="J846" s="45"/>
      <c r="K846" s="46"/>
      <c r="L846" s="47" t="e">
        <f aca="false">IF(K846="",(I846/J846),(I846/K846))</f>
        <v>#DIV/0!</v>
      </c>
      <c r="M846" s="48" t="e">
        <f aca="false">(N846-L846)/N846</f>
        <v>#DIV/0!</v>
      </c>
      <c r="N846" s="49"/>
      <c r="O846" s="38"/>
      <c r="P846" s="38"/>
      <c r="Q846" s="50" t="str">
        <f aca="false">IF(W846="","",VLOOKUP(W846,Categories!$M$148:$N$823,2,FALSE()))</f>
        <v/>
      </c>
      <c r="R846" s="51" t="str">
        <f aca="false">AA846</f>
        <v/>
      </c>
      <c r="S846" s="52"/>
      <c r="T846" s="52"/>
      <c r="U846" s="53"/>
      <c r="V846" s="54"/>
      <c r="W846" s="55"/>
      <c r="X846" s="50" t="str">
        <f aca="false">IF(S846="","",VLOOKUP(Deposits!O1126,Deposits!$D$2:$J$102,2,FALSE()))</f>
        <v/>
      </c>
      <c r="Y846" s="56" t="str">
        <f aca="false">IF(S846="","",VLOOKUP(Deposits!O1126,Deposits!$D$2:$J$102,5,FALSE()))</f>
        <v/>
      </c>
      <c r="Z846" s="57" t="s">
        <v>33</v>
      </c>
      <c r="AA846" s="51" t="str">
        <f aca="false">IF(ISERROR(VLOOKUP(Q846,'Target Margin'!A:F,5,FALSE())),"",VLOOKUP(Q846,'Target Margin'!A:F,5,FALSE()))</f>
        <v/>
      </c>
    </row>
    <row r="847" customFormat="false" ht="13" hidden="false" customHeight="false" outlineLevel="0" collapsed="false">
      <c r="A847" s="38"/>
      <c r="B847" s="39"/>
      <c r="C847" s="40"/>
      <c r="D847" s="40"/>
      <c r="E847" s="41"/>
      <c r="F847" s="42"/>
      <c r="G847" s="43"/>
      <c r="H847" s="43"/>
      <c r="I847" s="44"/>
      <c r="J847" s="45"/>
      <c r="K847" s="46"/>
      <c r="L847" s="47" t="e">
        <f aca="false">IF(K847="",(I847/J847),(I847/K847))</f>
        <v>#DIV/0!</v>
      </c>
      <c r="M847" s="48" t="e">
        <f aca="false">(N847-L847)/N847</f>
        <v>#DIV/0!</v>
      </c>
      <c r="N847" s="49"/>
      <c r="O847" s="38"/>
      <c r="P847" s="38"/>
      <c r="Q847" s="50" t="str">
        <f aca="false">IF(W847="","",VLOOKUP(W847,Categories!$M$148:$N$823,2,FALSE()))</f>
        <v/>
      </c>
      <c r="R847" s="51" t="str">
        <f aca="false">AA847</f>
        <v/>
      </c>
      <c r="S847" s="52"/>
      <c r="T847" s="52"/>
      <c r="U847" s="53"/>
      <c r="V847" s="54"/>
      <c r="W847" s="55"/>
      <c r="X847" s="50" t="str">
        <f aca="false">IF(S847="","",VLOOKUP(Deposits!O1127,Deposits!$D$2:$J$102,2,FALSE()))</f>
        <v/>
      </c>
      <c r="Y847" s="56" t="str">
        <f aca="false">IF(S847="","",VLOOKUP(Deposits!O1127,Deposits!$D$2:$J$102,5,FALSE()))</f>
        <v/>
      </c>
      <c r="Z847" s="57" t="s">
        <v>33</v>
      </c>
      <c r="AA847" s="51" t="str">
        <f aca="false">IF(ISERROR(VLOOKUP(Q847,'Target Margin'!A:F,5,FALSE())),"",VLOOKUP(Q847,'Target Margin'!A:F,5,FALSE()))</f>
        <v/>
      </c>
    </row>
    <row r="848" customFormat="false" ht="13" hidden="false" customHeight="false" outlineLevel="0" collapsed="false">
      <c r="A848" s="38"/>
      <c r="B848" s="39"/>
      <c r="C848" s="40"/>
      <c r="D848" s="40"/>
      <c r="E848" s="41"/>
      <c r="F848" s="42"/>
      <c r="G848" s="43"/>
      <c r="H848" s="43"/>
      <c r="I848" s="44"/>
      <c r="J848" s="45"/>
      <c r="K848" s="46"/>
      <c r="L848" s="47" t="e">
        <f aca="false">IF(K848="",(I848/J848),(I848/K848))</f>
        <v>#DIV/0!</v>
      </c>
      <c r="M848" s="48" t="e">
        <f aca="false">(N848-L848)/N848</f>
        <v>#DIV/0!</v>
      </c>
      <c r="N848" s="49"/>
      <c r="O848" s="38"/>
      <c r="P848" s="38"/>
      <c r="Q848" s="50" t="str">
        <f aca="false">IF(W848="","",VLOOKUP(W848,Categories!$M$148:$N$823,2,FALSE()))</f>
        <v/>
      </c>
      <c r="R848" s="51" t="str">
        <f aca="false">AA848</f>
        <v/>
      </c>
      <c r="S848" s="52"/>
      <c r="T848" s="52"/>
      <c r="U848" s="53"/>
      <c r="V848" s="54"/>
      <c r="W848" s="55"/>
      <c r="X848" s="50" t="str">
        <f aca="false">IF(S848="","",VLOOKUP(Deposits!O1128,Deposits!$D$2:$J$102,2,FALSE()))</f>
        <v/>
      </c>
      <c r="Y848" s="56" t="str">
        <f aca="false">IF(S848="","",VLOOKUP(Deposits!O1128,Deposits!$D$2:$J$102,5,FALSE()))</f>
        <v/>
      </c>
      <c r="Z848" s="57" t="s">
        <v>33</v>
      </c>
      <c r="AA848" s="51" t="str">
        <f aca="false">IF(ISERROR(VLOOKUP(Q848,'Target Margin'!A:F,5,FALSE())),"",VLOOKUP(Q848,'Target Margin'!A:F,5,FALSE()))</f>
        <v/>
      </c>
    </row>
    <row r="849" customFormat="false" ht="13" hidden="false" customHeight="false" outlineLevel="0" collapsed="false">
      <c r="A849" s="38"/>
      <c r="B849" s="39"/>
      <c r="C849" s="40"/>
      <c r="D849" s="40"/>
      <c r="E849" s="41"/>
      <c r="F849" s="42"/>
      <c r="G849" s="43"/>
      <c r="H849" s="43"/>
      <c r="I849" s="44"/>
      <c r="J849" s="45"/>
      <c r="K849" s="46"/>
      <c r="L849" s="47" t="e">
        <f aca="false">IF(K849="",(I849/J849),(I849/K849))</f>
        <v>#DIV/0!</v>
      </c>
      <c r="M849" s="48" t="e">
        <f aca="false">(N849-L849)/N849</f>
        <v>#DIV/0!</v>
      </c>
      <c r="N849" s="49"/>
      <c r="O849" s="38"/>
      <c r="P849" s="38"/>
      <c r="Q849" s="50" t="str">
        <f aca="false">IF(W849="","",VLOOKUP(W849,Categories!$M$148:$N$823,2,FALSE()))</f>
        <v/>
      </c>
      <c r="R849" s="51" t="str">
        <f aca="false">AA849</f>
        <v/>
      </c>
      <c r="S849" s="52"/>
      <c r="T849" s="52"/>
      <c r="U849" s="53"/>
      <c r="V849" s="54"/>
      <c r="W849" s="55"/>
      <c r="X849" s="50" t="str">
        <f aca="false">IF(S849="","",VLOOKUP(Deposits!O1129,Deposits!$D$2:$J$102,2,FALSE()))</f>
        <v/>
      </c>
      <c r="Y849" s="56" t="str">
        <f aca="false">IF(S849="","",VLOOKUP(Deposits!O1129,Deposits!$D$2:$J$102,5,FALSE()))</f>
        <v/>
      </c>
      <c r="Z849" s="57" t="s">
        <v>33</v>
      </c>
      <c r="AA849" s="51" t="str">
        <f aca="false">IF(ISERROR(VLOOKUP(Q849,'Target Margin'!A:F,5,FALSE())),"",VLOOKUP(Q849,'Target Margin'!A:F,5,FALSE()))</f>
        <v/>
      </c>
    </row>
    <row r="850" customFormat="false" ht="13" hidden="false" customHeight="false" outlineLevel="0" collapsed="false">
      <c r="A850" s="38"/>
      <c r="B850" s="39"/>
      <c r="C850" s="40"/>
      <c r="D850" s="40"/>
      <c r="E850" s="41"/>
      <c r="F850" s="42"/>
      <c r="G850" s="43"/>
      <c r="H850" s="43"/>
      <c r="I850" s="44"/>
      <c r="J850" s="45"/>
      <c r="K850" s="46"/>
      <c r="L850" s="47" t="e">
        <f aca="false">IF(K850="",(I850/J850),(I850/K850))</f>
        <v>#DIV/0!</v>
      </c>
      <c r="M850" s="48" t="e">
        <f aca="false">(N850-L850)/N850</f>
        <v>#DIV/0!</v>
      </c>
      <c r="N850" s="49"/>
      <c r="O850" s="38"/>
      <c r="P850" s="38"/>
      <c r="Q850" s="50" t="str">
        <f aca="false">IF(W850="","",VLOOKUP(W850,Categories!$M$148:$N$823,2,FALSE()))</f>
        <v/>
      </c>
      <c r="R850" s="51" t="str">
        <f aca="false">AA850</f>
        <v/>
      </c>
      <c r="S850" s="52"/>
      <c r="T850" s="52"/>
      <c r="U850" s="53"/>
      <c r="V850" s="54"/>
      <c r="W850" s="55"/>
      <c r="X850" s="50" t="str">
        <f aca="false">IF(S850="","",VLOOKUP(Deposits!O1130,Deposits!$D$2:$J$102,2,FALSE()))</f>
        <v/>
      </c>
      <c r="Y850" s="56" t="str">
        <f aca="false">IF(S850="","",VLOOKUP(Deposits!O1130,Deposits!$D$2:$J$102,5,FALSE()))</f>
        <v/>
      </c>
      <c r="Z850" s="57" t="s">
        <v>33</v>
      </c>
      <c r="AA850" s="51" t="str">
        <f aca="false">IF(ISERROR(VLOOKUP(Q850,'Target Margin'!A:F,5,FALSE())),"",VLOOKUP(Q850,'Target Margin'!A:F,5,FALSE()))</f>
        <v/>
      </c>
    </row>
    <row r="851" customFormat="false" ht="13" hidden="false" customHeight="false" outlineLevel="0" collapsed="false">
      <c r="A851" s="38"/>
      <c r="B851" s="39"/>
      <c r="C851" s="40"/>
      <c r="D851" s="40"/>
      <c r="E851" s="41"/>
      <c r="F851" s="42"/>
      <c r="G851" s="43"/>
      <c r="H851" s="43"/>
      <c r="I851" s="44"/>
      <c r="J851" s="45"/>
      <c r="K851" s="46"/>
      <c r="L851" s="47" t="e">
        <f aca="false">IF(K851="",(I851/J851),(I851/K851))</f>
        <v>#DIV/0!</v>
      </c>
      <c r="M851" s="48" t="e">
        <f aca="false">(N851-L851)/N851</f>
        <v>#DIV/0!</v>
      </c>
      <c r="N851" s="49"/>
      <c r="O851" s="38"/>
      <c r="P851" s="38"/>
      <c r="Q851" s="50" t="str">
        <f aca="false">IF(W851="","",VLOOKUP(W851,Categories!$M$148:$N$823,2,FALSE()))</f>
        <v/>
      </c>
      <c r="R851" s="51" t="str">
        <f aca="false">AA851</f>
        <v/>
      </c>
      <c r="S851" s="52"/>
      <c r="T851" s="52"/>
      <c r="U851" s="53"/>
      <c r="V851" s="54"/>
      <c r="W851" s="55"/>
      <c r="X851" s="50" t="str">
        <f aca="false">IF(S851="","",VLOOKUP(Deposits!O1131,Deposits!$D$2:$J$102,2,FALSE()))</f>
        <v/>
      </c>
      <c r="Y851" s="56" t="str">
        <f aca="false">IF(S851="","",VLOOKUP(Deposits!O1131,Deposits!$D$2:$J$102,5,FALSE()))</f>
        <v/>
      </c>
      <c r="Z851" s="57" t="s">
        <v>33</v>
      </c>
      <c r="AA851" s="51" t="str">
        <f aca="false">IF(ISERROR(VLOOKUP(Q851,'Target Margin'!A:F,5,FALSE())),"",VLOOKUP(Q851,'Target Margin'!A:F,5,FALSE()))</f>
        <v/>
      </c>
    </row>
    <row r="852" customFormat="false" ht="13" hidden="false" customHeight="false" outlineLevel="0" collapsed="false">
      <c r="A852" s="38"/>
      <c r="B852" s="39"/>
      <c r="C852" s="40"/>
      <c r="D852" s="40"/>
      <c r="E852" s="41"/>
      <c r="F852" s="42"/>
      <c r="G852" s="43"/>
      <c r="H852" s="43"/>
      <c r="I852" s="44"/>
      <c r="J852" s="45"/>
      <c r="K852" s="46"/>
      <c r="L852" s="47" t="e">
        <f aca="false">IF(K852="",(I852/J852),(I852/K852))</f>
        <v>#DIV/0!</v>
      </c>
      <c r="M852" s="48" t="e">
        <f aca="false">(N852-L852)/N852</f>
        <v>#DIV/0!</v>
      </c>
      <c r="N852" s="49"/>
      <c r="O852" s="38"/>
      <c r="P852" s="38"/>
      <c r="Q852" s="50" t="str">
        <f aca="false">IF(W852="","",VLOOKUP(W852,Categories!$M$148:$N$823,2,FALSE()))</f>
        <v/>
      </c>
      <c r="R852" s="51" t="str">
        <f aca="false">AA852</f>
        <v/>
      </c>
      <c r="S852" s="52"/>
      <c r="T852" s="52"/>
      <c r="U852" s="53"/>
      <c r="V852" s="54"/>
      <c r="W852" s="55"/>
      <c r="X852" s="50" t="str">
        <f aca="false">IF(S852="","",VLOOKUP(Deposits!O1132,Deposits!$D$2:$J$102,2,FALSE()))</f>
        <v/>
      </c>
      <c r="Y852" s="56" t="str">
        <f aca="false">IF(S852="","",VLOOKUP(Deposits!O1132,Deposits!$D$2:$J$102,5,FALSE()))</f>
        <v/>
      </c>
      <c r="Z852" s="57" t="s">
        <v>33</v>
      </c>
      <c r="AA852" s="51" t="str">
        <f aca="false">IF(ISERROR(VLOOKUP(Q852,'Target Margin'!A:F,5,FALSE())),"",VLOOKUP(Q852,'Target Margin'!A:F,5,FALSE()))</f>
        <v/>
      </c>
    </row>
    <row r="853" customFormat="false" ht="13" hidden="false" customHeight="false" outlineLevel="0" collapsed="false">
      <c r="A853" s="38"/>
      <c r="B853" s="39"/>
      <c r="C853" s="40"/>
      <c r="D853" s="40"/>
      <c r="E853" s="41"/>
      <c r="F853" s="42"/>
      <c r="G853" s="43"/>
      <c r="H853" s="43"/>
      <c r="I853" s="44"/>
      <c r="J853" s="45"/>
      <c r="K853" s="46"/>
      <c r="L853" s="47" t="e">
        <f aca="false">IF(K853="",(I853/J853),(I853/K853))</f>
        <v>#DIV/0!</v>
      </c>
      <c r="M853" s="48" t="e">
        <f aca="false">(N853-L853)/N853</f>
        <v>#DIV/0!</v>
      </c>
      <c r="N853" s="49"/>
      <c r="O853" s="38"/>
      <c r="P853" s="38"/>
      <c r="Q853" s="50" t="str">
        <f aca="false">IF(W853="","",VLOOKUP(W853,Categories!$M$148:$N$823,2,FALSE()))</f>
        <v/>
      </c>
      <c r="R853" s="51" t="str">
        <f aca="false">AA853</f>
        <v/>
      </c>
      <c r="S853" s="52"/>
      <c r="T853" s="52"/>
      <c r="U853" s="53"/>
      <c r="V853" s="54"/>
      <c r="W853" s="55"/>
      <c r="X853" s="50" t="str">
        <f aca="false">IF(S853="","",VLOOKUP(Deposits!O1133,Deposits!$D$2:$J$102,2,FALSE()))</f>
        <v/>
      </c>
      <c r="Y853" s="56" t="str">
        <f aca="false">IF(S853="","",VLOOKUP(Deposits!O1133,Deposits!$D$2:$J$102,5,FALSE()))</f>
        <v/>
      </c>
      <c r="Z853" s="57" t="s">
        <v>33</v>
      </c>
      <c r="AA853" s="51" t="str">
        <f aca="false">IF(ISERROR(VLOOKUP(Q853,'Target Margin'!A:F,5,FALSE())),"",VLOOKUP(Q853,'Target Margin'!A:F,5,FALSE()))</f>
        <v/>
      </c>
    </row>
    <row r="854" customFormat="false" ht="13" hidden="false" customHeight="false" outlineLevel="0" collapsed="false">
      <c r="A854" s="38"/>
      <c r="B854" s="39"/>
      <c r="C854" s="40"/>
      <c r="D854" s="40"/>
      <c r="E854" s="41"/>
      <c r="F854" s="42"/>
      <c r="G854" s="43"/>
      <c r="H854" s="43"/>
      <c r="I854" s="44"/>
      <c r="J854" s="45"/>
      <c r="K854" s="46"/>
      <c r="L854" s="47" t="e">
        <f aca="false">IF(K854="",(I854/J854),(I854/K854))</f>
        <v>#DIV/0!</v>
      </c>
      <c r="M854" s="48" t="e">
        <f aca="false">(N854-L854)/N854</f>
        <v>#DIV/0!</v>
      </c>
      <c r="N854" s="49"/>
      <c r="O854" s="38"/>
      <c r="P854" s="38"/>
      <c r="Q854" s="50" t="str">
        <f aca="false">IF(W854="","",VLOOKUP(W854,Categories!$M$148:$N$823,2,FALSE()))</f>
        <v/>
      </c>
      <c r="R854" s="51" t="str">
        <f aca="false">AA854</f>
        <v/>
      </c>
      <c r="S854" s="52"/>
      <c r="T854" s="52"/>
      <c r="U854" s="53"/>
      <c r="V854" s="54"/>
      <c r="W854" s="55"/>
      <c r="X854" s="50" t="str">
        <f aca="false">IF(S854="","",VLOOKUP(Deposits!O1134,Deposits!$D$2:$J$102,2,FALSE()))</f>
        <v/>
      </c>
      <c r="Y854" s="56" t="str">
        <f aca="false">IF(S854="","",VLOOKUP(Deposits!O1134,Deposits!$D$2:$J$102,5,FALSE()))</f>
        <v/>
      </c>
      <c r="Z854" s="57" t="s">
        <v>33</v>
      </c>
      <c r="AA854" s="51" t="str">
        <f aca="false">IF(ISERROR(VLOOKUP(Q854,'Target Margin'!A:F,5,FALSE())),"",VLOOKUP(Q854,'Target Margin'!A:F,5,FALSE()))</f>
        <v/>
      </c>
    </row>
    <row r="855" customFormat="false" ht="13" hidden="false" customHeight="false" outlineLevel="0" collapsed="false">
      <c r="A855" s="38"/>
      <c r="B855" s="39"/>
      <c r="C855" s="40"/>
      <c r="D855" s="40"/>
      <c r="E855" s="41"/>
      <c r="F855" s="42"/>
      <c r="G855" s="43"/>
      <c r="H855" s="43"/>
      <c r="I855" s="44"/>
      <c r="J855" s="45"/>
      <c r="K855" s="46"/>
      <c r="L855" s="47" t="e">
        <f aca="false">IF(K855="",(I855/J855),(I855/K855))</f>
        <v>#DIV/0!</v>
      </c>
      <c r="M855" s="48" t="e">
        <f aca="false">(N855-L855)/N855</f>
        <v>#DIV/0!</v>
      </c>
      <c r="N855" s="49"/>
      <c r="O855" s="38"/>
      <c r="P855" s="38"/>
      <c r="Q855" s="50" t="str">
        <f aca="false">IF(W855="","",VLOOKUP(W855,Categories!$M$148:$N$823,2,FALSE()))</f>
        <v/>
      </c>
      <c r="R855" s="51" t="str">
        <f aca="false">AA855</f>
        <v/>
      </c>
      <c r="S855" s="52"/>
      <c r="T855" s="52"/>
      <c r="U855" s="53"/>
      <c r="V855" s="54"/>
      <c r="W855" s="55"/>
      <c r="X855" s="50" t="str">
        <f aca="false">IF(S855="","",VLOOKUP(Deposits!O1135,Deposits!$D$2:$J$102,2,FALSE()))</f>
        <v/>
      </c>
      <c r="Y855" s="56" t="str">
        <f aca="false">IF(S855="","",VLOOKUP(Deposits!O1135,Deposits!$D$2:$J$102,5,FALSE()))</f>
        <v/>
      </c>
      <c r="Z855" s="57" t="s">
        <v>33</v>
      </c>
      <c r="AA855" s="51" t="str">
        <f aca="false">IF(ISERROR(VLOOKUP(Q855,'Target Margin'!A:F,5,FALSE())),"",VLOOKUP(Q855,'Target Margin'!A:F,5,FALSE()))</f>
        <v/>
      </c>
    </row>
    <row r="856" customFormat="false" ht="13" hidden="false" customHeight="false" outlineLevel="0" collapsed="false">
      <c r="A856" s="38"/>
      <c r="B856" s="39"/>
      <c r="C856" s="40"/>
      <c r="D856" s="40"/>
      <c r="E856" s="41"/>
      <c r="F856" s="42"/>
      <c r="G856" s="43"/>
      <c r="H856" s="43"/>
      <c r="I856" s="44"/>
      <c r="J856" s="45"/>
      <c r="K856" s="46"/>
      <c r="L856" s="47" t="e">
        <f aca="false">IF(K856="",(I856/J856),(I856/K856))</f>
        <v>#DIV/0!</v>
      </c>
      <c r="M856" s="48" t="e">
        <f aca="false">(N856-L856)/N856</f>
        <v>#DIV/0!</v>
      </c>
      <c r="N856" s="49"/>
      <c r="O856" s="38"/>
      <c r="P856" s="38"/>
      <c r="Q856" s="50" t="str">
        <f aca="false">IF(W856="","",VLOOKUP(W856,Categories!$M$148:$N$823,2,FALSE()))</f>
        <v/>
      </c>
      <c r="R856" s="51" t="str">
        <f aca="false">AA856</f>
        <v/>
      </c>
      <c r="S856" s="52"/>
      <c r="T856" s="52"/>
      <c r="U856" s="53"/>
      <c r="V856" s="54"/>
      <c r="W856" s="55"/>
      <c r="X856" s="50" t="str">
        <f aca="false">IF(S856="","",VLOOKUP(Deposits!O1136,Deposits!$D$2:$J$102,2,FALSE()))</f>
        <v/>
      </c>
      <c r="Y856" s="56" t="str">
        <f aca="false">IF(S856="","",VLOOKUP(Deposits!O1136,Deposits!$D$2:$J$102,5,FALSE()))</f>
        <v/>
      </c>
      <c r="Z856" s="57" t="s">
        <v>33</v>
      </c>
      <c r="AA856" s="51" t="str">
        <f aca="false">IF(ISERROR(VLOOKUP(Q856,'Target Margin'!A:F,5,FALSE())),"",VLOOKUP(Q856,'Target Margin'!A:F,5,FALSE()))</f>
        <v/>
      </c>
    </row>
    <row r="857" customFormat="false" ht="13" hidden="false" customHeight="false" outlineLevel="0" collapsed="false">
      <c r="A857" s="38"/>
      <c r="B857" s="39"/>
      <c r="C857" s="40"/>
      <c r="D857" s="40"/>
      <c r="E857" s="41"/>
      <c r="F857" s="42"/>
      <c r="G857" s="43"/>
      <c r="H857" s="43"/>
      <c r="I857" s="44"/>
      <c r="J857" s="45"/>
      <c r="K857" s="46"/>
      <c r="L857" s="47" t="e">
        <f aca="false">IF(K857="",(I857/J857),(I857/K857))</f>
        <v>#DIV/0!</v>
      </c>
      <c r="M857" s="48" t="e">
        <f aca="false">(N857-L857)/N857</f>
        <v>#DIV/0!</v>
      </c>
      <c r="N857" s="49"/>
      <c r="O857" s="38"/>
      <c r="P857" s="38"/>
      <c r="Q857" s="50" t="str">
        <f aca="false">IF(W857="","",VLOOKUP(W857,Categories!$M$148:$N$823,2,FALSE()))</f>
        <v/>
      </c>
      <c r="R857" s="51" t="str">
        <f aca="false">AA857</f>
        <v/>
      </c>
      <c r="S857" s="52"/>
      <c r="T857" s="52"/>
      <c r="U857" s="53"/>
      <c r="V857" s="54"/>
      <c r="W857" s="55"/>
      <c r="X857" s="50" t="str">
        <f aca="false">IF(S857="","",VLOOKUP(Deposits!O1137,Deposits!$D$2:$J$102,2,FALSE()))</f>
        <v/>
      </c>
      <c r="Y857" s="56" t="str">
        <f aca="false">IF(S857="","",VLOOKUP(Deposits!O1137,Deposits!$D$2:$J$102,5,FALSE()))</f>
        <v/>
      </c>
      <c r="Z857" s="57" t="s">
        <v>33</v>
      </c>
      <c r="AA857" s="51" t="str">
        <f aca="false">IF(ISERROR(VLOOKUP(Q857,'Target Margin'!A:F,5,FALSE())),"",VLOOKUP(Q857,'Target Margin'!A:F,5,FALSE()))</f>
        <v/>
      </c>
    </row>
    <row r="858" customFormat="false" ht="13" hidden="false" customHeight="false" outlineLevel="0" collapsed="false">
      <c r="A858" s="38"/>
      <c r="B858" s="39"/>
      <c r="C858" s="40"/>
      <c r="D858" s="40"/>
      <c r="E858" s="41"/>
      <c r="F858" s="42"/>
      <c r="G858" s="43"/>
      <c r="H858" s="43"/>
      <c r="I858" s="44"/>
      <c r="J858" s="45"/>
      <c r="K858" s="46"/>
      <c r="L858" s="47" t="e">
        <f aca="false">IF(K858="",(I858/J858),(I858/K858))</f>
        <v>#DIV/0!</v>
      </c>
      <c r="M858" s="48" t="e">
        <f aca="false">(N858-L858)/N858</f>
        <v>#DIV/0!</v>
      </c>
      <c r="N858" s="49"/>
      <c r="O858" s="38"/>
      <c r="P858" s="38"/>
      <c r="Q858" s="50" t="str">
        <f aca="false">IF(W858="","",VLOOKUP(W858,Categories!$M$148:$N$823,2,FALSE()))</f>
        <v/>
      </c>
      <c r="R858" s="51" t="str">
        <f aca="false">AA858</f>
        <v/>
      </c>
      <c r="S858" s="52"/>
      <c r="T858" s="52"/>
      <c r="U858" s="53"/>
      <c r="V858" s="54"/>
      <c r="W858" s="55"/>
      <c r="X858" s="50" t="str">
        <f aca="false">IF(S858="","",VLOOKUP(Deposits!O1138,Deposits!$D$2:$J$102,2,FALSE()))</f>
        <v/>
      </c>
      <c r="Y858" s="56" t="str">
        <f aca="false">IF(S858="","",VLOOKUP(Deposits!O1138,Deposits!$D$2:$J$102,5,FALSE()))</f>
        <v/>
      </c>
      <c r="Z858" s="57" t="s">
        <v>33</v>
      </c>
      <c r="AA858" s="51" t="str">
        <f aca="false">IF(ISERROR(VLOOKUP(Q858,'Target Margin'!A:F,5,FALSE())),"",VLOOKUP(Q858,'Target Margin'!A:F,5,FALSE()))</f>
        <v/>
      </c>
    </row>
    <row r="859" customFormat="false" ht="13" hidden="false" customHeight="false" outlineLevel="0" collapsed="false">
      <c r="A859" s="38"/>
      <c r="B859" s="39"/>
      <c r="C859" s="40"/>
      <c r="D859" s="40"/>
      <c r="E859" s="41"/>
      <c r="F859" s="42"/>
      <c r="G859" s="43"/>
      <c r="H859" s="43"/>
      <c r="I859" s="44"/>
      <c r="J859" s="45"/>
      <c r="K859" s="46"/>
      <c r="L859" s="47" t="e">
        <f aca="false">IF(K859="",(I859/J859),(I859/K859))</f>
        <v>#DIV/0!</v>
      </c>
      <c r="M859" s="48" t="e">
        <f aca="false">(N859-L859)/N859</f>
        <v>#DIV/0!</v>
      </c>
      <c r="N859" s="49"/>
      <c r="O859" s="38"/>
      <c r="P859" s="38"/>
      <c r="Q859" s="50" t="str">
        <f aca="false">IF(W859="","",VLOOKUP(W859,Categories!$M$148:$N$823,2,FALSE()))</f>
        <v/>
      </c>
      <c r="R859" s="51" t="str">
        <f aca="false">AA859</f>
        <v/>
      </c>
      <c r="S859" s="52"/>
      <c r="T859" s="52"/>
      <c r="U859" s="53"/>
      <c r="V859" s="54"/>
      <c r="W859" s="55"/>
      <c r="X859" s="50" t="str">
        <f aca="false">IF(S859="","",VLOOKUP(Deposits!O1139,Deposits!$D$2:$J$102,2,FALSE()))</f>
        <v/>
      </c>
      <c r="Y859" s="56" t="str">
        <f aca="false">IF(S859="","",VLOOKUP(Deposits!O1139,Deposits!$D$2:$J$102,5,FALSE()))</f>
        <v/>
      </c>
      <c r="Z859" s="57" t="s">
        <v>33</v>
      </c>
      <c r="AA859" s="51" t="str">
        <f aca="false">IF(ISERROR(VLOOKUP(Q859,'Target Margin'!A:F,5,FALSE())),"",VLOOKUP(Q859,'Target Margin'!A:F,5,FALSE()))</f>
        <v/>
      </c>
    </row>
    <row r="860" customFormat="false" ht="13" hidden="false" customHeight="false" outlineLevel="0" collapsed="false">
      <c r="A860" s="38"/>
      <c r="B860" s="39"/>
      <c r="C860" s="40"/>
      <c r="D860" s="40"/>
      <c r="E860" s="41"/>
      <c r="F860" s="42"/>
      <c r="G860" s="43"/>
      <c r="H860" s="43"/>
      <c r="I860" s="44"/>
      <c r="J860" s="45"/>
      <c r="K860" s="46"/>
      <c r="L860" s="47" t="e">
        <f aca="false">IF(K860="",(I860/J860),(I860/K860))</f>
        <v>#DIV/0!</v>
      </c>
      <c r="M860" s="48" t="e">
        <f aca="false">(N860-L860)/N860</f>
        <v>#DIV/0!</v>
      </c>
      <c r="N860" s="49"/>
      <c r="O860" s="38"/>
      <c r="P860" s="38"/>
      <c r="Q860" s="50" t="str">
        <f aca="false">IF(W860="","",VLOOKUP(W860,Categories!$M$148:$N$823,2,FALSE()))</f>
        <v/>
      </c>
      <c r="R860" s="51" t="str">
        <f aca="false">AA860</f>
        <v/>
      </c>
      <c r="S860" s="52"/>
      <c r="T860" s="52"/>
      <c r="U860" s="53"/>
      <c r="V860" s="54"/>
      <c r="W860" s="55"/>
      <c r="X860" s="50" t="str">
        <f aca="false">IF(S860="","",VLOOKUP(Deposits!O1140,Deposits!$D$2:$J$102,2,FALSE()))</f>
        <v/>
      </c>
      <c r="Y860" s="56" t="str">
        <f aca="false">IF(S860="","",VLOOKUP(Deposits!O1140,Deposits!$D$2:$J$102,5,FALSE()))</f>
        <v/>
      </c>
      <c r="Z860" s="57" t="s">
        <v>33</v>
      </c>
      <c r="AA860" s="51" t="str">
        <f aca="false">IF(ISERROR(VLOOKUP(Q860,'Target Margin'!A:F,5,FALSE())),"",VLOOKUP(Q860,'Target Margin'!A:F,5,FALSE()))</f>
        <v/>
      </c>
    </row>
    <row r="861" customFormat="false" ht="13" hidden="false" customHeight="false" outlineLevel="0" collapsed="false">
      <c r="A861" s="38"/>
      <c r="B861" s="39"/>
      <c r="C861" s="40"/>
      <c r="D861" s="40"/>
      <c r="E861" s="41"/>
      <c r="F861" s="42"/>
      <c r="G861" s="43"/>
      <c r="H861" s="43"/>
      <c r="I861" s="44"/>
      <c r="J861" s="45"/>
      <c r="K861" s="46"/>
      <c r="L861" s="47" t="e">
        <f aca="false">IF(K861="",(I861/J861),(I861/K861))</f>
        <v>#DIV/0!</v>
      </c>
      <c r="M861" s="48" t="e">
        <f aca="false">(N861-L861)/N861</f>
        <v>#DIV/0!</v>
      </c>
      <c r="N861" s="49"/>
      <c r="O861" s="38"/>
      <c r="P861" s="38"/>
      <c r="Q861" s="50" t="str">
        <f aca="false">IF(W861="","",VLOOKUP(W861,Categories!$M$148:$N$823,2,FALSE()))</f>
        <v/>
      </c>
      <c r="R861" s="51" t="str">
        <f aca="false">AA861</f>
        <v/>
      </c>
      <c r="S861" s="52"/>
      <c r="T861" s="52"/>
      <c r="U861" s="53"/>
      <c r="V861" s="54"/>
      <c r="W861" s="55"/>
      <c r="X861" s="50" t="str">
        <f aca="false">IF(S861="","",VLOOKUP(Deposits!O1141,Deposits!$D$2:$J$102,2,FALSE()))</f>
        <v/>
      </c>
      <c r="Y861" s="56" t="str">
        <f aca="false">IF(S861="","",VLOOKUP(Deposits!O1141,Deposits!$D$2:$J$102,5,FALSE()))</f>
        <v/>
      </c>
      <c r="Z861" s="57" t="s">
        <v>33</v>
      </c>
      <c r="AA861" s="51" t="str">
        <f aca="false">IF(ISERROR(VLOOKUP(Q861,'Target Margin'!A:F,5,FALSE())),"",VLOOKUP(Q861,'Target Margin'!A:F,5,FALSE()))</f>
        <v/>
      </c>
    </row>
    <row r="862" customFormat="false" ht="13" hidden="false" customHeight="false" outlineLevel="0" collapsed="false">
      <c r="A862" s="38"/>
      <c r="B862" s="39"/>
      <c r="C862" s="40"/>
      <c r="D862" s="40"/>
      <c r="E862" s="41"/>
      <c r="F862" s="42"/>
      <c r="G862" s="43"/>
      <c r="H862" s="43"/>
      <c r="I862" s="44"/>
      <c r="J862" s="45"/>
      <c r="K862" s="46"/>
      <c r="L862" s="47" t="e">
        <f aca="false">IF(K862="",(I862/J862),(I862/K862))</f>
        <v>#DIV/0!</v>
      </c>
      <c r="M862" s="48" t="e">
        <f aca="false">(N862-L862)/N862</f>
        <v>#DIV/0!</v>
      </c>
      <c r="N862" s="49"/>
      <c r="O862" s="38"/>
      <c r="P862" s="38"/>
      <c r="Q862" s="50" t="str">
        <f aca="false">IF(W862="","",VLOOKUP(W862,Categories!$M$148:$N$823,2,FALSE()))</f>
        <v/>
      </c>
      <c r="R862" s="51" t="str">
        <f aca="false">AA862</f>
        <v/>
      </c>
      <c r="S862" s="52"/>
      <c r="T862" s="52"/>
      <c r="U862" s="53"/>
      <c r="V862" s="54"/>
      <c r="W862" s="55"/>
      <c r="X862" s="50" t="str">
        <f aca="false">IF(S862="","",VLOOKUP(Deposits!O1142,Deposits!$D$2:$J$102,2,FALSE()))</f>
        <v/>
      </c>
      <c r="Y862" s="56" t="str">
        <f aca="false">IF(S862="","",VLOOKUP(Deposits!O1142,Deposits!$D$2:$J$102,5,FALSE()))</f>
        <v/>
      </c>
      <c r="Z862" s="57" t="s">
        <v>33</v>
      </c>
      <c r="AA862" s="51" t="str">
        <f aca="false">IF(ISERROR(VLOOKUP(Q862,'Target Margin'!A:F,5,FALSE())),"",VLOOKUP(Q862,'Target Margin'!A:F,5,FALSE()))</f>
        <v/>
      </c>
    </row>
    <row r="863" customFormat="false" ht="13" hidden="false" customHeight="false" outlineLevel="0" collapsed="false">
      <c r="A863" s="38"/>
      <c r="B863" s="39"/>
      <c r="C863" s="40"/>
      <c r="D863" s="40"/>
      <c r="E863" s="41"/>
      <c r="F863" s="42"/>
      <c r="G863" s="43"/>
      <c r="H863" s="43"/>
      <c r="I863" s="44"/>
      <c r="J863" s="45"/>
      <c r="K863" s="46"/>
      <c r="L863" s="47" t="e">
        <f aca="false">IF(K863="",(I863/J863),(I863/K863))</f>
        <v>#DIV/0!</v>
      </c>
      <c r="M863" s="48" t="e">
        <f aca="false">(N863-L863)/N863</f>
        <v>#DIV/0!</v>
      </c>
      <c r="N863" s="49"/>
      <c r="O863" s="38"/>
      <c r="P863" s="38"/>
      <c r="Q863" s="50" t="str">
        <f aca="false">IF(W863="","",VLOOKUP(W863,Categories!$M$148:$N$823,2,FALSE()))</f>
        <v/>
      </c>
      <c r="R863" s="51" t="str">
        <f aca="false">AA863</f>
        <v/>
      </c>
      <c r="S863" s="52"/>
      <c r="T863" s="52"/>
      <c r="U863" s="53"/>
      <c r="V863" s="54"/>
      <c r="W863" s="55"/>
      <c r="X863" s="50" t="str">
        <f aca="false">IF(S863="","",VLOOKUP(Deposits!O1143,Deposits!$D$2:$J$102,2,FALSE()))</f>
        <v/>
      </c>
      <c r="Y863" s="56" t="str">
        <f aca="false">IF(S863="","",VLOOKUP(Deposits!O1143,Deposits!$D$2:$J$102,5,FALSE()))</f>
        <v/>
      </c>
      <c r="Z863" s="57" t="s">
        <v>33</v>
      </c>
      <c r="AA863" s="51" t="str">
        <f aca="false">IF(ISERROR(VLOOKUP(Q863,'Target Margin'!A:F,5,FALSE())),"",VLOOKUP(Q863,'Target Margin'!A:F,5,FALSE()))</f>
        <v/>
      </c>
    </row>
    <row r="864" customFormat="false" ht="13" hidden="false" customHeight="false" outlineLevel="0" collapsed="false">
      <c r="A864" s="38"/>
      <c r="B864" s="39"/>
      <c r="C864" s="40"/>
      <c r="D864" s="40"/>
      <c r="E864" s="41"/>
      <c r="F864" s="42"/>
      <c r="G864" s="43"/>
      <c r="H864" s="43"/>
      <c r="I864" s="44"/>
      <c r="J864" s="45"/>
      <c r="K864" s="46"/>
      <c r="L864" s="47" t="e">
        <f aca="false">IF(K864="",(I864/J864),(I864/K864))</f>
        <v>#DIV/0!</v>
      </c>
      <c r="M864" s="48" t="e">
        <f aca="false">(N864-L864)/N864</f>
        <v>#DIV/0!</v>
      </c>
      <c r="N864" s="49"/>
      <c r="O864" s="38"/>
      <c r="P864" s="38"/>
      <c r="Q864" s="50" t="str">
        <f aca="false">IF(W864="","",VLOOKUP(W864,Categories!$M$148:$N$823,2,FALSE()))</f>
        <v/>
      </c>
      <c r="R864" s="51" t="str">
        <f aca="false">AA864</f>
        <v/>
      </c>
      <c r="S864" s="52"/>
      <c r="T864" s="52"/>
      <c r="U864" s="53"/>
      <c r="V864" s="54"/>
      <c r="W864" s="55"/>
      <c r="X864" s="50" t="str">
        <f aca="false">IF(S864="","",VLOOKUP(Deposits!O1144,Deposits!$D$2:$J$102,2,FALSE()))</f>
        <v/>
      </c>
      <c r="Y864" s="56" t="str">
        <f aca="false">IF(S864="","",VLOOKUP(Deposits!O1144,Deposits!$D$2:$J$102,5,FALSE()))</f>
        <v/>
      </c>
      <c r="Z864" s="57" t="s">
        <v>33</v>
      </c>
      <c r="AA864" s="51" t="str">
        <f aca="false">IF(ISERROR(VLOOKUP(Q864,'Target Margin'!A:F,5,FALSE())),"",VLOOKUP(Q864,'Target Margin'!A:F,5,FALSE()))</f>
        <v/>
      </c>
    </row>
    <row r="865" customFormat="false" ht="13" hidden="false" customHeight="false" outlineLevel="0" collapsed="false">
      <c r="A865" s="38"/>
      <c r="B865" s="39"/>
      <c r="C865" s="40"/>
      <c r="D865" s="40"/>
      <c r="E865" s="41"/>
      <c r="F865" s="42"/>
      <c r="G865" s="43"/>
      <c r="H865" s="43"/>
      <c r="I865" s="44"/>
      <c r="J865" s="45"/>
      <c r="K865" s="46"/>
      <c r="L865" s="47" t="e">
        <f aca="false">IF(K865="",(I865/J865),(I865/K865))</f>
        <v>#DIV/0!</v>
      </c>
      <c r="M865" s="48" t="e">
        <f aca="false">(N865-L865)/N865</f>
        <v>#DIV/0!</v>
      </c>
      <c r="N865" s="49"/>
      <c r="O865" s="38"/>
      <c r="P865" s="38"/>
      <c r="Q865" s="50" t="str">
        <f aca="false">IF(W865="","",VLOOKUP(W865,Categories!$M$148:$N$823,2,FALSE()))</f>
        <v/>
      </c>
      <c r="R865" s="51" t="str">
        <f aca="false">AA865</f>
        <v/>
      </c>
      <c r="S865" s="52"/>
      <c r="T865" s="52"/>
      <c r="U865" s="53"/>
      <c r="V865" s="54"/>
      <c r="W865" s="55"/>
      <c r="X865" s="50" t="str">
        <f aca="false">IF(S865="","",VLOOKUP(Deposits!O1145,Deposits!$D$2:$J$102,2,FALSE()))</f>
        <v/>
      </c>
      <c r="Y865" s="56" t="str">
        <f aca="false">IF(S865="","",VLOOKUP(Deposits!O1145,Deposits!$D$2:$J$102,5,FALSE()))</f>
        <v/>
      </c>
      <c r="Z865" s="57" t="s">
        <v>33</v>
      </c>
      <c r="AA865" s="51" t="str">
        <f aca="false">IF(ISERROR(VLOOKUP(Q865,'Target Margin'!A:F,5,FALSE())),"",VLOOKUP(Q865,'Target Margin'!A:F,5,FALSE()))</f>
        <v/>
      </c>
    </row>
    <row r="866" customFormat="false" ht="13" hidden="false" customHeight="false" outlineLevel="0" collapsed="false">
      <c r="A866" s="38"/>
      <c r="B866" s="39"/>
      <c r="C866" s="40"/>
      <c r="D866" s="40"/>
      <c r="E866" s="41"/>
      <c r="F866" s="42"/>
      <c r="G866" s="43"/>
      <c r="H866" s="43"/>
      <c r="I866" s="44"/>
      <c r="J866" s="45"/>
      <c r="K866" s="46"/>
      <c r="L866" s="47" t="e">
        <f aca="false">IF(K866="",(I866/J866),(I866/K866))</f>
        <v>#DIV/0!</v>
      </c>
      <c r="M866" s="48" t="e">
        <f aca="false">(N866-L866)/N866</f>
        <v>#DIV/0!</v>
      </c>
      <c r="N866" s="49"/>
      <c r="O866" s="38"/>
      <c r="P866" s="38"/>
      <c r="Q866" s="50" t="str">
        <f aca="false">IF(W866="","",VLOOKUP(W866,Categories!$M$148:$N$823,2,FALSE()))</f>
        <v/>
      </c>
      <c r="R866" s="51" t="str">
        <f aca="false">AA866</f>
        <v/>
      </c>
      <c r="S866" s="52"/>
      <c r="T866" s="52"/>
      <c r="U866" s="53"/>
      <c r="V866" s="54"/>
      <c r="W866" s="55"/>
      <c r="X866" s="50" t="str">
        <f aca="false">IF(S866="","",VLOOKUP(Deposits!O1146,Deposits!$D$2:$J$102,2,FALSE()))</f>
        <v/>
      </c>
      <c r="Y866" s="56" t="str">
        <f aca="false">IF(S866="","",VLOOKUP(Deposits!O1146,Deposits!$D$2:$J$102,5,FALSE()))</f>
        <v/>
      </c>
      <c r="Z866" s="57" t="s">
        <v>33</v>
      </c>
      <c r="AA866" s="51" t="str">
        <f aca="false">IF(ISERROR(VLOOKUP(Q866,'Target Margin'!A:F,5,FALSE())),"",VLOOKUP(Q866,'Target Margin'!A:F,5,FALSE()))</f>
        <v/>
      </c>
    </row>
    <row r="867" customFormat="false" ht="13" hidden="false" customHeight="false" outlineLevel="0" collapsed="false">
      <c r="A867" s="38"/>
      <c r="B867" s="39"/>
      <c r="C867" s="40"/>
      <c r="D867" s="40"/>
      <c r="E867" s="41"/>
      <c r="F867" s="42"/>
      <c r="G867" s="43"/>
      <c r="H867" s="43"/>
      <c r="I867" s="44"/>
      <c r="J867" s="45"/>
      <c r="K867" s="46"/>
      <c r="L867" s="47" t="e">
        <f aca="false">IF(K867="",(I867/J867),(I867/K867))</f>
        <v>#DIV/0!</v>
      </c>
      <c r="M867" s="48" t="e">
        <f aca="false">(N867-L867)/N867</f>
        <v>#DIV/0!</v>
      </c>
      <c r="N867" s="49"/>
      <c r="O867" s="38"/>
      <c r="P867" s="38"/>
      <c r="Q867" s="50" t="str">
        <f aca="false">IF(W867="","",VLOOKUP(W867,Categories!$M$148:$N$823,2,FALSE()))</f>
        <v/>
      </c>
      <c r="R867" s="51" t="str">
        <f aca="false">AA867</f>
        <v/>
      </c>
      <c r="S867" s="52"/>
      <c r="T867" s="52"/>
      <c r="U867" s="53"/>
      <c r="V867" s="54"/>
      <c r="W867" s="55"/>
      <c r="X867" s="50" t="str">
        <f aca="false">IF(S867="","",VLOOKUP(Deposits!O1147,Deposits!$D$2:$J$102,2,FALSE()))</f>
        <v/>
      </c>
      <c r="Y867" s="56" t="str">
        <f aca="false">IF(S867="","",VLOOKUP(Deposits!O1147,Deposits!$D$2:$J$102,5,FALSE()))</f>
        <v/>
      </c>
      <c r="Z867" s="57" t="s">
        <v>33</v>
      </c>
      <c r="AA867" s="51" t="str">
        <f aca="false">IF(ISERROR(VLOOKUP(Q867,'Target Margin'!A:F,5,FALSE())),"",VLOOKUP(Q867,'Target Margin'!A:F,5,FALSE()))</f>
        <v/>
      </c>
    </row>
    <row r="868" customFormat="false" ht="13" hidden="false" customHeight="false" outlineLevel="0" collapsed="false">
      <c r="A868" s="38"/>
      <c r="B868" s="39"/>
      <c r="C868" s="40"/>
      <c r="D868" s="40"/>
      <c r="E868" s="41"/>
      <c r="F868" s="42"/>
      <c r="G868" s="43"/>
      <c r="H868" s="43"/>
      <c r="I868" s="44"/>
      <c r="J868" s="45"/>
      <c r="K868" s="46"/>
      <c r="L868" s="47" t="e">
        <f aca="false">IF(K868="",(I868/J868),(I868/K868))</f>
        <v>#DIV/0!</v>
      </c>
      <c r="M868" s="48" t="e">
        <f aca="false">(N868-L868)/N868</f>
        <v>#DIV/0!</v>
      </c>
      <c r="N868" s="49"/>
      <c r="O868" s="38"/>
      <c r="P868" s="38"/>
      <c r="Q868" s="50" t="str">
        <f aca="false">IF(W868="","",VLOOKUP(W868,Categories!$M$148:$N$823,2,FALSE()))</f>
        <v/>
      </c>
      <c r="R868" s="51" t="str">
        <f aca="false">AA868</f>
        <v/>
      </c>
      <c r="S868" s="52"/>
      <c r="T868" s="52"/>
      <c r="U868" s="53"/>
      <c r="V868" s="54"/>
      <c r="W868" s="55"/>
      <c r="X868" s="50" t="str">
        <f aca="false">IF(S868="","",VLOOKUP(Deposits!O1148,Deposits!$D$2:$J$102,2,FALSE()))</f>
        <v/>
      </c>
      <c r="Y868" s="56" t="str">
        <f aca="false">IF(S868="","",VLOOKUP(Deposits!O1148,Deposits!$D$2:$J$102,5,FALSE()))</f>
        <v/>
      </c>
      <c r="Z868" s="57" t="s">
        <v>33</v>
      </c>
      <c r="AA868" s="51" t="str">
        <f aca="false">IF(ISERROR(VLOOKUP(Q868,'Target Margin'!A:F,5,FALSE())),"",VLOOKUP(Q868,'Target Margin'!A:F,5,FALSE()))</f>
        <v/>
      </c>
    </row>
    <row r="869" customFormat="false" ht="13" hidden="false" customHeight="false" outlineLevel="0" collapsed="false">
      <c r="A869" s="38"/>
      <c r="B869" s="39"/>
      <c r="C869" s="40"/>
      <c r="D869" s="40"/>
      <c r="E869" s="41"/>
      <c r="F869" s="42"/>
      <c r="G869" s="43"/>
      <c r="H869" s="43"/>
      <c r="I869" s="44"/>
      <c r="J869" s="45"/>
      <c r="K869" s="46"/>
      <c r="L869" s="47" t="e">
        <f aca="false">IF(K869="",(I869/J869),(I869/K869))</f>
        <v>#DIV/0!</v>
      </c>
      <c r="M869" s="48" t="e">
        <f aca="false">(N869-L869)/N869</f>
        <v>#DIV/0!</v>
      </c>
      <c r="N869" s="49"/>
      <c r="O869" s="38"/>
      <c r="P869" s="38"/>
      <c r="Q869" s="50" t="str">
        <f aca="false">IF(W869="","",VLOOKUP(W869,Categories!$M$148:$N$823,2,FALSE()))</f>
        <v/>
      </c>
      <c r="R869" s="51" t="str">
        <f aca="false">AA869</f>
        <v/>
      </c>
      <c r="S869" s="52"/>
      <c r="T869" s="52"/>
      <c r="U869" s="53"/>
      <c r="V869" s="54"/>
      <c r="W869" s="55"/>
      <c r="X869" s="50" t="str">
        <f aca="false">IF(S869="","",VLOOKUP(Deposits!O1149,Deposits!$D$2:$J$102,2,FALSE()))</f>
        <v/>
      </c>
      <c r="Y869" s="56" t="str">
        <f aca="false">IF(S869="","",VLOOKUP(Deposits!O1149,Deposits!$D$2:$J$102,5,FALSE()))</f>
        <v/>
      </c>
      <c r="Z869" s="57" t="s">
        <v>33</v>
      </c>
      <c r="AA869" s="51" t="str">
        <f aca="false">IF(ISERROR(VLOOKUP(Q869,'Target Margin'!A:F,5,FALSE())),"",VLOOKUP(Q869,'Target Margin'!A:F,5,FALSE()))</f>
        <v/>
      </c>
    </row>
    <row r="870" customFormat="false" ht="13" hidden="false" customHeight="false" outlineLevel="0" collapsed="false">
      <c r="A870" s="38"/>
      <c r="B870" s="39"/>
      <c r="C870" s="40"/>
      <c r="D870" s="40"/>
      <c r="E870" s="41"/>
      <c r="F870" s="42"/>
      <c r="G870" s="43"/>
      <c r="H870" s="43"/>
      <c r="I870" s="44"/>
      <c r="J870" s="45"/>
      <c r="K870" s="46"/>
      <c r="L870" s="47" t="e">
        <f aca="false">IF(K870="",(I870/J870),(I870/K870))</f>
        <v>#DIV/0!</v>
      </c>
      <c r="M870" s="48" t="e">
        <f aca="false">(N870-L870)/N870</f>
        <v>#DIV/0!</v>
      </c>
      <c r="N870" s="49"/>
      <c r="O870" s="38"/>
      <c r="P870" s="38"/>
      <c r="Q870" s="50" t="str">
        <f aca="false">IF(W870="","",VLOOKUP(W870,Categories!$M$148:$N$823,2,FALSE()))</f>
        <v/>
      </c>
      <c r="R870" s="51" t="str">
        <f aca="false">AA870</f>
        <v/>
      </c>
      <c r="S870" s="52"/>
      <c r="T870" s="52"/>
      <c r="U870" s="53"/>
      <c r="V870" s="54"/>
      <c r="W870" s="55"/>
      <c r="X870" s="50" t="str">
        <f aca="false">IF(S870="","",VLOOKUP(Deposits!O1150,Deposits!$D$2:$J$102,2,FALSE()))</f>
        <v/>
      </c>
      <c r="Y870" s="56" t="str">
        <f aca="false">IF(S870="","",VLOOKUP(Deposits!O1150,Deposits!$D$2:$J$102,5,FALSE()))</f>
        <v/>
      </c>
      <c r="Z870" s="57" t="s">
        <v>33</v>
      </c>
      <c r="AA870" s="51" t="str">
        <f aca="false">IF(ISERROR(VLOOKUP(Q870,'Target Margin'!A:F,5,FALSE())),"",VLOOKUP(Q870,'Target Margin'!A:F,5,FALSE()))</f>
        <v/>
      </c>
    </row>
    <row r="871" customFormat="false" ht="13" hidden="false" customHeight="false" outlineLevel="0" collapsed="false">
      <c r="A871" s="38"/>
      <c r="B871" s="39"/>
      <c r="C871" s="40"/>
      <c r="D871" s="40"/>
      <c r="E871" s="41"/>
      <c r="F871" s="42"/>
      <c r="G871" s="43"/>
      <c r="H871" s="43"/>
      <c r="I871" s="44"/>
      <c r="J871" s="45"/>
      <c r="K871" s="46"/>
      <c r="L871" s="47" t="e">
        <f aca="false">IF(K871="",(I871/J871),(I871/K871))</f>
        <v>#DIV/0!</v>
      </c>
      <c r="M871" s="48" t="e">
        <f aca="false">(N871-L871)/N871</f>
        <v>#DIV/0!</v>
      </c>
      <c r="N871" s="49"/>
      <c r="O871" s="38"/>
      <c r="P871" s="38"/>
      <c r="Q871" s="50" t="str">
        <f aca="false">IF(W871="","",VLOOKUP(W871,Categories!$M$148:$N$823,2,FALSE()))</f>
        <v/>
      </c>
      <c r="R871" s="51" t="str">
        <f aca="false">AA871</f>
        <v/>
      </c>
      <c r="S871" s="52"/>
      <c r="T871" s="52"/>
      <c r="U871" s="53"/>
      <c r="V871" s="54"/>
      <c r="W871" s="55"/>
      <c r="X871" s="50" t="str">
        <f aca="false">IF(S871="","",VLOOKUP(Deposits!O1151,Deposits!$D$2:$J$102,2,FALSE()))</f>
        <v/>
      </c>
      <c r="Y871" s="56" t="str">
        <f aca="false">IF(S871="","",VLOOKUP(Deposits!O1151,Deposits!$D$2:$J$102,5,FALSE()))</f>
        <v/>
      </c>
      <c r="Z871" s="57" t="s">
        <v>33</v>
      </c>
      <c r="AA871" s="51" t="str">
        <f aca="false">IF(ISERROR(VLOOKUP(Q871,'Target Margin'!A:F,5,FALSE())),"",VLOOKUP(Q871,'Target Margin'!A:F,5,FALSE()))</f>
        <v/>
      </c>
    </row>
    <row r="872" customFormat="false" ht="13" hidden="false" customHeight="false" outlineLevel="0" collapsed="false">
      <c r="A872" s="38"/>
      <c r="B872" s="39"/>
      <c r="C872" s="40"/>
      <c r="D872" s="40"/>
      <c r="E872" s="41"/>
      <c r="F872" s="42"/>
      <c r="G872" s="43"/>
      <c r="H872" s="43"/>
      <c r="I872" s="44"/>
      <c r="J872" s="45"/>
      <c r="K872" s="46"/>
      <c r="L872" s="47" t="e">
        <f aca="false">IF(K872="",(I872/J872),(I872/K872))</f>
        <v>#DIV/0!</v>
      </c>
      <c r="M872" s="48" t="e">
        <f aca="false">(N872-L872)/N872</f>
        <v>#DIV/0!</v>
      </c>
      <c r="N872" s="49"/>
      <c r="O872" s="38"/>
      <c r="P872" s="38"/>
      <c r="Q872" s="50" t="str">
        <f aca="false">IF(W872="","",VLOOKUP(W872,Categories!$M$148:$N$823,2,FALSE()))</f>
        <v/>
      </c>
      <c r="R872" s="51" t="str">
        <f aca="false">AA872</f>
        <v/>
      </c>
      <c r="S872" s="52"/>
      <c r="T872" s="52"/>
      <c r="U872" s="53"/>
      <c r="V872" s="54"/>
      <c r="W872" s="55"/>
      <c r="X872" s="50" t="str">
        <f aca="false">IF(S872="","",VLOOKUP(Deposits!O1152,Deposits!$D$2:$J$102,2,FALSE()))</f>
        <v/>
      </c>
      <c r="Y872" s="56" t="str">
        <f aca="false">IF(S872="","",VLOOKUP(Deposits!O1152,Deposits!$D$2:$J$102,5,FALSE()))</f>
        <v/>
      </c>
      <c r="Z872" s="57" t="s">
        <v>33</v>
      </c>
      <c r="AA872" s="51" t="str">
        <f aca="false">IF(ISERROR(VLOOKUP(Q872,'Target Margin'!A:F,5,FALSE())),"",VLOOKUP(Q872,'Target Margin'!A:F,5,FALSE()))</f>
        <v/>
      </c>
    </row>
    <row r="873" customFormat="false" ht="13" hidden="false" customHeight="false" outlineLevel="0" collapsed="false">
      <c r="A873" s="38"/>
      <c r="B873" s="39"/>
      <c r="C873" s="40"/>
      <c r="D873" s="40"/>
      <c r="E873" s="41"/>
      <c r="F873" s="42"/>
      <c r="G873" s="43"/>
      <c r="H873" s="43"/>
      <c r="I873" s="44"/>
      <c r="J873" s="45"/>
      <c r="K873" s="46"/>
      <c r="L873" s="47" t="e">
        <f aca="false">IF(K873="",(I873/J873),(I873/K873))</f>
        <v>#DIV/0!</v>
      </c>
      <c r="M873" s="48" t="e">
        <f aca="false">(N873-L873)/N873</f>
        <v>#DIV/0!</v>
      </c>
      <c r="N873" s="49"/>
      <c r="O873" s="38"/>
      <c r="P873" s="38"/>
      <c r="Q873" s="50" t="str">
        <f aca="false">IF(W873="","",VLOOKUP(W873,Categories!$M$148:$N$823,2,FALSE()))</f>
        <v/>
      </c>
      <c r="R873" s="51" t="str">
        <f aca="false">AA873</f>
        <v/>
      </c>
      <c r="S873" s="52"/>
      <c r="T873" s="52"/>
      <c r="U873" s="53"/>
      <c r="V873" s="54"/>
      <c r="W873" s="55"/>
      <c r="X873" s="50" t="str">
        <f aca="false">IF(S873="","",VLOOKUP(Deposits!O1153,Deposits!$D$2:$J$102,2,FALSE()))</f>
        <v/>
      </c>
      <c r="Y873" s="56" t="str">
        <f aca="false">IF(S873="","",VLOOKUP(Deposits!O1153,Deposits!$D$2:$J$102,5,FALSE()))</f>
        <v/>
      </c>
      <c r="Z873" s="57" t="s">
        <v>33</v>
      </c>
      <c r="AA873" s="51" t="str">
        <f aca="false">IF(ISERROR(VLOOKUP(Q873,'Target Margin'!A:F,5,FALSE())),"",VLOOKUP(Q873,'Target Margin'!A:F,5,FALSE()))</f>
        <v/>
      </c>
    </row>
    <row r="874" customFormat="false" ht="13" hidden="false" customHeight="false" outlineLevel="0" collapsed="false">
      <c r="A874" s="38"/>
      <c r="B874" s="39"/>
      <c r="C874" s="40"/>
      <c r="D874" s="40"/>
      <c r="E874" s="41"/>
      <c r="F874" s="42"/>
      <c r="G874" s="43"/>
      <c r="H874" s="43"/>
      <c r="I874" s="44"/>
      <c r="J874" s="45"/>
      <c r="K874" s="46"/>
      <c r="L874" s="47" t="e">
        <f aca="false">IF(K874="",(I874/J874),(I874/K874))</f>
        <v>#DIV/0!</v>
      </c>
      <c r="M874" s="48" t="e">
        <f aca="false">(N874-L874)/N874</f>
        <v>#DIV/0!</v>
      </c>
      <c r="N874" s="49"/>
      <c r="O874" s="38"/>
      <c r="P874" s="38"/>
      <c r="Q874" s="50" t="str">
        <f aca="false">IF(W874="","",VLOOKUP(W874,Categories!$M$148:$N$823,2,FALSE()))</f>
        <v/>
      </c>
      <c r="R874" s="51" t="str">
        <f aca="false">AA874</f>
        <v/>
      </c>
      <c r="S874" s="52"/>
      <c r="T874" s="52"/>
      <c r="U874" s="53"/>
      <c r="V874" s="54"/>
      <c r="W874" s="55"/>
      <c r="X874" s="50" t="str">
        <f aca="false">IF(S874="","",VLOOKUP(Deposits!O1154,Deposits!$D$2:$J$102,2,FALSE()))</f>
        <v/>
      </c>
      <c r="Y874" s="56" t="str">
        <f aca="false">IF(S874="","",VLOOKUP(Deposits!O1154,Deposits!$D$2:$J$102,5,FALSE()))</f>
        <v/>
      </c>
      <c r="Z874" s="57" t="s">
        <v>33</v>
      </c>
      <c r="AA874" s="51" t="str">
        <f aca="false">IF(ISERROR(VLOOKUP(Q874,'Target Margin'!A:F,5,FALSE())),"",VLOOKUP(Q874,'Target Margin'!A:F,5,FALSE()))</f>
        <v/>
      </c>
    </row>
    <row r="875" customFormat="false" ht="13" hidden="false" customHeight="false" outlineLevel="0" collapsed="false">
      <c r="A875" s="38"/>
      <c r="B875" s="39"/>
      <c r="C875" s="40"/>
      <c r="D875" s="40"/>
      <c r="E875" s="41"/>
      <c r="F875" s="42"/>
      <c r="G875" s="43"/>
      <c r="H875" s="43"/>
      <c r="I875" s="44"/>
      <c r="J875" s="45"/>
      <c r="K875" s="46"/>
      <c r="L875" s="47" t="e">
        <f aca="false">IF(K875="",(I875/J875),(I875/K875))</f>
        <v>#DIV/0!</v>
      </c>
      <c r="M875" s="48" t="e">
        <f aca="false">(N875-L875)/N875</f>
        <v>#DIV/0!</v>
      </c>
      <c r="N875" s="49"/>
      <c r="O875" s="38"/>
      <c r="P875" s="38"/>
      <c r="Q875" s="50" t="str">
        <f aca="false">IF(W875="","",VLOOKUP(W875,Categories!$M$148:$N$823,2,FALSE()))</f>
        <v/>
      </c>
      <c r="R875" s="51" t="str">
        <f aca="false">AA875</f>
        <v/>
      </c>
      <c r="S875" s="52"/>
      <c r="T875" s="52"/>
      <c r="U875" s="53"/>
      <c r="V875" s="54"/>
      <c r="W875" s="55"/>
      <c r="X875" s="50" t="str">
        <f aca="false">IF(S875="","",VLOOKUP(Deposits!O1155,Deposits!$D$2:$J$102,2,FALSE()))</f>
        <v/>
      </c>
      <c r="Y875" s="56" t="str">
        <f aca="false">IF(S875="","",VLOOKUP(Deposits!O1155,Deposits!$D$2:$J$102,5,FALSE()))</f>
        <v/>
      </c>
      <c r="Z875" s="57" t="s">
        <v>33</v>
      </c>
      <c r="AA875" s="51" t="str">
        <f aca="false">IF(ISERROR(VLOOKUP(Q875,'Target Margin'!A:F,5,FALSE())),"",VLOOKUP(Q875,'Target Margin'!A:F,5,FALSE()))</f>
        <v/>
      </c>
    </row>
    <row r="876" customFormat="false" ht="13" hidden="false" customHeight="false" outlineLevel="0" collapsed="false">
      <c r="A876" s="38"/>
      <c r="B876" s="39"/>
      <c r="C876" s="40"/>
      <c r="D876" s="40"/>
      <c r="E876" s="41"/>
      <c r="F876" s="42"/>
      <c r="G876" s="43"/>
      <c r="H876" s="43"/>
      <c r="I876" s="44"/>
      <c r="J876" s="45"/>
      <c r="K876" s="46"/>
      <c r="L876" s="47" t="e">
        <f aca="false">IF(K876="",(I876/J876),(I876/K876))</f>
        <v>#DIV/0!</v>
      </c>
      <c r="M876" s="48" t="e">
        <f aca="false">(N876-L876)/N876</f>
        <v>#DIV/0!</v>
      </c>
      <c r="N876" s="49"/>
      <c r="O876" s="38"/>
      <c r="P876" s="38"/>
      <c r="Q876" s="50" t="str">
        <f aca="false">IF(W876="","",VLOOKUP(W876,Categories!$M$148:$N$823,2,FALSE()))</f>
        <v/>
      </c>
      <c r="R876" s="51" t="str">
        <f aca="false">AA876</f>
        <v/>
      </c>
      <c r="S876" s="52"/>
      <c r="T876" s="52"/>
      <c r="U876" s="53"/>
      <c r="V876" s="54"/>
      <c r="W876" s="55"/>
      <c r="X876" s="50" t="str">
        <f aca="false">IF(S876="","",VLOOKUP(Deposits!O1156,Deposits!$D$2:$J$102,2,FALSE()))</f>
        <v/>
      </c>
      <c r="Y876" s="56" t="str">
        <f aca="false">IF(S876="","",VLOOKUP(Deposits!O1156,Deposits!$D$2:$J$102,5,FALSE()))</f>
        <v/>
      </c>
      <c r="Z876" s="57" t="s">
        <v>33</v>
      </c>
      <c r="AA876" s="51" t="str">
        <f aca="false">IF(ISERROR(VLOOKUP(Q876,'Target Margin'!A:F,5,FALSE())),"",VLOOKUP(Q876,'Target Margin'!A:F,5,FALSE()))</f>
        <v/>
      </c>
    </row>
    <row r="877" customFormat="false" ht="13" hidden="false" customHeight="false" outlineLevel="0" collapsed="false">
      <c r="A877" s="38"/>
      <c r="B877" s="39"/>
      <c r="C877" s="40"/>
      <c r="D877" s="40"/>
      <c r="E877" s="41"/>
      <c r="F877" s="42"/>
      <c r="G877" s="43"/>
      <c r="H877" s="43"/>
      <c r="I877" s="44"/>
      <c r="J877" s="45"/>
      <c r="K877" s="46"/>
      <c r="L877" s="47" t="e">
        <f aca="false">IF(K877="",(I877/J877),(I877/K877))</f>
        <v>#DIV/0!</v>
      </c>
      <c r="M877" s="48" t="e">
        <f aca="false">(N877-L877)/N877</f>
        <v>#DIV/0!</v>
      </c>
      <c r="N877" s="49"/>
      <c r="O877" s="38"/>
      <c r="P877" s="38"/>
      <c r="Q877" s="50" t="str">
        <f aca="false">IF(W877="","",VLOOKUP(W877,Categories!$M$148:$N$823,2,FALSE()))</f>
        <v/>
      </c>
      <c r="R877" s="51" t="str">
        <f aca="false">AA877</f>
        <v/>
      </c>
      <c r="S877" s="52"/>
      <c r="T877" s="52"/>
      <c r="U877" s="53"/>
      <c r="V877" s="54"/>
      <c r="W877" s="55"/>
      <c r="X877" s="50" t="str">
        <f aca="false">IF(S877="","",VLOOKUP(Deposits!O1157,Deposits!$D$2:$J$102,2,FALSE()))</f>
        <v/>
      </c>
      <c r="Y877" s="56" t="str">
        <f aca="false">IF(S877="","",VLOOKUP(Deposits!O1157,Deposits!$D$2:$J$102,5,FALSE()))</f>
        <v/>
      </c>
      <c r="Z877" s="57" t="s">
        <v>33</v>
      </c>
      <c r="AA877" s="51" t="str">
        <f aca="false">IF(ISERROR(VLOOKUP(Q877,'Target Margin'!A:F,5,FALSE())),"",VLOOKUP(Q877,'Target Margin'!A:F,5,FALSE()))</f>
        <v/>
      </c>
    </row>
    <row r="878" customFormat="false" ht="13" hidden="false" customHeight="false" outlineLevel="0" collapsed="false">
      <c r="A878" s="38"/>
      <c r="B878" s="39"/>
      <c r="C878" s="40"/>
      <c r="D878" s="40"/>
      <c r="E878" s="41"/>
      <c r="F878" s="42"/>
      <c r="G878" s="43"/>
      <c r="H878" s="43"/>
      <c r="I878" s="44"/>
      <c r="J878" s="45"/>
      <c r="K878" s="46"/>
      <c r="L878" s="47" t="e">
        <f aca="false">IF(K878="",(I878/J878),(I878/K878))</f>
        <v>#DIV/0!</v>
      </c>
      <c r="M878" s="48" t="e">
        <f aca="false">(N878-L878)/N878</f>
        <v>#DIV/0!</v>
      </c>
      <c r="N878" s="49"/>
      <c r="O878" s="38"/>
      <c r="P878" s="38"/>
      <c r="Q878" s="50" t="str">
        <f aca="false">IF(W878="","",VLOOKUP(W878,Categories!$M$148:$N$823,2,FALSE()))</f>
        <v/>
      </c>
      <c r="R878" s="51" t="str">
        <f aca="false">AA878</f>
        <v/>
      </c>
      <c r="S878" s="52"/>
      <c r="T878" s="52"/>
      <c r="U878" s="53"/>
      <c r="V878" s="54"/>
      <c r="W878" s="55"/>
      <c r="X878" s="50" t="str">
        <f aca="false">IF(S878="","",VLOOKUP(Deposits!O1158,Deposits!$D$2:$J$102,2,FALSE()))</f>
        <v/>
      </c>
      <c r="Y878" s="56" t="str">
        <f aca="false">IF(S878="","",VLOOKUP(Deposits!O1158,Deposits!$D$2:$J$102,5,FALSE()))</f>
        <v/>
      </c>
      <c r="Z878" s="57" t="s">
        <v>33</v>
      </c>
      <c r="AA878" s="51" t="str">
        <f aca="false">IF(ISERROR(VLOOKUP(Q878,'Target Margin'!A:F,5,FALSE())),"",VLOOKUP(Q878,'Target Margin'!A:F,5,FALSE()))</f>
        <v/>
      </c>
    </row>
    <row r="879" customFormat="false" ht="13" hidden="false" customHeight="false" outlineLevel="0" collapsed="false">
      <c r="A879" s="38"/>
      <c r="B879" s="39"/>
      <c r="C879" s="40"/>
      <c r="D879" s="40"/>
      <c r="E879" s="41"/>
      <c r="F879" s="42"/>
      <c r="G879" s="43"/>
      <c r="H879" s="43"/>
      <c r="I879" s="44"/>
      <c r="J879" s="45"/>
      <c r="K879" s="46"/>
      <c r="L879" s="47" t="e">
        <f aca="false">IF(K879="",(I879/J879),(I879/K879))</f>
        <v>#DIV/0!</v>
      </c>
      <c r="M879" s="48" t="e">
        <f aca="false">(N879-L879)/N879</f>
        <v>#DIV/0!</v>
      </c>
      <c r="N879" s="49"/>
      <c r="O879" s="38"/>
      <c r="P879" s="38"/>
      <c r="Q879" s="50" t="str">
        <f aca="false">IF(W879="","",VLOOKUP(W879,Categories!$M$148:$N$823,2,FALSE()))</f>
        <v/>
      </c>
      <c r="R879" s="51" t="str">
        <f aca="false">AA879</f>
        <v/>
      </c>
      <c r="S879" s="52"/>
      <c r="T879" s="52"/>
      <c r="U879" s="53"/>
      <c r="V879" s="54"/>
      <c r="W879" s="55"/>
      <c r="X879" s="50" t="str">
        <f aca="false">IF(S879="","",VLOOKUP(Deposits!O1159,Deposits!$D$2:$J$102,2,FALSE()))</f>
        <v/>
      </c>
      <c r="Y879" s="56" t="str">
        <f aca="false">IF(S879="","",VLOOKUP(Deposits!O1159,Deposits!$D$2:$J$102,5,FALSE()))</f>
        <v/>
      </c>
      <c r="Z879" s="57" t="s">
        <v>33</v>
      </c>
      <c r="AA879" s="51" t="str">
        <f aca="false">IF(ISERROR(VLOOKUP(Q879,'Target Margin'!A:F,5,FALSE())),"",VLOOKUP(Q879,'Target Margin'!A:F,5,FALSE()))</f>
        <v/>
      </c>
    </row>
    <row r="880" customFormat="false" ht="13" hidden="false" customHeight="false" outlineLevel="0" collapsed="false">
      <c r="A880" s="38"/>
      <c r="B880" s="39"/>
      <c r="C880" s="40"/>
      <c r="D880" s="40"/>
      <c r="E880" s="41"/>
      <c r="F880" s="42"/>
      <c r="G880" s="43"/>
      <c r="H880" s="43"/>
      <c r="I880" s="44"/>
      <c r="J880" s="45"/>
      <c r="K880" s="46"/>
      <c r="L880" s="47" t="e">
        <f aca="false">IF(K880="",(I880/J880),(I880/K880))</f>
        <v>#DIV/0!</v>
      </c>
      <c r="M880" s="48" t="e">
        <f aca="false">(N880-L880)/N880</f>
        <v>#DIV/0!</v>
      </c>
      <c r="N880" s="49"/>
      <c r="O880" s="38"/>
      <c r="P880" s="38"/>
      <c r="Q880" s="50" t="str">
        <f aca="false">IF(W880="","",VLOOKUP(W880,Categories!$M$148:$N$823,2,FALSE()))</f>
        <v/>
      </c>
      <c r="R880" s="51" t="str">
        <f aca="false">AA880</f>
        <v/>
      </c>
      <c r="S880" s="52"/>
      <c r="T880" s="52"/>
      <c r="U880" s="53"/>
      <c r="V880" s="54"/>
      <c r="W880" s="55"/>
      <c r="X880" s="50" t="str">
        <f aca="false">IF(S880="","",VLOOKUP(Deposits!O1160,Deposits!$D$2:$J$102,2,FALSE()))</f>
        <v/>
      </c>
      <c r="Y880" s="56" t="str">
        <f aca="false">IF(S880="","",VLOOKUP(Deposits!O1160,Deposits!$D$2:$J$102,5,FALSE()))</f>
        <v/>
      </c>
      <c r="Z880" s="57" t="s">
        <v>33</v>
      </c>
      <c r="AA880" s="51" t="str">
        <f aca="false">IF(ISERROR(VLOOKUP(Q880,'Target Margin'!A:F,5,FALSE())),"",VLOOKUP(Q880,'Target Margin'!A:F,5,FALSE()))</f>
        <v/>
      </c>
    </row>
    <row r="881" customFormat="false" ht="13" hidden="false" customHeight="false" outlineLevel="0" collapsed="false">
      <c r="A881" s="38"/>
      <c r="B881" s="39"/>
      <c r="C881" s="40"/>
      <c r="D881" s="40"/>
      <c r="E881" s="41"/>
      <c r="F881" s="42"/>
      <c r="G881" s="43"/>
      <c r="H881" s="43"/>
      <c r="I881" s="44"/>
      <c r="J881" s="45"/>
      <c r="K881" s="46"/>
      <c r="L881" s="47" t="e">
        <f aca="false">IF(K881="",(I881/J881),(I881/K881))</f>
        <v>#DIV/0!</v>
      </c>
      <c r="M881" s="48" t="e">
        <f aca="false">(N881-L881)/N881</f>
        <v>#DIV/0!</v>
      </c>
      <c r="N881" s="49"/>
      <c r="O881" s="38"/>
      <c r="P881" s="38"/>
      <c r="Q881" s="50" t="str">
        <f aca="false">IF(W881="","",VLOOKUP(W881,Categories!$M$148:$N$823,2,FALSE()))</f>
        <v/>
      </c>
      <c r="R881" s="51" t="str">
        <f aca="false">AA881</f>
        <v/>
      </c>
      <c r="S881" s="52"/>
      <c r="T881" s="52"/>
      <c r="U881" s="53"/>
      <c r="V881" s="54"/>
      <c r="W881" s="55"/>
      <c r="X881" s="50" t="str">
        <f aca="false">IF(S881="","",VLOOKUP(Deposits!O1161,Deposits!$D$2:$J$102,2,FALSE()))</f>
        <v/>
      </c>
      <c r="Y881" s="56" t="str">
        <f aca="false">IF(S881="","",VLOOKUP(Deposits!O1161,Deposits!$D$2:$J$102,5,FALSE()))</f>
        <v/>
      </c>
      <c r="Z881" s="57" t="s">
        <v>33</v>
      </c>
      <c r="AA881" s="51" t="str">
        <f aca="false">IF(ISERROR(VLOOKUP(Q881,'Target Margin'!A:F,5,FALSE())),"",VLOOKUP(Q881,'Target Margin'!A:F,5,FALSE()))</f>
        <v/>
      </c>
    </row>
    <row r="882" customFormat="false" ht="13" hidden="false" customHeight="false" outlineLevel="0" collapsed="false">
      <c r="A882" s="38"/>
      <c r="B882" s="39"/>
      <c r="C882" s="40"/>
      <c r="D882" s="40"/>
      <c r="E882" s="41"/>
      <c r="F882" s="42"/>
      <c r="G882" s="43"/>
      <c r="H882" s="43"/>
      <c r="I882" s="44"/>
      <c r="J882" s="45"/>
      <c r="K882" s="46"/>
      <c r="L882" s="47" t="e">
        <f aca="false">IF(K882="",(I882/J882),(I882/K882))</f>
        <v>#DIV/0!</v>
      </c>
      <c r="M882" s="48" t="e">
        <f aca="false">(N882-L882)/N882</f>
        <v>#DIV/0!</v>
      </c>
      <c r="N882" s="49"/>
      <c r="O882" s="38"/>
      <c r="P882" s="38"/>
      <c r="Q882" s="50" t="str">
        <f aca="false">IF(W882="","",VLOOKUP(W882,Categories!$M$148:$N$823,2,FALSE()))</f>
        <v/>
      </c>
      <c r="R882" s="51" t="str">
        <f aca="false">AA882</f>
        <v/>
      </c>
      <c r="S882" s="52"/>
      <c r="T882" s="52"/>
      <c r="U882" s="53"/>
      <c r="V882" s="54"/>
      <c r="W882" s="55"/>
      <c r="X882" s="50" t="str">
        <f aca="false">IF(S882="","",VLOOKUP(Deposits!O1162,Deposits!$D$2:$J$102,2,FALSE()))</f>
        <v/>
      </c>
      <c r="Y882" s="56" t="str">
        <f aca="false">IF(S882="","",VLOOKUP(Deposits!O1162,Deposits!$D$2:$J$102,5,FALSE()))</f>
        <v/>
      </c>
      <c r="Z882" s="57" t="s">
        <v>33</v>
      </c>
      <c r="AA882" s="51" t="str">
        <f aca="false">IF(ISERROR(VLOOKUP(Q882,'Target Margin'!A:F,5,FALSE())),"",VLOOKUP(Q882,'Target Margin'!A:F,5,FALSE()))</f>
        <v/>
      </c>
    </row>
    <row r="883" customFormat="false" ht="13" hidden="false" customHeight="false" outlineLevel="0" collapsed="false">
      <c r="A883" s="38"/>
      <c r="B883" s="39"/>
      <c r="C883" s="40"/>
      <c r="D883" s="40"/>
      <c r="E883" s="41"/>
      <c r="F883" s="42"/>
      <c r="G883" s="43"/>
      <c r="H883" s="43"/>
      <c r="I883" s="44"/>
      <c r="J883" s="45"/>
      <c r="K883" s="46"/>
      <c r="L883" s="47" t="e">
        <f aca="false">IF(K883="",(I883/J883),(I883/K883))</f>
        <v>#DIV/0!</v>
      </c>
      <c r="M883" s="48" t="e">
        <f aca="false">(N883-L883)/N883</f>
        <v>#DIV/0!</v>
      </c>
      <c r="N883" s="49"/>
      <c r="O883" s="38"/>
      <c r="P883" s="38"/>
      <c r="Q883" s="50" t="str">
        <f aca="false">IF(W883="","",VLOOKUP(W883,Categories!$M$148:$N$823,2,FALSE()))</f>
        <v/>
      </c>
      <c r="R883" s="51" t="str">
        <f aca="false">AA883</f>
        <v/>
      </c>
      <c r="S883" s="52"/>
      <c r="T883" s="52"/>
      <c r="U883" s="53"/>
      <c r="V883" s="54"/>
      <c r="W883" s="55"/>
      <c r="X883" s="50" t="str">
        <f aca="false">IF(S883="","",VLOOKUP(Deposits!O1163,Deposits!$D$2:$J$102,2,FALSE()))</f>
        <v/>
      </c>
      <c r="Y883" s="56" t="str">
        <f aca="false">IF(S883="","",VLOOKUP(Deposits!O1163,Deposits!$D$2:$J$102,5,FALSE()))</f>
        <v/>
      </c>
      <c r="Z883" s="57" t="s">
        <v>33</v>
      </c>
      <c r="AA883" s="51" t="str">
        <f aca="false">IF(ISERROR(VLOOKUP(Q883,'Target Margin'!A:F,5,FALSE())),"",VLOOKUP(Q883,'Target Margin'!A:F,5,FALSE()))</f>
        <v/>
      </c>
    </row>
    <row r="884" customFormat="false" ht="13" hidden="false" customHeight="false" outlineLevel="0" collapsed="false">
      <c r="A884" s="38"/>
      <c r="B884" s="39"/>
      <c r="C884" s="40"/>
      <c r="D884" s="40"/>
      <c r="E884" s="41"/>
      <c r="F884" s="42"/>
      <c r="G884" s="43"/>
      <c r="H884" s="43"/>
      <c r="I884" s="44"/>
      <c r="J884" s="45"/>
      <c r="K884" s="46"/>
      <c r="L884" s="47" t="e">
        <f aca="false">IF(K884="",(I884/J884),(I884/K884))</f>
        <v>#DIV/0!</v>
      </c>
      <c r="M884" s="48" t="e">
        <f aca="false">(N884-L884)/N884</f>
        <v>#DIV/0!</v>
      </c>
      <c r="N884" s="49"/>
      <c r="O884" s="38"/>
      <c r="P884" s="38"/>
      <c r="Q884" s="50" t="str">
        <f aca="false">IF(W884="","",VLOOKUP(W884,Categories!$M$148:$N$823,2,FALSE()))</f>
        <v/>
      </c>
      <c r="R884" s="51" t="str">
        <f aca="false">AA884</f>
        <v/>
      </c>
      <c r="S884" s="52"/>
      <c r="T884" s="52"/>
      <c r="U884" s="53"/>
      <c r="V884" s="54"/>
      <c r="W884" s="55"/>
      <c r="X884" s="50" t="str">
        <f aca="false">IF(S884="","",VLOOKUP(Deposits!O1164,Deposits!$D$2:$J$102,2,FALSE()))</f>
        <v/>
      </c>
      <c r="Y884" s="56" t="str">
        <f aca="false">IF(S884="","",VLOOKUP(Deposits!O1164,Deposits!$D$2:$J$102,5,FALSE()))</f>
        <v/>
      </c>
      <c r="Z884" s="57" t="s">
        <v>33</v>
      </c>
      <c r="AA884" s="51" t="str">
        <f aca="false">IF(ISERROR(VLOOKUP(Q884,'Target Margin'!A:F,5,FALSE())),"",VLOOKUP(Q884,'Target Margin'!A:F,5,FALSE()))</f>
        <v/>
      </c>
    </row>
    <row r="885" customFormat="false" ht="13" hidden="false" customHeight="false" outlineLevel="0" collapsed="false">
      <c r="A885" s="38"/>
      <c r="B885" s="39"/>
      <c r="C885" s="40"/>
      <c r="D885" s="40"/>
      <c r="E885" s="41"/>
      <c r="F885" s="42"/>
      <c r="G885" s="43"/>
      <c r="H885" s="43"/>
      <c r="I885" s="44"/>
      <c r="J885" s="45"/>
      <c r="K885" s="46"/>
      <c r="L885" s="47" t="e">
        <f aca="false">IF(K885="",(I885/J885),(I885/K885))</f>
        <v>#DIV/0!</v>
      </c>
      <c r="M885" s="48" t="e">
        <f aca="false">(N885-L885)/N885</f>
        <v>#DIV/0!</v>
      </c>
      <c r="N885" s="49"/>
      <c r="O885" s="38"/>
      <c r="P885" s="38"/>
      <c r="Q885" s="50" t="str">
        <f aca="false">IF(W885="","",VLOOKUP(W885,Categories!$M$148:$N$823,2,FALSE()))</f>
        <v/>
      </c>
      <c r="R885" s="51" t="str">
        <f aca="false">AA885</f>
        <v/>
      </c>
      <c r="S885" s="52"/>
      <c r="T885" s="52"/>
      <c r="U885" s="53"/>
      <c r="V885" s="54"/>
      <c r="W885" s="55"/>
      <c r="X885" s="50" t="str">
        <f aca="false">IF(S885="","",VLOOKUP(Deposits!O1165,Deposits!$D$2:$J$102,2,FALSE()))</f>
        <v/>
      </c>
      <c r="Y885" s="56" t="str">
        <f aca="false">IF(S885="","",VLOOKUP(Deposits!O1165,Deposits!$D$2:$J$102,5,FALSE()))</f>
        <v/>
      </c>
      <c r="Z885" s="57" t="s">
        <v>33</v>
      </c>
      <c r="AA885" s="51" t="str">
        <f aca="false">IF(ISERROR(VLOOKUP(Q885,'Target Margin'!A:F,5,FALSE())),"",VLOOKUP(Q885,'Target Margin'!A:F,5,FALSE()))</f>
        <v/>
      </c>
    </row>
    <row r="886" customFormat="false" ht="13" hidden="false" customHeight="false" outlineLevel="0" collapsed="false">
      <c r="A886" s="38"/>
      <c r="B886" s="39"/>
      <c r="C886" s="40"/>
      <c r="D886" s="40"/>
      <c r="E886" s="41"/>
      <c r="F886" s="42"/>
      <c r="G886" s="43"/>
      <c r="H886" s="43"/>
      <c r="I886" s="44"/>
      <c r="J886" s="45"/>
      <c r="K886" s="46"/>
      <c r="L886" s="47" t="e">
        <f aca="false">IF(K886="",(I886/J886),(I886/K886))</f>
        <v>#DIV/0!</v>
      </c>
      <c r="M886" s="48" t="e">
        <f aca="false">(N886-L886)/N886</f>
        <v>#DIV/0!</v>
      </c>
      <c r="N886" s="49"/>
      <c r="O886" s="38"/>
      <c r="P886" s="38"/>
      <c r="Q886" s="50" t="str">
        <f aca="false">IF(W886="","",VLOOKUP(W886,Categories!$M$148:$N$823,2,FALSE()))</f>
        <v/>
      </c>
      <c r="R886" s="51" t="str">
        <f aca="false">AA886</f>
        <v/>
      </c>
      <c r="S886" s="52"/>
      <c r="T886" s="52"/>
      <c r="U886" s="53"/>
      <c r="V886" s="54"/>
      <c r="W886" s="55"/>
      <c r="X886" s="50" t="str">
        <f aca="false">IF(S886="","",VLOOKUP(Deposits!O1166,Deposits!$D$2:$J$102,2,FALSE()))</f>
        <v/>
      </c>
      <c r="Y886" s="56" t="str">
        <f aca="false">IF(S886="","",VLOOKUP(Deposits!O1166,Deposits!$D$2:$J$102,5,FALSE()))</f>
        <v/>
      </c>
      <c r="Z886" s="57" t="s">
        <v>33</v>
      </c>
      <c r="AA886" s="51" t="str">
        <f aca="false">IF(ISERROR(VLOOKUP(Q886,'Target Margin'!A:F,5,FALSE())),"",VLOOKUP(Q886,'Target Margin'!A:F,5,FALSE()))</f>
        <v/>
      </c>
    </row>
    <row r="887" customFormat="false" ht="13" hidden="false" customHeight="false" outlineLevel="0" collapsed="false">
      <c r="A887" s="38"/>
      <c r="B887" s="39"/>
      <c r="C887" s="40"/>
      <c r="D887" s="40"/>
      <c r="E887" s="41"/>
      <c r="F887" s="42"/>
      <c r="G887" s="43"/>
      <c r="H887" s="43"/>
      <c r="I887" s="44"/>
      <c r="J887" s="45"/>
      <c r="K887" s="46"/>
      <c r="L887" s="47" t="e">
        <f aca="false">IF(K887="",(I887/J887),(I887/K887))</f>
        <v>#DIV/0!</v>
      </c>
      <c r="M887" s="48" t="e">
        <f aca="false">(N887-L887)/N887</f>
        <v>#DIV/0!</v>
      </c>
      <c r="N887" s="49"/>
      <c r="O887" s="38"/>
      <c r="P887" s="38"/>
      <c r="Q887" s="50" t="str">
        <f aca="false">IF(W887="","",VLOOKUP(W887,Categories!$M$148:$N$823,2,FALSE()))</f>
        <v/>
      </c>
      <c r="R887" s="51" t="str">
        <f aca="false">AA887</f>
        <v/>
      </c>
      <c r="S887" s="52"/>
      <c r="T887" s="52"/>
      <c r="U887" s="53"/>
      <c r="V887" s="54"/>
      <c r="W887" s="55"/>
      <c r="X887" s="50" t="str">
        <f aca="false">IF(S887="","",VLOOKUP(Deposits!O1167,Deposits!$D$2:$J$102,2,FALSE()))</f>
        <v/>
      </c>
      <c r="Y887" s="56" t="str">
        <f aca="false">IF(S887="","",VLOOKUP(Deposits!O1167,Deposits!$D$2:$J$102,5,FALSE()))</f>
        <v/>
      </c>
      <c r="Z887" s="57" t="s">
        <v>33</v>
      </c>
      <c r="AA887" s="51" t="str">
        <f aca="false">IF(ISERROR(VLOOKUP(Q887,'Target Margin'!A:F,5,FALSE())),"",VLOOKUP(Q887,'Target Margin'!A:F,5,FALSE()))</f>
        <v/>
      </c>
    </row>
    <row r="888" customFormat="false" ht="13" hidden="false" customHeight="false" outlineLevel="0" collapsed="false">
      <c r="A888" s="38"/>
      <c r="B888" s="39"/>
      <c r="C888" s="40"/>
      <c r="D888" s="40"/>
      <c r="E888" s="41"/>
      <c r="F888" s="42"/>
      <c r="G888" s="43"/>
      <c r="H888" s="43"/>
      <c r="I888" s="44"/>
      <c r="J888" s="45"/>
      <c r="K888" s="46"/>
      <c r="L888" s="47" t="e">
        <f aca="false">IF(K888="",(I888/J888),(I888/K888))</f>
        <v>#DIV/0!</v>
      </c>
      <c r="M888" s="48" t="e">
        <f aca="false">(N888-L888)/N888</f>
        <v>#DIV/0!</v>
      </c>
      <c r="N888" s="49"/>
      <c r="O888" s="38"/>
      <c r="P888" s="38"/>
      <c r="Q888" s="50" t="str">
        <f aca="false">IF(W888="","",VLOOKUP(W888,Categories!$M$148:$N$823,2,FALSE()))</f>
        <v/>
      </c>
      <c r="R888" s="51" t="str">
        <f aca="false">AA888</f>
        <v/>
      </c>
      <c r="S888" s="52"/>
      <c r="T888" s="52"/>
      <c r="U888" s="53"/>
      <c r="V888" s="54"/>
      <c r="W888" s="55"/>
      <c r="X888" s="50" t="str">
        <f aca="false">IF(S888="","",VLOOKUP(Deposits!O1168,Deposits!$D$2:$J$102,2,FALSE()))</f>
        <v/>
      </c>
      <c r="Y888" s="56" t="str">
        <f aca="false">IF(S888="","",VLOOKUP(Deposits!O1168,Deposits!$D$2:$J$102,5,FALSE()))</f>
        <v/>
      </c>
      <c r="Z888" s="57" t="s">
        <v>33</v>
      </c>
      <c r="AA888" s="51" t="str">
        <f aca="false">IF(ISERROR(VLOOKUP(Q888,'Target Margin'!A:F,5,FALSE())),"",VLOOKUP(Q888,'Target Margin'!A:F,5,FALSE()))</f>
        <v/>
      </c>
    </row>
    <row r="889" customFormat="false" ht="13" hidden="false" customHeight="false" outlineLevel="0" collapsed="false">
      <c r="A889" s="38"/>
      <c r="B889" s="39"/>
      <c r="C889" s="40"/>
      <c r="D889" s="40"/>
      <c r="E889" s="41"/>
      <c r="F889" s="42"/>
      <c r="G889" s="43"/>
      <c r="H889" s="43"/>
      <c r="I889" s="44"/>
      <c r="J889" s="45"/>
      <c r="K889" s="46"/>
      <c r="L889" s="47" t="e">
        <f aca="false">IF(K889="",(I889/J889),(I889/K889))</f>
        <v>#DIV/0!</v>
      </c>
      <c r="M889" s="48" t="e">
        <f aca="false">(N889-L889)/N889</f>
        <v>#DIV/0!</v>
      </c>
      <c r="N889" s="49"/>
      <c r="O889" s="38"/>
      <c r="P889" s="38"/>
      <c r="Q889" s="50" t="str">
        <f aca="false">IF(W889="","",VLOOKUP(W889,Categories!$M$148:$N$823,2,FALSE()))</f>
        <v/>
      </c>
      <c r="R889" s="51" t="str">
        <f aca="false">AA889</f>
        <v/>
      </c>
      <c r="S889" s="52"/>
      <c r="T889" s="52"/>
      <c r="U889" s="53"/>
      <c r="V889" s="54"/>
      <c r="W889" s="55"/>
      <c r="X889" s="50" t="str">
        <f aca="false">IF(S889="","",VLOOKUP(Deposits!O1169,Deposits!$D$2:$J$102,2,FALSE()))</f>
        <v/>
      </c>
      <c r="Y889" s="56" t="str">
        <f aca="false">IF(S889="","",VLOOKUP(Deposits!O1169,Deposits!$D$2:$J$102,5,FALSE()))</f>
        <v/>
      </c>
      <c r="Z889" s="57" t="s">
        <v>33</v>
      </c>
      <c r="AA889" s="51" t="str">
        <f aca="false">IF(ISERROR(VLOOKUP(Q889,'Target Margin'!A:F,5,FALSE())),"",VLOOKUP(Q889,'Target Margin'!A:F,5,FALSE()))</f>
        <v/>
      </c>
    </row>
    <row r="890" customFormat="false" ht="13" hidden="false" customHeight="false" outlineLevel="0" collapsed="false">
      <c r="A890" s="38"/>
      <c r="B890" s="39"/>
      <c r="C890" s="40"/>
      <c r="D890" s="40"/>
      <c r="E890" s="41"/>
      <c r="F890" s="42"/>
      <c r="G890" s="43"/>
      <c r="H890" s="43"/>
      <c r="I890" s="44"/>
      <c r="J890" s="45"/>
      <c r="K890" s="46"/>
      <c r="L890" s="47" t="e">
        <f aca="false">IF(K890="",(I890/J890),(I890/K890))</f>
        <v>#DIV/0!</v>
      </c>
      <c r="M890" s="48" t="e">
        <f aca="false">(N890-L890)/N890</f>
        <v>#DIV/0!</v>
      </c>
      <c r="N890" s="49"/>
      <c r="O890" s="38"/>
      <c r="P890" s="38"/>
      <c r="Q890" s="50" t="str">
        <f aca="false">IF(W890="","",VLOOKUP(W890,Categories!$M$148:$N$823,2,FALSE()))</f>
        <v/>
      </c>
      <c r="R890" s="51" t="str">
        <f aca="false">AA890</f>
        <v/>
      </c>
      <c r="S890" s="52"/>
      <c r="T890" s="52"/>
      <c r="U890" s="53"/>
      <c r="V890" s="54"/>
      <c r="W890" s="55"/>
      <c r="X890" s="50" t="str">
        <f aca="false">IF(S890="","",VLOOKUP(Deposits!O1170,Deposits!$D$2:$J$102,2,FALSE()))</f>
        <v/>
      </c>
      <c r="Y890" s="56" t="str">
        <f aca="false">IF(S890="","",VLOOKUP(Deposits!O1170,Deposits!$D$2:$J$102,5,FALSE()))</f>
        <v/>
      </c>
      <c r="Z890" s="57" t="s">
        <v>33</v>
      </c>
      <c r="AA890" s="51" t="str">
        <f aca="false">IF(ISERROR(VLOOKUP(Q890,'Target Margin'!A:F,5,FALSE())),"",VLOOKUP(Q890,'Target Margin'!A:F,5,FALSE()))</f>
        <v/>
      </c>
    </row>
    <row r="891" customFormat="false" ht="13" hidden="false" customHeight="false" outlineLevel="0" collapsed="false">
      <c r="A891" s="38"/>
      <c r="B891" s="39"/>
      <c r="C891" s="40"/>
      <c r="D891" s="40"/>
      <c r="E891" s="41"/>
      <c r="F891" s="42"/>
      <c r="G891" s="43"/>
      <c r="H891" s="43"/>
      <c r="I891" s="44"/>
      <c r="J891" s="45"/>
      <c r="K891" s="46"/>
      <c r="L891" s="47" t="e">
        <f aca="false">IF(K891="",(I891/J891),(I891/K891))</f>
        <v>#DIV/0!</v>
      </c>
      <c r="M891" s="48" t="e">
        <f aca="false">(N891-L891)/N891</f>
        <v>#DIV/0!</v>
      </c>
      <c r="N891" s="49"/>
      <c r="O891" s="38"/>
      <c r="P891" s="38"/>
      <c r="Q891" s="50" t="str">
        <f aca="false">IF(W891="","",VLOOKUP(W891,Categories!$M$148:$N$823,2,FALSE()))</f>
        <v/>
      </c>
      <c r="R891" s="51" t="str">
        <f aca="false">AA891</f>
        <v/>
      </c>
      <c r="S891" s="52"/>
      <c r="T891" s="52"/>
      <c r="U891" s="53"/>
      <c r="V891" s="54"/>
      <c r="W891" s="55"/>
      <c r="X891" s="50" t="str">
        <f aca="false">IF(S891="","",VLOOKUP(Deposits!O1171,Deposits!$D$2:$J$102,2,FALSE()))</f>
        <v/>
      </c>
      <c r="Y891" s="56" t="str">
        <f aca="false">IF(S891="","",VLOOKUP(Deposits!O1171,Deposits!$D$2:$J$102,5,FALSE()))</f>
        <v/>
      </c>
      <c r="Z891" s="57" t="s">
        <v>33</v>
      </c>
      <c r="AA891" s="51" t="str">
        <f aca="false">IF(ISERROR(VLOOKUP(Q891,'Target Margin'!A:F,5,FALSE())),"",VLOOKUP(Q891,'Target Margin'!A:F,5,FALSE()))</f>
        <v/>
      </c>
    </row>
    <row r="892" customFormat="false" ht="13" hidden="false" customHeight="false" outlineLevel="0" collapsed="false">
      <c r="A892" s="38"/>
      <c r="B892" s="39"/>
      <c r="C892" s="40"/>
      <c r="D892" s="40"/>
      <c r="E892" s="41"/>
      <c r="F892" s="42"/>
      <c r="G892" s="43"/>
      <c r="H892" s="43"/>
      <c r="I892" s="44"/>
      <c r="J892" s="45"/>
      <c r="K892" s="46"/>
      <c r="L892" s="47" t="e">
        <f aca="false">IF(K892="",(I892/J892),(I892/K892))</f>
        <v>#DIV/0!</v>
      </c>
      <c r="M892" s="48" t="e">
        <f aca="false">(N892-L892)/N892</f>
        <v>#DIV/0!</v>
      </c>
      <c r="N892" s="49"/>
      <c r="O892" s="38"/>
      <c r="P892" s="38"/>
      <c r="Q892" s="50" t="str">
        <f aca="false">IF(W892="","",VLOOKUP(W892,Categories!$M$148:$N$823,2,FALSE()))</f>
        <v/>
      </c>
      <c r="R892" s="51" t="str">
        <f aca="false">AA892</f>
        <v/>
      </c>
      <c r="S892" s="52"/>
      <c r="T892" s="52"/>
      <c r="U892" s="53"/>
      <c r="V892" s="54"/>
      <c r="W892" s="55"/>
      <c r="X892" s="50" t="str">
        <f aca="false">IF(S892="","",VLOOKUP(Deposits!O1172,Deposits!$D$2:$J$102,2,FALSE()))</f>
        <v/>
      </c>
      <c r="Y892" s="56" t="str">
        <f aca="false">IF(S892="","",VLOOKUP(Deposits!O1172,Deposits!$D$2:$J$102,5,FALSE()))</f>
        <v/>
      </c>
      <c r="Z892" s="57" t="s">
        <v>33</v>
      </c>
      <c r="AA892" s="51" t="str">
        <f aca="false">IF(ISERROR(VLOOKUP(Q892,'Target Margin'!A:F,5,FALSE())),"",VLOOKUP(Q892,'Target Margin'!A:F,5,FALSE()))</f>
        <v/>
      </c>
    </row>
    <row r="893" customFormat="false" ht="13" hidden="false" customHeight="false" outlineLevel="0" collapsed="false">
      <c r="A893" s="38"/>
      <c r="B893" s="39"/>
      <c r="C893" s="40"/>
      <c r="D893" s="40"/>
      <c r="E893" s="41"/>
      <c r="F893" s="42"/>
      <c r="G893" s="43"/>
      <c r="H893" s="43"/>
      <c r="I893" s="44"/>
      <c r="J893" s="45"/>
      <c r="K893" s="46"/>
      <c r="L893" s="47" t="e">
        <f aca="false">IF(K893="",(I893/J893),(I893/K893))</f>
        <v>#DIV/0!</v>
      </c>
      <c r="M893" s="48" t="e">
        <f aca="false">(N893-L893)/N893</f>
        <v>#DIV/0!</v>
      </c>
      <c r="N893" s="49"/>
      <c r="O893" s="38"/>
      <c r="P893" s="38"/>
      <c r="Q893" s="50" t="str">
        <f aca="false">IF(W893="","",VLOOKUP(W893,Categories!$M$148:$N$823,2,FALSE()))</f>
        <v/>
      </c>
      <c r="R893" s="51" t="str">
        <f aca="false">AA893</f>
        <v/>
      </c>
      <c r="S893" s="52"/>
      <c r="T893" s="52"/>
      <c r="U893" s="53"/>
      <c r="V893" s="54"/>
      <c r="W893" s="55"/>
      <c r="X893" s="50" t="str">
        <f aca="false">IF(S893="","",VLOOKUP(Deposits!O1173,Deposits!$D$2:$J$102,2,FALSE()))</f>
        <v/>
      </c>
      <c r="Y893" s="56" t="str">
        <f aca="false">IF(S893="","",VLOOKUP(Deposits!O1173,Deposits!$D$2:$J$102,5,FALSE()))</f>
        <v/>
      </c>
      <c r="Z893" s="57" t="s">
        <v>33</v>
      </c>
      <c r="AA893" s="51" t="str">
        <f aca="false">IF(ISERROR(VLOOKUP(Q893,'Target Margin'!A:F,5,FALSE())),"",VLOOKUP(Q893,'Target Margin'!A:F,5,FALSE()))</f>
        <v/>
      </c>
    </row>
    <row r="894" customFormat="false" ht="13" hidden="false" customHeight="false" outlineLevel="0" collapsed="false">
      <c r="A894" s="38"/>
      <c r="B894" s="39"/>
      <c r="C894" s="40"/>
      <c r="D894" s="40"/>
      <c r="E894" s="41"/>
      <c r="F894" s="42"/>
      <c r="G894" s="43"/>
      <c r="H894" s="43"/>
      <c r="I894" s="44"/>
      <c r="J894" s="45"/>
      <c r="K894" s="46"/>
      <c r="L894" s="47" t="e">
        <f aca="false">IF(K894="",(I894/J894),(I894/K894))</f>
        <v>#DIV/0!</v>
      </c>
      <c r="M894" s="48" t="e">
        <f aca="false">(N894-L894)/N894</f>
        <v>#DIV/0!</v>
      </c>
      <c r="N894" s="49"/>
      <c r="O894" s="38"/>
      <c r="P894" s="38"/>
      <c r="Q894" s="50" t="str">
        <f aca="false">IF(W894="","",VLOOKUP(W894,Categories!$M$148:$N$823,2,FALSE()))</f>
        <v/>
      </c>
      <c r="R894" s="51" t="str">
        <f aca="false">AA894</f>
        <v/>
      </c>
      <c r="S894" s="52"/>
      <c r="T894" s="52"/>
      <c r="U894" s="53"/>
      <c r="V894" s="54"/>
      <c r="W894" s="55"/>
      <c r="X894" s="50" t="str">
        <f aca="false">IF(S894="","",VLOOKUP(Deposits!O1174,Deposits!$D$2:$J$102,2,FALSE()))</f>
        <v/>
      </c>
      <c r="Y894" s="56" t="str">
        <f aca="false">IF(S894="","",VLOOKUP(Deposits!O1174,Deposits!$D$2:$J$102,5,FALSE()))</f>
        <v/>
      </c>
      <c r="Z894" s="57" t="s">
        <v>33</v>
      </c>
      <c r="AA894" s="51" t="str">
        <f aca="false">IF(ISERROR(VLOOKUP(Q894,'Target Margin'!A:F,5,FALSE())),"",VLOOKUP(Q894,'Target Margin'!A:F,5,FALSE()))</f>
        <v/>
      </c>
    </row>
    <row r="895" customFormat="false" ht="13" hidden="false" customHeight="false" outlineLevel="0" collapsed="false">
      <c r="A895" s="38"/>
      <c r="B895" s="39"/>
      <c r="C895" s="40"/>
      <c r="D895" s="40"/>
      <c r="E895" s="41"/>
      <c r="F895" s="42"/>
      <c r="G895" s="43"/>
      <c r="H895" s="43"/>
      <c r="I895" s="44"/>
      <c r="J895" s="45"/>
      <c r="K895" s="46"/>
      <c r="L895" s="47" t="e">
        <f aca="false">IF(K895="",(I895/J895),(I895/K895))</f>
        <v>#DIV/0!</v>
      </c>
      <c r="M895" s="48" t="e">
        <f aca="false">(N895-L895)/N895</f>
        <v>#DIV/0!</v>
      </c>
      <c r="N895" s="49"/>
      <c r="O895" s="38"/>
      <c r="P895" s="38"/>
      <c r="Q895" s="50" t="str">
        <f aca="false">IF(W895="","",VLOOKUP(W895,Categories!$M$148:$N$823,2,FALSE()))</f>
        <v/>
      </c>
      <c r="R895" s="51" t="str">
        <f aca="false">AA895</f>
        <v/>
      </c>
      <c r="S895" s="52"/>
      <c r="T895" s="52"/>
      <c r="U895" s="53"/>
      <c r="V895" s="54"/>
      <c r="W895" s="55"/>
      <c r="X895" s="50" t="str">
        <f aca="false">IF(S895="","",VLOOKUP(Deposits!O1175,Deposits!$D$2:$J$102,2,FALSE()))</f>
        <v/>
      </c>
      <c r="Y895" s="56" t="str">
        <f aca="false">IF(S895="","",VLOOKUP(Deposits!O1175,Deposits!$D$2:$J$102,5,FALSE()))</f>
        <v/>
      </c>
      <c r="Z895" s="57" t="s">
        <v>33</v>
      </c>
      <c r="AA895" s="51" t="str">
        <f aca="false">IF(ISERROR(VLOOKUP(Q895,'Target Margin'!A:F,5,FALSE())),"",VLOOKUP(Q895,'Target Margin'!A:F,5,FALSE()))</f>
        <v/>
      </c>
    </row>
    <row r="896" customFormat="false" ht="13" hidden="false" customHeight="false" outlineLevel="0" collapsed="false">
      <c r="A896" s="38"/>
      <c r="B896" s="39"/>
      <c r="C896" s="40"/>
      <c r="D896" s="40"/>
      <c r="E896" s="41"/>
      <c r="F896" s="42"/>
      <c r="G896" s="43"/>
      <c r="H896" s="43"/>
      <c r="I896" s="44"/>
      <c r="J896" s="45"/>
      <c r="K896" s="46"/>
      <c r="L896" s="47" t="e">
        <f aca="false">IF(K896="",(I896/J896),(I896/K896))</f>
        <v>#DIV/0!</v>
      </c>
      <c r="M896" s="48" t="e">
        <f aca="false">(N896-L896)/N896</f>
        <v>#DIV/0!</v>
      </c>
      <c r="N896" s="49"/>
      <c r="O896" s="38"/>
      <c r="P896" s="38"/>
      <c r="Q896" s="50" t="str">
        <f aca="false">IF(W896="","",VLOOKUP(W896,Categories!$M$148:$N$823,2,FALSE()))</f>
        <v/>
      </c>
      <c r="R896" s="51" t="str">
        <f aca="false">AA896</f>
        <v/>
      </c>
      <c r="S896" s="52"/>
      <c r="T896" s="52"/>
      <c r="U896" s="53"/>
      <c r="V896" s="54"/>
      <c r="W896" s="55"/>
      <c r="X896" s="50" t="str">
        <f aca="false">IF(S896="","",VLOOKUP(Deposits!O1176,Deposits!$D$2:$J$102,2,FALSE()))</f>
        <v/>
      </c>
      <c r="Y896" s="56" t="str">
        <f aca="false">IF(S896="","",VLOOKUP(Deposits!O1176,Deposits!$D$2:$J$102,5,FALSE()))</f>
        <v/>
      </c>
      <c r="Z896" s="57" t="s">
        <v>33</v>
      </c>
      <c r="AA896" s="51" t="str">
        <f aca="false">IF(ISERROR(VLOOKUP(Q896,'Target Margin'!A:F,5,FALSE())),"",VLOOKUP(Q896,'Target Margin'!A:F,5,FALSE()))</f>
        <v/>
      </c>
    </row>
    <row r="897" customFormat="false" ht="13" hidden="false" customHeight="false" outlineLevel="0" collapsed="false">
      <c r="A897" s="38"/>
      <c r="B897" s="39"/>
      <c r="C897" s="40"/>
      <c r="D897" s="40"/>
      <c r="E897" s="41"/>
      <c r="F897" s="42"/>
      <c r="G897" s="43"/>
      <c r="H897" s="43"/>
      <c r="I897" s="44"/>
      <c r="J897" s="45"/>
      <c r="K897" s="46"/>
      <c r="L897" s="47" t="e">
        <f aca="false">IF(K897="",(I897/J897),(I897/K897))</f>
        <v>#DIV/0!</v>
      </c>
      <c r="M897" s="48" t="e">
        <f aca="false">(N897-L897)/N897</f>
        <v>#DIV/0!</v>
      </c>
      <c r="N897" s="49"/>
      <c r="O897" s="38"/>
      <c r="P897" s="38"/>
      <c r="Q897" s="50" t="str">
        <f aca="false">IF(W897="","",VLOOKUP(W897,Categories!$M$148:$N$823,2,FALSE()))</f>
        <v/>
      </c>
      <c r="R897" s="51" t="str">
        <f aca="false">AA897</f>
        <v/>
      </c>
      <c r="S897" s="52"/>
      <c r="T897" s="52"/>
      <c r="U897" s="53"/>
      <c r="V897" s="54"/>
      <c r="W897" s="55"/>
      <c r="X897" s="50" t="str">
        <f aca="false">IF(S897="","",VLOOKUP(Deposits!O1177,Deposits!$D$2:$J$102,2,FALSE()))</f>
        <v/>
      </c>
      <c r="Y897" s="56" t="str">
        <f aca="false">IF(S897="","",VLOOKUP(Deposits!O1177,Deposits!$D$2:$J$102,5,FALSE()))</f>
        <v/>
      </c>
      <c r="Z897" s="57" t="s">
        <v>33</v>
      </c>
      <c r="AA897" s="51" t="str">
        <f aca="false">IF(ISERROR(VLOOKUP(Q897,'Target Margin'!A:F,5,FALSE())),"",VLOOKUP(Q897,'Target Margin'!A:F,5,FALSE()))</f>
        <v/>
      </c>
    </row>
    <row r="898" customFormat="false" ht="13" hidden="false" customHeight="false" outlineLevel="0" collapsed="false">
      <c r="A898" s="38"/>
      <c r="B898" s="39"/>
      <c r="C898" s="40"/>
      <c r="D898" s="40"/>
      <c r="E898" s="41"/>
      <c r="F898" s="42"/>
      <c r="G898" s="43"/>
      <c r="H898" s="43"/>
      <c r="I898" s="44"/>
      <c r="J898" s="45"/>
      <c r="K898" s="46"/>
      <c r="L898" s="47" t="e">
        <f aca="false">IF(K898="",(I898/J898),(I898/K898))</f>
        <v>#DIV/0!</v>
      </c>
      <c r="M898" s="48" t="e">
        <f aca="false">(N898-L898)/N898</f>
        <v>#DIV/0!</v>
      </c>
      <c r="N898" s="49"/>
      <c r="O898" s="38"/>
      <c r="P898" s="38"/>
      <c r="Q898" s="50" t="str">
        <f aca="false">IF(W898="","",VLOOKUP(W898,Categories!$M$148:$N$823,2,FALSE()))</f>
        <v/>
      </c>
      <c r="R898" s="51" t="str">
        <f aca="false">AA898</f>
        <v/>
      </c>
      <c r="S898" s="52"/>
      <c r="T898" s="52"/>
      <c r="U898" s="53"/>
      <c r="V898" s="54"/>
      <c r="W898" s="55"/>
      <c r="X898" s="50" t="str">
        <f aca="false">IF(S898="","",VLOOKUP(Deposits!O1178,Deposits!$D$2:$J$102,2,FALSE()))</f>
        <v/>
      </c>
      <c r="Y898" s="56" t="str">
        <f aca="false">IF(S898="","",VLOOKUP(Deposits!O1178,Deposits!$D$2:$J$102,5,FALSE()))</f>
        <v/>
      </c>
      <c r="Z898" s="57" t="s">
        <v>33</v>
      </c>
      <c r="AA898" s="51" t="str">
        <f aca="false">IF(ISERROR(VLOOKUP(Q898,'Target Margin'!A:F,5,FALSE())),"",VLOOKUP(Q898,'Target Margin'!A:F,5,FALSE()))</f>
        <v/>
      </c>
    </row>
    <row r="899" customFormat="false" ht="13" hidden="false" customHeight="false" outlineLevel="0" collapsed="false">
      <c r="A899" s="38"/>
      <c r="B899" s="39"/>
      <c r="C899" s="40"/>
      <c r="D899" s="40"/>
      <c r="E899" s="41"/>
      <c r="F899" s="42"/>
      <c r="G899" s="43"/>
      <c r="H899" s="43"/>
      <c r="I899" s="44"/>
      <c r="J899" s="45"/>
      <c r="K899" s="46"/>
      <c r="L899" s="47" t="e">
        <f aca="false">IF(K899="",(I899/J899),(I899/K899))</f>
        <v>#DIV/0!</v>
      </c>
      <c r="M899" s="48" t="e">
        <f aca="false">(N899-L899)/N899</f>
        <v>#DIV/0!</v>
      </c>
      <c r="N899" s="49"/>
      <c r="O899" s="38"/>
      <c r="P899" s="38"/>
      <c r="Q899" s="50" t="str">
        <f aca="false">IF(W899="","",VLOOKUP(W899,Categories!$M$148:$N$823,2,FALSE()))</f>
        <v/>
      </c>
      <c r="R899" s="51" t="str">
        <f aca="false">AA899</f>
        <v/>
      </c>
      <c r="S899" s="52"/>
      <c r="T899" s="52"/>
      <c r="U899" s="53"/>
      <c r="V899" s="54"/>
      <c r="W899" s="55"/>
      <c r="X899" s="50" t="str">
        <f aca="false">IF(S899="","",VLOOKUP(Deposits!O1179,Deposits!$D$2:$J$102,2,FALSE()))</f>
        <v/>
      </c>
      <c r="Y899" s="56" t="str">
        <f aca="false">IF(S899="","",VLOOKUP(Deposits!O1179,Deposits!$D$2:$J$102,5,FALSE()))</f>
        <v/>
      </c>
      <c r="Z899" s="57" t="s">
        <v>33</v>
      </c>
      <c r="AA899" s="51" t="str">
        <f aca="false">IF(ISERROR(VLOOKUP(Q899,'Target Margin'!A:F,5,FALSE())),"",VLOOKUP(Q899,'Target Margin'!A:F,5,FALSE()))</f>
        <v/>
      </c>
    </row>
    <row r="900" customFormat="false" ht="13" hidden="false" customHeight="false" outlineLevel="0" collapsed="false">
      <c r="A900" s="38"/>
      <c r="B900" s="39"/>
      <c r="C900" s="40"/>
      <c r="D900" s="40"/>
      <c r="E900" s="41"/>
      <c r="F900" s="42"/>
      <c r="G900" s="43"/>
      <c r="H900" s="43"/>
      <c r="I900" s="44"/>
      <c r="J900" s="45"/>
      <c r="K900" s="46"/>
      <c r="L900" s="47" t="e">
        <f aca="false">IF(K900="",(I900/J900),(I900/K900))</f>
        <v>#DIV/0!</v>
      </c>
      <c r="M900" s="48" t="e">
        <f aca="false">(N900-L900)/N900</f>
        <v>#DIV/0!</v>
      </c>
      <c r="N900" s="49"/>
      <c r="O900" s="38"/>
      <c r="P900" s="38"/>
      <c r="Q900" s="50" t="str">
        <f aca="false">IF(W900="","",VLOOKUP(W900,Categories!$M$148:$N$823,2,FALSE()))</f>
        <v/>
      </c>
      <c r="R900" s="51" t="str">
        <f aca="false">AA900</f>
        <v/>
      </c>
      <c r="S900" s="52"/>
      <c r="T900" s="52"/>
      <c r="U900" s="53"/>
      <c r="V900" s="54"/>
      <c r="W900" s="55"/>
      <c r="X900" s="50" t="str">
        <f aca="false">IF(S900="","",VLOOKUP(Deposits!O1180,Deposits!$D$2:$J$102,2,FALSE()))</f>
        <v/>
      </c>
      <c r="Y900" s="56" t="str">
        <f aca="false">IF(S900="","",VLOOKUP(Deposits!O1180,Deposits!$D$2:$J$102,5,FALSE()))</f>
        <v/>
      </c>
      <c r="Z900" s="57" t="s">
        <v>33</v>
      </c>
      <c r="AA900" s="51" t="str">
        <f aca="false">IF(ISERROR(VLOOKUP(Q900,'Target Margin'!A:F,5,FALSE())),"",VLOOKUP(Q900,'Target Margin'!A:F,5,FALSE()))</f>
        <v/>
      </c>
    </row>
    <row r="901" customFormat="false" ht="13" hidden="false" customHeight="false" outlineLevel="0" collapsed="false">
      <c r="A901" s="38"/>
      <c r="B901" s="39"/>
      <c r="C901" s="40"/>
      <c r="D901" s="40"/>
      <c r="E901" s="41"/>
      <c r="F901" s="42"/>
      <c r="G901" s="43"/>
      <c r="H901" s="43"/>
      <c r="I901" s="44"/>
      <c r="J901" s="45"/>
      <c r="K901" s="46"/>
      <c r="L901" s="47" t="e">
        <f aca="false">IF(K901="",(I901/J901),(I901/K901))</f>
        <v>#DIV/0!</v>
      </c>
      <c r="M901" s="48" t="e">
        <f aca="false">(N901-L901)/N901</f>
        <v>#DIV/0!</v>
      </c>
      <c r="N901" s="49"/>
      <c r="O901" s="38"/>
      <c r="P901" s="38"/>
      <c r="Q901" s="50" t="str">
        <f aca="false">IF(W901="","",VLOOKUP(W901,Categories!$M$148:$N$823,2,FALSE()))</f>
        <v/>
      </c>
      <c r="R901" s="51" t="str">
        <f aca="false">AA901</f>
        <v/>
      </c>
      <c r="S901" s="52"/>
      <c r="T901" s="52"/>
      <c r="U901" s="53"/>
      <c r="V901" s="54"/>
      <c r="W901" s="55"/>
      <c r="X901" s="50" t="str">
        <f aca="false">IF(S901="","",VLOOKUP(Deposits!O1181,Deposits!$D$2:$J$102,2,FALSE()))</f>
        <v/>
      </c>
      <c r="Y901" s="56" t="str">
        <f aca="false">IF(S901="","",VLOOKUP(Deposits!O1181,Deposits!$D$2:$J$102,5,FALSE()))</f>
        <v/>
      </c>
      <c r="Z901" s="57" t="s">
        <v>33</v>
      </c>
      <c r="AA901" s="51" t="str">
        <f aca="false">IF(ISERROR(VLOOKUP(Q901,'Target Margin'!A:F,5,FALSE())),"",VLOOKUP(Q901,'Target Margin'!A:F,5,FALSE()))</f>
        <v/>
      </c>
    </row>
    <row r="902" customFormat="false" ht="13" hidden="false" customHeight="false" outlineLevel="0" collapsed="false">
      <c r="A902" s="38"/>
      <c r="B902" s="39"/>
      <c r="C902" s="40"/>
      <c r="D902" s="40"/>
      <c r="E902" s="41"/>
      <c r="F902" s="42"/>
      <c r="G902" s="43"/>
      <c r="H902" s="43"/>
      <c r="I902" s="44"/>
      <c r="J902" s="45"/>
      <c r="K902" s="46"/>
      <c r="L902" s="47" t="e">
        <f aca="false">IF(K902="",(I902/J902),(I902/K902))</f>
        <v>#DIV/0!</v>
      </c>
      <c r="M902" s="48" t="e">
        <f aca="false">(N902-L902)/N902</f>
        <v>#DIV/0!</v>
      </c>
      <c r="N902" s="49"/>
      <c r="O902" s="38"/>
      <c r="P902" s="38"/>
      <c r="Q902" s="50" t="str">
        <f aca="false">IF(W902="","",VLOOKUP(W902,Categories!$M$148:$N$823,2,FALSE()))</f>
        <v/>
      </c>
      <c r="R902" s="51" t="str">
        <f aca="false">AA902</f>
        <v/>
      </c>
      <c r="S902" s="52"/>
      <c r="T902" s="52"/>
      <c r="U902" s="53"/>
      <c r="V902" s="54"/>
      <c r="W902" s="55"/>
      <c r="X902" s="50" t="str">
        <f aca="false">IF(S902="","",VLOOKUP(Deposits!O1182,Deposits!$D$2:$J$102,2,FALSE()))</f>
        <v/>
      </c>
      <c r="Y902" s="56" t="str">
        <f aca="false">IF(S902="","",VLOOKUP(Deposits!O1182,Deposits!$D$2:$J$102,5,FALSE()))</f>
        <v/>
      </c>
      <c r="Z902" s="57" t="s">
        <v>33</v>
      </c>
      <c r="AA902" s="51" t="str">
        <f aca="false">IF(ISERROR(VLOOKUP(Q902,'Target Margin'!A:F,5,FALSE())),"",VLOOKUP(Q902,'Target Margin'!A:F,5,FALSE()))</f>
        <v/>
      </c>
    </row>
    <row r="903" customFormat="false" ht="13" hidden="false" customHeight="false" outlineLevel="0" collapsed="false">
      <c r="A903" s="38"/>
      <c r="B903" s="39"/>
      <c r="C903" s="40"/>
      <c r="D903" s="40"/>
      <c r="E903" s="41"/>
      <c r="F903" s="42"/>
      <c r="G903" s="43"/>
      <c r="H903" s="43"/>
      <c r="I903" s="44"/>
      <c r="J903" s="45"/>
      <c r="K903" s="46"/>
      <c r="L903" s="47" t="e">
        <f aca="false">IF(K903="",(I903/J903),(I903/K903))</f>
        <v>#DIV/0!</v>
      </c>
      <c r="M903" s="48" t="e">
        <f aca="false">(N903-L903)/N903</f>
        <v>#DIV/0!</v>
      </c>
      <c r="N903" s="49"/>
      <c r="O903" s="38"/>
      <c r="P903" s="38"/>
      <c r="Q903" s="50" t="str">
        <f aca="false">IF(W903="","",VLOOKUP(W903,Categories!$M$148:$N$823,2,FALSE()))</f>
        <v/>
      </c>
      <c r="R903" s="51" t="str">
        <f aca="false">AA903</f>
        <v/>
      </c>
      <c r="S903" s="52"/>
      <c r="T903" s="52"/>
      <c r="U903" s="53"/>
      <c r="V903" s="54"/>
      <c r="W903" s="55"/>
      <c r="X903" s="50" t="str">
        <f aca="false">IF(S903="","",VLOOKUP(Deposits!O1183,Deposits!$D$2:$J$102,2,FALSE()))</f>
        <v/>
      </c>
      <c r="Y903" s="56" t="str">
        <f aca="false">IF(S903="","",VLOOKUP(Deposits!O1183,Deposits!$D$2:$J$102,5,FALSE()))</f>
        <v/>
      </c>
      <c r="Z903" s="57" t="s">
        <v>33</v>
      </c>
      <c r="AA903" s="51" t="str">
        <f aca="false">IF(ISERROR(VLOOKUP(Q903,'Target Margin'!A:F,5,FALSE())),"",VLOOKUP(Q903,'Target Margin'!A:F,5,FALSE()))</f>
        <v/>
      </c>
    </row>
    <row r="904" customFormat="false" ht="13" hidden="false" customHeight="false" outlineLevel="0" collapsed="false">
      <c r="A904" s="38"/>
      <c r="B904" s="39"/>
      <c r="C904" s="40"/>
      <c r="D904" s="40"/>
      <c r="E904" s="41"/>
      <c r="F904" s="42"/>
      <c r="G904" s="43"/>
      <c r="H904" s="43"/>
      <c r="I904" s="44"/>
      <c r="J904" s="45"/>
      <c r="K904" s="46"/>
      <c r="L904" s="47" t="e">
        <f aca="false">IF(K904="",(I904/J904),(I904/K904))</f>
        <v>#DIV/0!</v>
      </c>
      <c r="M904" s="48" t="e">
        <f aca="false">(N904-L904)/N904</f>
        <v>#DIV/0!</v>
      </c>
      <c r="N904" s="49"/>
      <c r="O904" s="38"/>
      <c r="P904" s="38"/>
      <c r="Q904" s="50" t="str">
        <f aca="false">IF(W904="","",VLOOKUP(W904,Categories!$M$148:$N$823,2,FALSE()))</f>
        <v/>
      </c>
      <c r="R904" s="51" t="str">
        <f aca="false">AA904</f>
        <v/>
      </c>
      <c r="S904" s="52"/>
      <c r="T904" s="52"/>
      <c r="U904" s="53"/>
      <c r="V904" s="54"/>
      <c r="W904" s="55"/>
      <c r="X904" s="50" t="str">
        <f aca="false">IF(S904="","",VLOOKUP(Deposits!O1184,Deposits!$D$2:$J$102,2,FALSE()))</f>
        <v/>
      </c>
      <c r="Y904" s="56" t="str">
        <f aca="false">IF(S904="","",VLOOKUP(Deposits!O1184,Deposits!$D$2:$J$102,5,FALSE()))</f>
        <v/>
      </c>
      <c r="Z904" s="57" t="s">
        <v>33</v>
      </c>
      <c r="AA904" s="51" t="str">
        <f aca="false">IF(ISERROR(VLOOKUP(Q904,'Target Margin'!A:F,5,FALSE())),"",VLOOKUP(Q904,'Target Margin'!A:F,5,FALSE()))</f>
        <v/>
      </c>
    </row>
    <row r="905" customFormat="false" ht="13" hidden="false" customHeight="false" outlineLevel="0" collapsed="false">
      <c r="A905" s="38"/>
      <c r="B905" s="39"/>
      <c r="C905" s="40"/>
      <c r="D905" s="40"/>
      <c r="E905" s="41"/>
      <c r="F905" s="42"/>
      <c r="G905" s="43"/>
      <c r="H905" s="43"/>
      <c r="I905" s="44"/>
      <c r="J905" s="45"/>
      <c r="K905" s="46"/>
      <c r="L905" s="47" t="e">
        <f aca="false">IF(K905="",(I905/J905),(I905/K905))</f>
        <v>#DIV/0!</v>
      </c>
      <c r="M905" s="48" t="e">
        <f aca="false">(N905-L905)/N905</f>
        <v>#DIV/0!</v>
      </c>
      <c r="N905" s="49"/>
      <c r="O905" s="38"/>
      <c r="P905" s="38"/>
      <c r="Q905" s="50" t="str">
        <f aca="false">IF(W905="","",VLOOKUP(W905,Categories!$M$148:$N$823,2,FALSE()))</f>
        <v/>
      </c>
      <c r="R905" s="51" t="str">
        <f aca="false">AA905</f>
        <v/>
      </c>
      <c r="S905" s="52"/>
      <c r="T905" s="52"/>
      <c r="U905" s="53"/>
      <c r="V905" s="54"/>
      <c r="W905" s="55"/>
      <c r="X905" s="50" t="str">
        <f aca="false">IF(S905="","",VLOOKUP(Deposits!O1185,Deposits!$D$2:$J$102,2,FALSE()))</f>
        <v/>
      </c>
      <c r="Y905" s="56" t="str">
        <f aca="false">IF(S905="","",VLOOKUP(Deposits!O1185,Deposits!$D$2:$J$102,5,FALSE()))</f>
        <v/>
      </c>
      <c r="Z905" s="57" t="s">
        <v>33</v>
      </c>
      <c r="AA905" s="51" t="str">
        <f aca="false">IF(ISERROR(VLOOKUP(Q905,'Target Margin'!A:F,5,FALSE())),"",VLOOKUP(Q905,'Target Margin'!A:F,5,FALSE()))</f>
        <v/>
      </c>
    </row>
    <row r="906" customFormat="false" ht="13" hidden="false" customHeight="false" outlineLevel="0" collapsed="false">
      <c r="A906" s="38"/>
      <c r="B906" s="39"/>
      <c r="C906" s="40"/>
      <c r="D906" s="40"/>
      <c r="E906" s="41"/>
      <c r="F906" s="42"/>
      <c r="G906" s="43"/>
      <c r="H906" s="43"/>
      <c r="I906" s="44"/>
      <c r="J906" s="45"/>
      <c r="K906" s="46"/>
      <c r="L906" s="47" t="e">
        <f aca="false">IF(K906="",(I906/J906),(I906/K906))</f>
        <v>#DIV/0!</v>
      </c>
      <c r="M906" s="48" t="e">
        <f aca="false">(N906-L906)/N906</f>
        <v>#DIV/0!</v>
      </c>
      <c r="N906" s="49"/>
      <c r="O906" s="38"/>
      <c r="P906" s="38"/>
      <c r="Q906" s="50" t="str">
        <f aca="false">IF(W906="","",VLOOKUP(W906,Categories!$M$148:$N$823,2,FALSE()))</f>
        <v/>
      </c>
      <c r="R906" s="51" t="str">
        <f aca="false">AA906</f>
        <v/>
      </c>
      <c r="S906" s="52"/>
      <c r="T906" s="52"/>
      <c r="U906" s="53"/>
      <c r="V906" s="54"/>
      <c r="W906" s="55"/>
      <c r="X906" s="50" t="str">
        <f aca="false">IF(S906="","",VLOOKUP(Deposits!O1186,Deposits!$D$2:$J$102,2,FALSE()))</f>
        <v/>
      </c>
      <c r="Y906" s="56" t="str">
        <f aca="false">IF(S906="","",VLOOKUP(Deposits!O1186,Deposits!$D$2:$J$102,5,FALSE()))</f>
        <v/>
      </c>
      <c r="Z906" s="57" t="s">
        <v>33</v>
      </c>
      <c r="AA906" s="51" t="str">
        <f aca="false">IF(ISERROR(VLOOKUP(Q906,'Target Margin'!A:F,5,FALSE())),"",VLOOKUP(Q906,'Target Margin'!A:F,5,FALSE()))</f>
        <v/>
      </c>
    </row>
    <row r="907" customFormat="false" ht="13" hidden="false" customHeight="false" outlineLevel="0" collapsed="false">
      <c r="A907" s="38"/>
      <c r="B907" s="39"/>
      <c r="C907" s="40"/>
      <c r="D907" s="40"/>
      <c r="E907" s="41"/>
      <c r="F907" s="42"/>
      <c r="G907" s="43"/>
      <c r="H907" s="43"/>
      <c r="I907" s="44"/>
      <c r="J907" s="45"/>
      <c r="K907" s="46"/>
      <c r="L907" s="47" t="e">
        <f aca="false">IF(K907="",(I907/J907),(I907/K907))</f>
        <v>#DIV/0!</v>
      </c>
      <c r="M907" s="48" t="e">
        <f aca="false">(N907-L907)/N907</f>
        <v>#DIV/0!</v>
      </c>
      <c r="N907" s="49"/>
      <c r="O907" s="38"/>
      <c r="P907" s="38"/>
      <c r="Q907" s="50" t="str">
        <f aca="false">IF(W907="","",VLOOKUP(W907,Categories!$M$148:$N$823,2,FALSE()))</f>
        <v/>
      </c>
      <c r="R907" s="51" t="str">
        <f aca="false">AA907</f>
        <v/>
      </c>
      <c r="S907" s="52"/>
      <c r="T907" s="52"/>
      <c r="U907" s="53"/>
      <c r="V907" s="54"/>
      <c r="W907" s="55"/>
      <c r="X907" s="50" t="str">
        <f aca="false">IF(S907="","",VLOOKUP(Deposits!O1187,Deposits!$D$2:$J$102,2,FALSE()))</f>
        <v/>
      </c>
      <c r="Y907" s="56" t="str">
        <f aca="false">IF(S907="","",VLOOKUP(Deposits!O1187,Deposits!$D$2:$J$102,5,FALSE()))</f>
        <v/>
      </c>
      <c r="Z907" s="57" t="s">
        <v>33</v>
      </c>
      <c r="AA907" s="51" t="str">
        <f aca="false">IF(ISERROR(VLOOKUP(Q907,'Target Margin'!A:F,5,FALSE())),"",VLOOKUP(Q907,'Target Margin'!A:F,5,FALSE()))</f>
        <v/>
      </c>
    </row>
    <row r="908" customFormat="false" ht="13" hidden="false" customHeight="false" outlineLevel="0" collapsed="false">
      <c r="A908" s="38"/>
      <c r="B908" s="39"/>
      <c r="C908" s="40"/>
      <c r="D908" s="40"/>
      <c r="E908" s="41"/>
      <c r="F908" s="42"/>
      <c r="G908" s="43"/>
      <c r="H908" s="43"/>
      <c r="I908" s="44"/>
      <c r="J908" s="45"/>
      <c r="K908" s="46"/>
      <c r="L908" s="47" t="e">
        <f aca="false">IF(K908="",(I908/J908),(I908/K908))</f>
        <v>#DIV/0!</v>
      </c>
      <c r="M908" s="48" t="e">
        <f aca="false">(N908-L908)/N908</f>
        <v>#DIV/0!</v>
      </c>
      <c r="N908" s="49"/>
      <c r="O908" s="38"/>
      <c r="P908" s="38"/>
      <c r="Q908" s="50" t="str">
        <f aca="false">IF(W908="","",VLOOKUP(W908,Categories!$M$148:$N$823,2,FALSE()))</f>
        <v/>
      </c>
      <c r="R908" s="51" t="str">
        <f aca="false">AA908</f>
        <v/>
      </c>
      <c r="S908" s="52"/>
      <c r="T908" s="52"/>
      <c r="U908" s="53"/>
      <c r="V908" s="54"/>
      <c r="W908" s="55"/>
      <c r="X908" s="50" t="str">
        <f aca="false">IF(S908="","",VLOOKUP(Deposits!O1188,Deposits!$D$2:$J$102,2,FALSE()))</f>
        <v/>
      </c>
      <c r="Y908" s="56" t="str">
        <f aca="false">IF(S908="","",VLOOKUP(Deposits!O1188,Deposits!$D$2:$J$102,5,FALSE()))</f>
        <v/>
      </c>
      <c r="Z908" s="57" t="s">
        <v>33</v>
      </c>
      <c r="AA908" s="51" t="str">
        <f aca="false">IF(ISERROR(VLOOKUP(Q908,'Target Margin'!A:F,5,FALSE())),"",VLOOKUP(Q908,'Target Margin'!A:F,5,FALSE()))</f>
        <v/>
      </c>
    </row>
    <row r="909" customFormat="false" ht="13" hidden="false" customHeight="false" outlineLevel="0" collapsed="false">
      <c r="A909" s="38"/>
      <c r="B909" s="39"/>
      <c r="C909" s="40"/>
      <c r="D909" s="40"/>
      <c r="E909" s="41"/>
      <c r="F909" s="42"/>
      <c r="G909" s="43"/>
      <c r="H909" s="43"/>
      <c r="I909" s="44"/>
      <c r="J909" s="45"/>
      <c r="K909" s="46"/>
      <c r="L909" s="47" t="e">
        <f aca="false">IF(K909="",(I909/J909),(I909/K909))</f>
        <v>#DIV/0!</v>
      </c>
      <c r="M909" s="48" t="e">
        <f aca="false">(N909-L909)/N909</f>
        <v>#DIV/0!</v>
      </c>
      <c r="N909" s="49"/>
      <c r="O909" s="38"/>
      <c r="P909" s="38"/>
      <c r="Q909" s="50" t="str">
        <f aca="false">IF(W909="","",VLOOKUP(W909,Categories!$M$148:$N$823,2,FALSE()))</f>
        <v/>
      </c>
      <c r="R909" s="51" t="str">
        <f aca="false">AA909</f>
        <v/>
      </c>
      <c r="S909" s="52"/>
      <c r="T909" s="52"/>
      <c r="U909" s="53"/>
      <c r="V909" s="54"/>
      <c r="W909" s="55"/>
      <c r="X909" s="50" t="str">
        <f aca="false">IF(S909="","",VLOOKUP(Deposits!O1189,Deposits!$D$2:$J$102,2,FALSE()))</f>
        <v/>
      </c>
      <c r="Y909" s="56" t="str">
        <f aca="false">IF(S909="","",VLOOKUP(Deposits!O1189,Deposits!$D$2:$J$102,5,FALSE()))</f>
        <v/>
      </c>
      <c r="Z909" s="57" t="s">
        <v>33</v>
      </c>
      <c r="AA909" s="51" t="str">
        <f aca="false">IF(ISERROR(VLOOKUP(Q909,'Target Margin'!A:F,5,FALSE())),"",VLOOKUP(Q909,'Target Margin'!A:F,5,FALSE()))</f>
        <v/>
      </c>
    </row>
    <row r="910" customFormat="false" ht="13" hidden="false" customHeight="false" outlineLevel="0" collapsed="false">
      <c r="A910" s="38"/>
      <c r="B910" s="39"/>
      <c r="C910" s="40"/>
      <c r="D910" s="40"/>
      <c r="E910" s="41"/>
      <c r="F910" s="42"/>
      <c r="G910" s="43"/>
      <c r="H910" s="43"/>
      <c r="I910" s="44"/>
      <c r="J910" s="45"/>
      <c r="K910" s="46"/>
      <c r="L910" s="47" t="e">
        <f aca="false">IF(K910="",(I910/J910),(I910/K910))</f>
        <v>#DIV/0!</v>
      </c>
      <c r="M910" s="48" t="e">
        <f aca="false">(N910-L910)/N910</f>
        <v>#DIV/0!</v>
      </c>
      <c r="N910" s="49"/>
      <c r="O910" s="38"/>
      <c r="P910" s="38"/>
      <c r="Q910" s="50" t="str">
        <f aca="false">IF(W910="","",VLOOKUP(W910,Categories!$M$148:$N$823,2,FALSE()))</f>
        <v/>
      </c>
      <c r="R910" s="51" t="str">
        <f aca="false">AA910</f>
        <v/>
      </c>
      <c r="S910" s="52"/>
      <c r="T910" s="52"/>
      <c r="U910" s="53"/>
      <c r="V910" s="54"/>
      <c r="W910" s="55"/>
      <c r="X910" s="50" t="str">
        <f aca="false">IF(S910="","",VLOOKUP(Deposits!O1190,Deposits!$D$2:$J$102,2,FALSE()))</f>
        <v/>
      </c>
      <c r="Y910" s="56" t="str">
        <f aca="false">IF(S910="","",VLOOKUP(Deposits!O1190,Deposits!$D$2:$J$102,5,FALSE()))</f>
        <v/>
      </c>
      <c r="Z910" s="57" t="s">
        <v>33</v>
      </c>
      <c r="AA910" s="51" t="str">
        <f aca="false">IF(ISERROR(VLOOKUP(Q910,'Target Margin'!A:F,5,FALSE())),"",VLOOKUP(Q910,'Target Margin'!A:F,5,FALSE()))</f>
        <v/>
      </c>
    </row>
    <row r="911" customFormat="false" ht="13" hidden="false" customHeight="false" outlineLevel="0" collapsed="false">
      <c r="A911" s="38"/>
      <c r="B911" s="39"/>
      <c r="C911" s="40"/>
      <c r="D911" s="40"/>
      <c r="E911" s="41"/>
      <c r="F911" s="42"/>
      <c r="G911" s="43"/>
      <c r="H911" s="43"/>
      <c r="I911" s="44"/>
      <c r="J911" s="45"/>
      <c r="K911" s="46"/>
      <c r="L911" s="47" t="e">
        <f aca="false">IF(K911="",(I911/J911),(I911/K911))</f>
        <v>#DIV/0!</v>
      </c>
      <c r="M911" s="48" t="e">
        <f aca="false">(N911-L911)/N911</f>
        <v>#DIV/0!</v>
      </c>
      <c r="N911" s="49"/>
      <c r="O911" s="38"/>
      <c r="P911" s="38"/>
      <c r="Q911" s="50" t="str">
        <f aca="false">IF(W911="","",VLOOKUP(W911,Categories!$M$148:$N$823,2,FALSE()))</f>
        <v/>
      </c>
      <c r="R911" s="51" t="str">
        <f aca="false">AA911</f>
        <v/>
      </c>
      <c r="S911" s="52"/>
      <c r="T911" s="52"/>
      <c r="U911" s="53"/>
      <c r="V911" s="54"/>
      <c r="W911" s="55"/>
      <c r="X911" s="50" t="str">
        <f aca="false">IF(S911="","",VLOOKUP(Deposits!O1191,Deposits!$D$2:$J$102,2,FALSE()))</f>
        <v/>
      </c>
      <c r="Y911" s="56" t="str">
        <f aca="false">IF(S911="","",VLOOKUP(Deposits!O1191,Deposits!$D$2:$J$102,5,FALSE()))</f>
        <v/>
      </c>
      <c r="Z911" s="57" t="s">
        <v>33</v>
      </c>
      <c r="AA911" s="51" t="str">
        <f aca="false">IF(ISERROR(VLOOKUP(Q911,'Target Margin'!A:F,5,FALSE())),"",VLOOKUP(Q911,'Target Margin'!A:F,5,FALSE()))</f>
        <v/>
      </c>
    </row>
    <row r="912" customFormat="false" ht="13" hidden="false" customHeight="false" outlineLevel="0" collapsed="false">
      <c r="A912" s="38"/>
      <c r="B912" s="39"/>
      <c r="C912" s="40"/>
      <c r="D912" s="40"/>
      <c r="E912" s="41"/>
      <c r="F912" s="42"/>
      <c r="G912" s="43"/>
      <c r="H912" s="43"/>
      <c r="I912" s="44"/>
      <c r="J912" s="45"/>
      <c r="K912" s="46"/>
      <c r="L912" s="47" t="e">
        <f aca="false">IF(K912="",(I912/J912),(I912/K912))</f>
        <v>#DIV/0!</v>
      </c>
      <c r="M912" s="48" t="e">
        <f aca="false">(N912-L912)/N912</f>
        <v>#DIV/0!</v>
      </c>
      <c r="N912" s="49"/>
      <c r="O912" s="38"/>
      <c r="P912" s="38"/>
      <c r="Q912" s="50" t="str">
        <f aca="false">IF(W912="","",VLOOKUP(W912,Categories!$M$148:$N$823,2,FALSE()))</f>
        <v/>
      </c>
      <c r="R912" s="51" t="str">
        <f aca="false">AA912</f>
        <v/>
      </c>
      <c r="S912" s="52"/>
      <c r="T912" s="52"/>
      <c r="U912" s="53"/>
      <c r="V912" s="54"/>
      <c r="W912" s="55"/>
      <c r="X912" s="50" t="str">
        <f aca="false">IF(S912="","",VLOOKUP(Deposits!O1192,Deposits!$D$2:$J$102,2,FALSE()))</f>
        <v/>
      </c>
      <c r="Y912" s="56" t="str">
        <f aca="false">IF(S912="","",VLOOKUP(Deposits!O1192,Deposits!$D$2:$J$102,5,FALSE()))</f>
        <v/>
      </c>
      <c r="Z912" s="57" t="s">
        <v>33</v>
      </c>
      <c r="AA912" s="51" t="str">
        <f aca="false">IF(ISERROR(VLOOKUP(Q912,'Target Margin'!A:F,5,FALSE())),"",VLOOKUP(Q912,'Target Margin'!A:F,5,FALSE()))</f>
        <v/>
      </c>
    </row>
    <row r="913" customFormat="false" ht="13" hidden="false" customHeight="false" outlineLevel="0" collapsed="false">
      <c r="A913" s="38"/>
      <c r="B913" s="39"/>
      <c r="C913" s="40"/>
      <c r="D913" s="40"/>
      <c r="E913" s="41"/>
      <c r="F913" s="42"/>
      <c r="G913" s="43"/>
      <c r="H913" s="43"/>
      <c r="I913" s="44"/>
      <c r="J913" s="45"/>
      <c r="K913" s="46"/>
      <c r="L913" s="47" t="e">
        <f aca="false">IF(K913="",(I913/J913),(I913/K913))</f>
        <v>#DIV/0!</v>
      </c>
      <c r="M913" s="48" t="e">
        <f aca="false">(N913-L913)/N913</f>
        <v>#DIV/0!</v>
      </c>
      <c r="N913" s="49"/>
      <c r="O913" s="38"/>
      <c r="P913" s="38"/>
      <c r="Q913" s="50" t="str">
        <f aca="false">IF(W913="","",VLOOKUP(W913,Categories!$M$148:$N$823,2,FALSE()))</f>
        <v/>
      </c>
      <c r="R913" s="51" t="str">
        <f aca="false">AA913</f>
        <v/>
      </c>
      <c r="S913" s="52"/>
      <c r="T913" s="52"/>
      <c r="U913" s="53"/>
      <c r="V913" s="54"/>
      <c r="W913" s="55"/>
      <c r="X913" s="50" t="str">
        <f aca="false">IF(S913="","",VLOOKUP(Deposits!O1193,Deposits!$D$2:$J$102,2,FALSE()))</f>
        <v/>
      </c>
      <c r="Y913" s="56" t="str">
        <f aca="false">IF(S913="","",VLOOKUP(Deposits!O1193,Deposits!$D$2:$J$102,5,FALSE()))</f>
        <v/>
      </c>
      <c r="Z913" s="57" t="s">
        <v>33</v>
      </c>
      <c r="AA913" s="51" t="str">
        <f aca="false">IF(ISERROR(VLOOKUP(Q913,'Target Margin'!A:F,5,FALSE())),"",VLOOKUP(Q913,'Target Margin'!A:F,5,FALSE()))</f>
        <v/>
      </c>
    </row>
    <row r="914" customFormat="false" ht="13" hidden="false" customHeight="false" outlineLevel="0" collapsed="false">
      <c r="A914" s="38"/>
      <c r="B914" s="39"/>
      <c r="C914" s="40"/>
      <c r="D914" s="40"/>
      <c r="E914" s="41"/>
      <c r="F914" s="42"/>
      <c r="G914" s="43"/>
      <c r="H914" s="43"/>
      <c r="I914" s="44"/>
      <c r="J914" s="45"/>
      <c r="K914" s="46"/>
      <c r="L914" s="47" t="e">
        <f aca="false">IF(K914="",(I914/J914),(I914/K914))</f>
        <v>#DIV/0!</v>
      </c>
      <c r="M914" s="48" t="e">
        <f aca="false">(N914-L914)/N914</f>
        <v>#DIV/0!</v>
      </c>
      <c r="N914" s="49"/>
      <c r="O914" s="38"/>
      <c r="P914" s="38"/>
      <c r="Q914" s="50" t="str">
        <f aca="false">IF(W914="","",VLOOKUP(W914,Categories!$M$148:$N$823,2,FALSE()))</f>
        <v/>
      </c>
      <c r="R914" s="51" t="str">
        <f aca="false">AA914</f>
        <v/>
      </c>
      <c r="S914" s="52"/>
      <c r="T914" s="52"/>
      <c r="U914" s="53"/>
      <c r="V914" s="54"/>
      <c r="W914" s="55"/>
      <c r="X914" s="50" t="str">
        <f aca="false">IF(S914="","",VLOOKUP(Deposits!O1194,Deposits!$D$2:$J$102,2,FALSE()))</f>
        <v/>
      </c>
      <c r="Y914" s="56" t="str">
        <f aca="false">IF(S914="","",VLOOKUP(Deposits!O1194,Deposits!$D$2:$J$102,5,FALSE()))</f>
        <v/>
      </c>
      <c r="Z914" s="57" t="s">
        <v>33</v>
      </c>
      <c r="AA914" s="51" t="str">
        <f aca="false">IF(ISERROR(VLOOKUP(Q914,'Target Margin'!A:F,5,FALSE())),"",VLOOKUP(Q914,'Target Margin'!A:F,5,FALSE()))</f>
        <v/>
      </c>
    </row>
    <row r="915" customFormat="false" ht="13" hidden="false" customHeight="false" outlineLevel="0" collapsed="false">
      <c r="A915" s="38"/>
      <c r="B915" s="39"/>
      <c r="C915" s="40"/>
      <c r="D915" s="40"/>
      <c r="E915" s="41"/>
      <c r="F915" s="42"/>
      <c r="G915" s="43"/>
      <c r="H915" s="43"/>
      <c r="I915" s="44"/>
      <c r="J915" s="45"/>
      <c r="K915" s="46"/>
      <c r="L915" s="47" t="e">
        <f aca="false">IF(K915="",(I915/J915),(I915/K915))</f>
        <v>#DIV/0!</v>
      </c>
      <c r="M915" s="48" t="e">
        <f aca="false">(N915-L915)/N915</f>
        <v>#DIV/0!</v>
      </c>
      <c r="N915" s="49"/>
      <c r="O915" s="38"/>
      <c r="P915" s="38"/>
      <c r="Q915" s="50" t="str">
        <f aca="false">IF(W915="","",VLOOKUP(W915,Categories!$M$148:$N$823,2,FALSE()))</f>
        <v/>
      </c>
      <c r="R915" s="51" t="str">
        <f aca="false">AA915</f>
        <v/>
      </c>
      <c r="S915" s="52"/>
      <c r="T915" s="52"/>
      <c r="U915" s="53"/>
      <c r="V915" s="54"/>
      <c r="W915" s="55"/>
      <c r="X915" s="50" t="str">
        <f aca="false">IF(S915="","",VLOOKUP(Deposits!O1195,Deposits!$D$2:$J$102,2,FALSE()))</f>
        <v/>
      </c>
      <c r="Y915" s="56" t="str">
        <f aca="false">IF(S915="","",VLOOKUP(Deposits!O1195,Deposits!$D$2:$J$102,5,FALSE()))</f>
        <v/>
      </c>
      <c r="Z915" s="57" t="s">
        <v>33</v>
      </c>
      <c r="AA915" s="51" t="str">
        <f aca="false">IF(ISERROR(VLOOKUP(Q915,'Target Margin'!A:F,5,FALSE())),"",VLOOKUP(Q915,'Target Margin'!A:F,5,FALSE()))</f>
        <v/>
      </c>
    </row>
    <row r="916" customFormat="false" ht="13" hidden="false" customHeight="false" outlineLevel="0" collapsed="false">
      <c r="A916" s="38"/>
      <c r="B916" s="39"/>
      <c r="C916" s="40"/>
      <c r="D916" s="40"/>
      <c r="E916" s="41"/>
      <c r="F916" s="42"/>
      <c r="G916" s="43"/>
      <c r="H916" s="43"/>
      <c r="I916" s="44"/>
      <c r="J916" s="45"/>
      <c r="K916" s="46"/>
      <c r="L916" s="47" t="e">
        <f aca="false">IF(K916="",(I916/J916),(I916/K916))</f>
        <v>#DIV/0!</v>
      </c>
      <c r="M916" s="48" t="e">
        <f aca="false">(N916-L916)/N916</f>
        <v>#DIV/0!</v>
      </c>
      <c r="N916" s="49"/>
      <c r="O916" s="38"/>
      <c r="P916" s="38"/>
      <c r="Q916" s="50" t="str">
        <f aca="false">IF(W916="","",VLOOKUP(W916,Categories!$M$148:$N$823,2,FALSE()))</f>
        <v/>
      </c>
      <c r="R916" s="51" t="str">
        <f aca="false">AA916</f>
        <v/>
      </c>
      <c r="S916" s="52"/>
      <c r="T916" s="52"/>
      <c r="U916" s="53"/>
      <c r="V916" s="54"/>
      <c r="W916" s="55"/>
      <c r="X916" s="50" t="str">
        <f aca="false">IF(S916="","",VLOOKUP(Deposits!O1196,Deposits!$D$2:$J$102,2,FALSE()))</f>
        <v/>
      </c>
      <c r="Y916" s="56" t="str">
        <f aca="false">IF(S916="","",VLOOKUP(Deposits!O1196,Deposits!$D$2:$J$102,5,FALSE()))</f>
        <v/>
      </c>
      <c r="Z916" s="57" t="s">
        <v>33</v>
      </c>
      <c r="AA916" s="51" t="str">
        <f aca="false">IF(ISERROR(VLOOKUP(Q916,'Target Margin'!A:F,5,FALSE())),"",VLOOKUP(Q916,'Target Margin'!A:F,5,FALSE()))</f>
        <v/>
      </c>
    </row>
    <row r="917" customFormat="false" ht="13" hidden="false" customHeight="false" outlineLevel="0" collapsed="false">
      <c r="A917" s="38"/>
      <c r="B917" s="39"/>
      <c r="C917" s="40"/>
      <c r="D917" s="40"/>
      <c r="E917" s="41"/>
      <c r="F917" s="42"/>
      <c r="G917" s="43"/>
      <c r="H917" s="43"/>
      <c r="I917" s="44"/>
      <c r="J917" s="45"/>
      <c r="K917" s="46"/>
      <c r="L917" s="47" t="e">
        <f aca="false">IF(K917="",(I917/J917),(I917/K917))</f>
        <v>#DIV/0!</v>
      </c>
      <c r="M917" s="48" t="e">
        <f aca="false">(N917-L917)/N917</f>
        <v>#DIV/0!</v>
      </c>
      <c r="N917" s="49"/>
      <c r="O917" s="38"/>
      <c r="P917" s="38"/>
      <c r="Q917" s="50" t="str">
        <f aca="false">IF(W917="","",VLOOKUP(W917,Categories!$M$148:$N$823,2,FALSE()))</f>
        <v/>
      </c>
      <c r="R917" s="51" t="str">
        <f aca="false">AA917</f>
        <v/>
      </c>
      <c r="S917" s="52"/>
      <c r="T917" s="52"/>
      <c r="U917" s="53"/>
      <c r="V917" s="54"/>
      <c r="W917" s="55"/>
      <c r="X917" s="50" t="str">
        <f aca="false">IF(S917="","",VLOOKUP(Deposits!O1197,Deposits!$D$2:$J$102,2,FALSE()))</f>
        <v/>
      </c>
      <c r="Y917" s="56" t="str">
        <f aca="false">IF(S917="","",VLOOKUP(Deposits!O1197,Deposits!$D$2:$J$102,5,FALSE()))</f>
        <v/>
      </c>
      <c r="Z917" s="57" t="s">
        <v>33</v>
      </c>
      <c r="AA917" s="51" t="str">
        <f aca="false">IF(ISERROR(VLOOKUP(Q917,'Target Margin'!A:F,5,FALSE())),"",VLOOKUP(Q917,'Target Margin'!A:F,5,FALSE()))</f>
        <v/>
      </c>
    </row>
    <row r="918" customFormat="false" ht="13" hidden="false" customHeight="false" outlineLevel="0" collapsed="false">
      <c r="A918" s="38"/>
      <c r="B918" s="39"/>
      <c r="C918" s="40"/>
      <c r="D918" s="40"/>
      <c r="E918" s="41"/>
      <c r="F918" s="42"/>
      <c r="G918" s="43"/>
      <c r="H918" s="43"/>
      <c r="I918" s="44"/>
      <c r="J918" s="45"/>
      <c r="K918" s="46"/>
      <c r="L918" s="47" t="e">
        <f aca="false">IF(K918="",(I918/J918),(I918/K918))</f>
        <v>#DIV/0!</v>
      </c>
      <c r="M918" s="48" t="e">
        <f aca="false">(N918-L918)/N918</f>
        <v>#DIV/0!</v>
      </c>
      <c r="N918" s="49"/>
      <c r="O918" s="38"/>
      <c r="P918" s="38"/>
      <c r="Q918" s="50" t="str">
        <f aca="false">IF(W918="","",VLOOKUP(W918,Categories!$M$148:$N$823,2,FALSE()))</f>
        <v/>
      </c>
      <c r="R918" s="51" t="str">
        <f aca="false">AA918</f>
        <v/>
      </c>
      <c r="S918" s="52"/>
      <c r="T918" s="52"/>
      <c r="U918" s="53"/>
      <c r="V918" s="54"/>
      <c r="W918" s="55"/>
      <c r="X918" s="50" t="str">
        <f aca="false">IF(S918="","",VLOOKUP(Deposits!O1198,Deposits!$D$2:$J$102,2,FALSE()))</f>
        <v/>
      </c>
      <c r="Y918" s="56" t="str">
        <f aca="false">IF(S918="","",VLOOKUP(Deposits!O1198,Deposits!$D$2:$J$102,5,FALSE()))</f>
        <v/>
      </c>
      <c r="Z918" s="57" t="s">
        <v>33</v>
      </c>
      <c r="AA918" s="51" t="str">
        <f aca="false">IF(ISERROR(VLOOKUP(Q918,'Target Margin'!A:F,5,FALSE())),"",VLOOKUP(Q918,'Target Margin'!A:F,5,FALSE()))</f>
        <v/>
      </c>
    </row>
    <row r="919" customFormat="false" ht="13" hidden="false" customHeight="false" outlineLevel="0" collapsed="false">
      <c r="A919" s="38"/>
      <c r="B919" s="39"/>
      <c r="C919" s="40"/>
      <c r="D919" s="40"/>
      <c r="E919" s="41"/>
      <c r="F919" s="42"/>
      <c r="G919" s="43"/>
      <c r="H919" s="43"/>
      <c r="I919" s="44"/>
      <c r="J919" s="45"/>
      <c r="K919" s="46"/>
      <c r="L919" s="47" t="e">
        <f aca="false">IF(K919="",(I919/J919),(I919/K919))</f>
        <v>#DIV/0!</v>
      </c>
      <c r="M919" s="48" t="e">
        <f aca="false">(N919-L919)/N919</f>
        <v>#DIV/0!</v>
      </c>
      <c r="N919" s="49"/>
      <c r="O919" s="38"/>
      <c r="P919" s="38"/>
      <c r="Q919" s="50" t="str">
        <f aca="false">IF(W919="","",VLOOKUP(W919,Categories!$M$148:$N$823,2,FALSE()))</f>
        <v/>
      </c>
      <c r="R919" s="51" t="str">
        <f aca="false">AA919</f>
        <v/>
      </c>
      <c r="S919" s="52"/>
      <c r="T919" s="52"/>
      <c r="U919" s="53"/>
      <c r="V919" s="54"/>
      <c r="W919" s="55"/>
      <c r="X919" s="50" t="str">
        <f aca="false">IF(S919="","",VLOOKUP(Deposits!O1199,Deposits!$D$2:$J$102,2,FALSE()))</f>
        <v/>
      </c>
      <c r="Y919" s="56" t="str">
        <f aca="false">IF(S919="","",VLOOKUP(Deposits!O1199,Deposits!$D$2:$J$102,5,FALSE()))</f>
        <v/>
      </c>
      <c r="Z919" s="57" t="s">
        <v>33</v>
      </c>
      <c r="AA919" s="51" t="str">
        <f aca="false">IF(ISERROR(VLOOKUP(Q919,'Target Margin'!A:F,5,FALSE())),"",VLOOKUP(Q919,'Target Margin'!A:F,5,FALSE()))</f>
        <v/>
      </c>
    </row>
    <row r="920" customFormat="false" ht="13" hidden="false" customHeight="false" outlineLevel="0" collapsed="false">
      <c r="A920" s="38"/>
      <c r="B920" s="39"/>
      <c r="C920" s="40"/>
      <c r="D920" s="40"/>
      <c r="E920" s="41"/>
      <c r="F920" s="42"/>
      <c r="G920" s="43"/>
      <c r="H920" s="43"/>
      <c r="I920" s="44"/>
      <c r="J920" s="45"/>
      <c r="K920" s="46"/>
      <c r="L920" s="47" t="e">
        <f aca="false">IF(K920="",(I920/J920),(I920/K920))</f>
        <v>#DIV/0!</v>
      </c>
      <c r="M920" s="48" t="e">
        <f aca="false">(N920-L920)/N920</f>
        <v>#DIV/0!</v>
      </c>
      <c r="N920" s="49"/>
      <c r="O920" s="38"/>
      <c r="P920" s="38"/>
      <c r="Q920" s="50" t="str">
        <f aca="false">IF(W920="","",VLOOKUP(W920,Categories!$M$148:$N$823,2,FALSE()))</f>
        <v/>
      </c>
      <c r="R920" s="51" t="str">
        <f aca="false">AA920</f>
        <v/>
      </c>
      <c r="S920" s="52"/>
      <c r="T920" s="52"/>
      <c r="U920" s="53"/>
      <c r="V920" s="54"/>
      <c r="W920" s="55"/>
      <c r="X920" s="50" t="str">
        <f aca="false">IF(S920="","",VLOOKUP(Deposits!O1200,Deposits!$D$2:$J$102,2,FALSE()))</f>
        <v/>
      </c>
      <c r="Y920" s="56" t="str">
        <f aca="false">IF(S920="","",VLOOKUP(Deposits!O1200,Deposits!$D$2:$J$102,5,FALSE()))</f>
        <v/>
      </c>
      <c r="Z920" s="57" t="s">
        <v>33</v>
      </c>
      <c r="AA920" s="51" t="str">
        <f aca="false">IF(ISERROR(VLOOKUP(Q920,'Target Margin'!A:F,5,FALSE())),"",VLOOKUP(Q920,'Target Margin'!A:F,5,FALSE()))</f>
        <v/>
      </c>
    </row>
    <row r="921" customFormat="false" ht="13" hidden="false" customHeight="false" outlineLevel="0" collapsed="false">
      <c r="A921" s="38"/>
      <c r="B921" s="39"/>
      <c r="C921" s="40"/>
      <c r="D921" s="40"/>
      <c r="E921" s="41"/>
      <c r="F921" s="42"/>
      <c r="G921" s="43"/>
      <c r="H921" s="43"/>
      <c r="I921" s="44"/>
      <c r="J921" s="45"/>
      <c r="K921" s="46"/>
      <c r="L921" s="47" t="e">
        <f aca="false">IF(K921="",(I921/J921),(I921/K921))</f>
        <v>#DIV/0!</v>
      </c>
      <c r="M921" s="48" t="e">
        <f aca="false">(N921-L921)/N921</f>
        <v>#DIV/0!</v>
      </c>
      <c r="N921" s="49"/>
      <c r="O921" s="38"/>
      <c r="P921" s="38"/>
      <c r="Q921" s="50" t="str">
        <f aca="false">IF(W921="","",VLOOKUP(W921,Categories!$M$148:$N$823,2,FALSE()))</f>
        <v/>
      </c>
      <c r="R921" s="51" t="str">
        <f aca="false">AA921</f>
        <v/>
      </c>
      <c r="S921" s="52"/>
      <c r="T921" s="52"/>
      <c r="U921" s="53"/>
      <c r="V921" s="54"/>
      <c r="W921" s="55"/>
      <c r="X921" s="50" t="str">
        <f aca="false">IF(S921="","",VLOOKUP(Deposits!O1201,Deposits!$D$2:$J$102,2,FALSE()))</f>
        <v/>
      </c>
      <c r="Y921" s="56" t="str">
        <f aca="false">IF(S921="","",VLOOKUP(Deposits!O1201,Deposits!$D$2:$J$102,5,FALSE()))</f>
        <v/>
      </c>
      <c r="Z921" s="57" t="s">
        <v>33</v>
      </c>
      <c r="AA921" s="51" t="str">
        <f aca="false">IF(ISERROR(VLOOKUP(Q921,'Target Margin'!A:F,5,FALSE())),"",VLOOKUP(Q921,'Target Margin'!A:F,5,FALSE()))</f>
        <v/>
      </c>
    </row>
    <row r="922" customFormat="false" ht="13" hidden="false" customHeight="false" outlineLevel="0" collapsed="false">
      <c r="A922" s="38"/>
      <c r="B922" s="39"/>
      <c r="C922" s="40"/>
      <c r="D922" s="40"/>
      <c r="E922" s="41"/>
      <c r="F922" s="42"/>
      <c r="G922" s="43"/>
      <c r="H922" s="43"/>
      <c r="I922" s="44"/>
      <c r="J922" s="45"/>
      <c r="K922" s="46"/>
      <c r="L922" s="47" t="e">
        <f aca="false">IF(K922="",(I922/J922),(I922/K922))</f>
        <v>#DIV/0!</v>
      </c>
      <c r="M922" s="48" t="e">
        <f aca="false">(N922-L922)/N922</f>
        <v>#DIV/0!</v>
      </c>
      <c r="N922" s="49"/>
      <c r="O922" s="38"/>
      <c r="P922" s="38"/>
      <c r="Q922" s="50" t="str">
        <f aca="false">IF(W922="","",VLOOKUP(W922,Categories!$M$148:$N$823,2,FALSE()))</f>
        <v/>
      </c>
      <c r="R922" s="51" t="str">
        <f aca="false">AA922</f>
        <v/>
      </c>
      <c r="S922" s="52"/>
      <c r="T922" s="52"/>
      <c r="U922" s="53"/>
      <c r="V922" s="54"/>
      <c r="W922" s="55"/>
      <c r="X922" s="50" t="str">
        <f aca="false">IF(S922="","",VLOOKUP(Deposits!O1202,Deposits!$D$2:$J$102,2,FALSE()))</f>
        <v/>
      </c>
      <c r="Y922" s="56" t="str">
        <f aca="false">IF(S922="","",VLOOKUP(Deposits!O1202,Deposits!$D$2:$J$102,5,FALSE()))</f>
        <v/>
      </c>
      <c r="Z922" s="57" t="s">
        <v>33</v>
      </c>
      <c r="AA922" s="51" t="str">
        <f aca="false">IF(ISERROR(VLOOKUP(Q922,'Target Margin'!A:F,5,FALSE())),"",VLOOKUP(Q922,'Target Margin'!A:F,5,FALSE()))</f>
        <v/>
      </c>
    </row>
    <row r="923" customFormat="false" ht="13" hidden="false" customHeight="false" outlineLevel="0" collapsed="false">
      <c r="A923" s="38"/>
      <c r="B923" s="39"/>
      <c r="C923" s="40"/>
      <c r="D923" s="40"/>
      <c r="E923" s="41"/>
      <c r="F923" s="42"/>
      <c r="G923" s="43"/>
      <c r="H923" s="43"/>
      <c r="I923" s="44"/>
      <c r="J923" s="45"/>
      <c r="K923" s="46"/>
      <c r="L923" s="47" t="e">
        <f aca="false">IF(K923="",(I923/J923),(I923/K923))</f>
        <v>#DIV/0!</v>
      </c>
      <c r="M923" s="48" t="e">
        <f aca="false">(N923-L923)/N923</f>
        <v>#DIV/0!</v>
      </c>
      <c r="N923" s="49"/>
      <c r="O923" s="38"/>
      <c r="P923" s="38"/>
      <c r="Q923" s="50" t="str">
        <f aca="false">IF(W923="","",VLOOKUP(W923,Categories!$M$148:$N$823,2,FALSE()))</f>
        <v/>
      </c>
      <c r="R923" s="51" t="str">
        <f aca="false">AA923</f>
        <v/>
      </c>
      <c r="S923" s="52"/>
      <c r="T923" s="52"/>
      <c r="U923" s="53"/>
      <c r="V923" s="54"/>
      <c r="W923" s="55"/>
      <c r="X923" s="50" t="str">
        <f aca="false">IF(S923="","",VLOOKUP(Deposits!O1203,Deposits!$D$2:$J$102,2,FALSE()))</f>
        <v/>
      </c>
      <c r="Y923" s="56" t="str">
        <f aca="false">IF(S923="","",VLOOKUP(Deposits!O1203,Deposits!$D$2:$J$102,5,FALSE()))</f>
        <v/>
      </c>
      <c r="Z923" s="57" t="s">
        <v>33</v>
      </c>
      <c r="AA923" s="51" t="str">
        <f aca="false">IF(ISERROR(VLOOKUP(Q923,'Target Margin'!A:F,5,FALSE())),"",VLOOKUP(Q923,'Target Margin'!A:F,5,FALSE()))</f>
        <v/>
      </c>
    </row>
    <row r="924" customFormat="false" ht="13" hidden="false" customHeight="false" outlineLevel="0" collapsed="false">
      <c r="A924" s="38"/>
      <c r="B924" s="39"/>
      <c r="C924" s="40"/>
      <c r="D924" s="40"/>
      <c r="E924" s="41"/>
      <c r="F924" s="42"/>
      <c r="G924" s="43"/>
      <c r="H924" s="43"/>
      <c r="I924" s="44"/>
      <c r="J924" s="45"/>
      <c r="K924" s="46"/>
      <c r="L924" s="47" t="e">
        <f aca="false">IF(K924="",(I924/J924),(I924/K924))</f>
        <v>#DIV/0!</v>
      </c>
      <c r="M924" s="48" t="e">
        <f aca="false">(N924-L924)/N924</f>
        <v>#DIV/0!</v>
      </c>
      <c r="N924" s="49"/>
      <c r="O924" s="38"/>
      <c r="P924" s="38"/>
      <c r="Q924" s="50" t="str">
        <f aca="false">IF(W924="","",VLOOKUP(W924,Categories!$M$148:$N$823,2,FALSE()))</f>
        <v/>
      </c>
      <c r="R924" s="51" t="str">
        <f aca="false">AA924</f>
        <v/>
      </c>
      <c r="S924" s="52"/>
      <c r="T924" s="52"/>
      <c r="U924" s="53"/>
      <c r="V924" s="54"/>
      <c r="W924" s="55"/>
      <c r="X924" s="50" t="str">
        <f aca="false">IF(S924="","",VLOOKUP(Deposits!O1204,Deposits!$D$2:$J$102,2,FALSE()))</f>
        <v/>
      </c>
      <c r="Y924" s="56" t="str">
        <f aca="false">IF(S924="","",VLOOKUP(Deposits!O1204,Deposits!$D$2:$J$102,5,FALSE()))</f>
        <v/>
      </c>
      <c r="Z924" s="57" t="s">
        <v>33</v>
      </c>
      <c r="AA924" s="51" t="str">
        <f aca="false">IF(ISERROR(VLOOKUP(Q924,'Target Margin'!A:F,5,FALSE())),"",VLOOKUP(Q924,'Target Margin'!A:F,5,FALSE()))</f>
        <v/>
      </c>
    </row>
    <row r="925" customFormat="false" ht="13" hidden="false" customHeight="false" outlineLevel="0" collapsed="false">
      <c r="A925" s="38"/>
      <c r="B925" s="39"/>
      <c r="C925" s="40"/>
      <c r="D925" s="40"/>
      <c r="E925" s="41"/>
      <c r="F925" s="42"/>
      <c r="G925" s="43"/>
      <c r="H925" s="43"/>
      <c r="I925" s="44"/>
      <c r="J925" s="45"/>
      <c r="K925" s="46"/>
      <c r="L925" s="47" t="e">
        <f aca="false">IF(K925="",(I925/J925),(I925/K925))</f>
        <v>#DIV/0!</v>
      </c>
      <c r="M925" s="48" t="e">
        <f aca="false">(N925-L925)/N925</f>
        <v>#DIV/0!</v>
      </c>
      <c r="N925" s="49"/>
      <c r="O925" s="38"/>
      <c r="P925" s="38"/>
      <c r="Q925" s="50" t="str">
        <f aca="false">IF(W925="","",VLOOKUP(W925,Categories!$M$148:$N$823,2,FALSE()))</f>
        <v/>
      </c>
      <c r="R925" s="51" t="str">
        <f aca="false">AA925</f>
        <v/>
      </c>
      <c r="S925" s="52"/>
      <c r="T925" s="52"/>
      <c r="U925" s="53"/>
      <c r="V925" s="54"/>
      <c r="W925" s="55"/>
      <c r="X925" s="50" t="str">
        <f aca="false">IF(S925="","",VLOOKUP(Deposits!O1205,Deposits!$D$2:$J$102,2,FALSE()))</f>
        <v/>
      </c>
      <c r="Y925" s="56" t="str">
        <f aca="false">IF(S925="","",VLOOKUP(Deposits!O1205,Deposits!$D$2:$J$102,5,FALSE()))</f>
        <v/>
      </c>
      <c r="Z925" s="57" t="s">
        <v>33</v>
      </c>
      <c r="AA925" s="51" t="str">
        <f aca="false">IF(ISERROR(VLOOKUP(Q925,'Target Margin'!A:F,5,FALSE())),"",VLOOKUP(Q925,'Target Margin'!A:F,5,FALSE()))</f>
        <v/>
      </c>
    </row>
    <row r="926" customFormat="false" ht="13" hidden="false" customHeight="false" outlineLevel="0" collapsed="false">
      <c r="A926" s="38"/>
      <c r="B926" s="39"/>
      <c r="C926" s="40"/>
      <c r="D926" s="40"/>
      <c r="E926" s="41"/>
      <c r="F926" s="42"/>
      <c r="G926" s="43"/>
      <c r="H926" s="43"/>
      <c r="I926" s="44"/>
      <c r="J926" s="45"/>
      <c r="K926" s="46"/>
      <c r="L926" s="47" t="e">
        <f aca="false">IF(K926="",(I926/J926),(I926/K926))</f>
        <v>#DIV/0!</v>
      </c>
      <c r="M926" s="48" t="e">
        <f aca="false">(N926-L926)/N926</f>
        <v>#DIV/0!</v>
      </c>
      <c r="N926" s="49"/>
      <c r="O926" s="38"/>
      <c r="P926" s="38"/>
      <c r="Q926" s="50" t="str">
        <f aca="false">IF(W926="","",VLOOKUP(W926,Categories!$M$148:$N$823,2,FALSE()))</f>
        <v/>
      </c>
      <c r="R926" s="51" t="str">
        <f aca="false">AA926</f>
        <v/>
      </c>
      <c r="S926" s="52"/>
      <c r="T926" s="52"/>
      <c r="U926" s="53"/>
      <c r="V926" s="54"/>
      <c r="W926" s="55"/>
      <c r="X926" s="50" t="str">
        <f aca="false">IF(S926="","",VLOOKUP(Deposits!O1206,Deposits!$D$2:$J$102,2,FALSE()))</f>
        <v/>
      </c>
      <c r="Y926" s="56" t="str">
        <f aca="false">IF(S926="","",VLOOKUP(Deposits!O1206,Deposits!$D$2:$J$102,5,FALSE()))</f>
        <v/>
      </c>
      <c r="Z926" s="57" t="s">
        <v>33</v>
      </c>
      <c r="AA926" s="51" t="str">
        <f aca="false">IF(ISERROR(VLOOKUP(Q926,'Target Margin'!A:F,5,FALSE())),"",VLOOKUP(Q926,'Target Margin'!A:F,5,FALSE()))</f>
        <v/>
      </c>
    </row>
    <row r="927" customFormat="false" ht="13" hidden="false" customHeight="false" outlineLevel="0" collapsed="false">
      <c r="A927" s="38"/>
      <c r="B927" s="39"/>
      <c r="C927" s="40"/>
      <c r="D927" s="40"/>
      <c r="E927" s="41"/>
      <c r="F927" s="42"/>
      <c r="G927" s="43"/>
      <c r="H927" s="43"/>
      <c r="I927" s="44"/>
      <c r="J927" s="45"/>
      <c r="K927" s="46"/>
      <c r="L927" s="47" t="e">
        <f aca="false">IF(K927="",(I927/J927),(I927/K927))</f>
        <v>#DIV/0!</v>
      </c>
      <c r="M927" s="48" t="e">
        <f aca="false">(N927-L927)/N927</f>
        <v>#DIV/0!</v>
      </c>
      <c r="N927" s="49"/>
      <c r="O927" s="38"/>
      <c r="P927" s="38"/>
      <c r="Q927" s="50" t="str">
        <f aca="false">IF(W927="","",VLOOKUP(W927,Categories!$M$148:$N$823,2,FALSE()))</f>
        <v/>
      </c>
      <c r="R927" s="51" t="str">
        <f aca="false">AA927</f>
        <v/>
      </c>
      <c r="S927" s="52"/>
      <c r="T927" s="52"/>
      <c r="U927" s="53"/>
      <c r="V927" s="54"/>
      <c r="W927" s="55"/>
      <c r="X927" s="50" t="str">
        <f aca="false">IF(S927="","",VLOOKUP(Deposits!O1207,Deposits!$D$2:$J$102,2,FALSE()))</f>
        <v/>
      </c>
      <c r="Y927" s="56" t="str">
        <f aca="false">IF(S927="","",VLOOKUP(Deposits!O1207,Deposits!$D$2:$J$102,5,FALSE()))</f>
        <v/>
      </c>
      <c r="Z927" s="57" t="s">
        <v>33</v>
      </c>
      <c r="AA927" s="51" t="str">
        <f aca="false">IF(ISERROR(VLOOKUP(Q927,'Target Margin'!A:F,5,FALSE())),"",VLOOKUP(Q927,'Target Margin'!A:F,5,FALSE()))</f>
        <v/>
      </c>
    </row>
    <row r="928" customFormat="false" ht="13" hidden="false" customHeight="false" outlineLevel="0" collapsed="false">
      <c r="A928" s="38"/>
      <c r="B928" s="39"/>
      <c r="C928" s="40"/>
      <c r="D928" s="40"/>
      <c r="E928" s="41"/>
      <c r="F928" s="42"/>
      <c r="G928" s="43"/>
      <c r="H928" s="43"/>
      <c r="I928" s="44"/>
      <c r="J928" s="45"/>
      <c r="K928" s="46"/>
      <c r="L928" s="47" t="e">
        <f aca="false">IF(K928="",(I928/J928),(I928/K928))</f>
        <v>#DIV/0!</v>
      </c>
      <c r="M928" s="48" t="e">
        <f aca="false">(N928-L928)/N928</f>
        <v>#DIV/0!</v>
      </c>
      <c r="N928" s="49"/>
      <c r="O928" s="38"/>
      <c r="P928" s="38"/>
      <c r="Q928" s="50" t="str">
        <f aca="false">IF(W928="","",VLOOKUP(W928,Categories!$M$148:$N$823,2,FALSE()))</f>
        <v/>
      </c>
      <c r="R928" s="51" t="str">
        <f aca="false">AA928</f>
        <v/>
      </c>
      <c r="S928" s="52"/>
      <c r="T928" s="52"/>
      <c r="U928" s="53"/>
      <c r="V928" s="54"/>
      <c r="W928" s="55"/>
      <c r="X928" s="50" t="str">
        <f aca="false">IF(S928="","",VLOOKUP(Deposits!O1208,Deposits!$D$2:$J$102,2,FALSE()))</f>
        <v/>
      </c>
      <c r="Y928" s="56" t="str">
        <f aca="false">IF(S928="","",VLOOKUP(Deposits!O1208,Deposits!$D$2:$J$102,5,FALSE()))</f>
        <v/>
      </c>
      <c r="Z928" s="57" t="s">
        <v>33</v>
      </c>
      <c r="AA928" s="51" t="str">
        <f aca="false">IF(ISERROR(VLOOKUP(Q928,'Target Margin'!A:F,5,FALSE())),"",VLOOKUP(Q928,'Target Margin'!A:F,5,FALSE()))</f>
        <v/>
      </c>
    </row>
    <row r="929" customFormat="false" ht="13" hidden="false" customHeight="false" outlineLevel="0" collapsed="false">
      <c r="A929" s="38"/>
      <c r="B929" s="39"/>
      <c r="C929" s="40"/>
      <c r="D929" s="40"/>
      <c r="E929" s="41"/>
      <c r="F929" s="42"/>
      <c r="G929" s="43"/>
      <c r="H929" s="43"/>
      <c r="I929" s="44"/>
      <c r="J929" s="45"/>
      <c r="K929" s="46"/>
      <c r="L929" s="47" t="e">
        <f aca="false">IF(K929="",(I929/J929),(I929/K929))</f>
        <v>#DIV/0!</v>
      </c>
      <c r="M929" s="48" t="e">
        <f aca="false">(N929-L929)/N929</f>
        <v>#DIV/0!</v>
      </c>
      <c r="N929" s="49"/>
      <c r="O929" s="38"/>
      <c r="P929" s="38"/>
      <c r="Q929" s="50" t="str">
        <f aca="false">IF(W929="","",VLOOKUP(W929,Categories!$M$148:$N$823,2,FALSE()))</f>
        <v/>
      </c>
      <c r="R929" s="51" t="str">
        <f aca="false">AA929</f>
        <v/>
      </c>
      <c r="S929" s="52"/>
      <c r="T929" s="52"/>
      <c r="U929" s="53"/>
      <c r="V929" s="54"/>
      <c r="W929" s="55"/>
      <c r="X929" s="50" t="str">
        <f aca="false">IF(S929="","",VLOOKUP(Deposits!O1209,Deposits!$D$2:$J$102,2,FALSE()))</f>
        <v/>
      </c>
      <c r="Y929" s="56" t="str">
        <f aca="false">IF(S929="","",VLOOKUP(Deposits!O1209,Deposits!$D$2:$J$102,5,FALSE()))</f>
        <v/>
      </c>
      <c r="Z929" s="57" t="s">
        <v>33</v>
      </c>
      <c r="AA929" s="51" t="str">
        <f aca="false">IF(ISERROR(VLOOKUP(Q929,'Target Margin'!A:F,5,FALSE())),"",VLOOKUP(Q929,'Target Margin'!A:F,5,FALSE()))</f>
        <v/>
      </c>
    </row>
    <row r="930" customFormat="false" ht="13" hidden="false" customHeight="false" outlineLevel="0" collapsed="false">
      <c r="A930" s="38"/>
      <c r="B930" s="39"/>
      <c r="C930" s="40"/>
      <c r="D930" s="40"/>
      <c r="E930" s="41"/>
      <c r="F930" s="42"/>
      <c r="G930" s="43"/>
      <c r="H930" s="43"/>
      <c r="I930" s="44"/>
      <c r="J930" s="45"/>
      <c r="K930" s="46"/>
      <c r="L930" s="47" t="e">
        <f aca="false">IF(K930="",(I930/J930),(I930/K930))</f>
        <v>#DIV/0!</v>
      </c>
      <c r="M930" s="48" t="e">
        <f aca="false">(N930-L930)/N930</f>
        <v>#DIV/0!</v>
      </c>
      <c r="N930" s="49"/>
      <c r="O930" s="38"/>
      <c r="P930" s="38"/>
      <c r="Q930" s="50" t="str">
        <f aca="false">IF(W930="","",VLOOKUP(W930,Categories!$M$148:$N$823,2,FALSE()))</f>
        <v/>
      </c>
      <c r="R930" s="51" t="str">
        <f aca="false">AA930</f>
        <v/>
      </c>
      <c r="S930" s="52"/>
      <c r="T930" s="52"/>
      <c r="U930" s="53"/>
      <c r="V930" s="54"/>
      <c r="W930" s="55"/>
      <c r="X930" s="50" t="str">
        <f aca="false">IF(S930="","",VLOOKUP(Deposits!O1210,Deposits!$D$2:$J$102,2,FALSE()))</f>
        <v/>
      </c>
      <c r="Y930" s="56" t="str">
        <f aca="false">IF(S930="","",VLOOKUP(Deposits!O1210,Deposits!$D$2:$J$102,5,FALSE()))</f>
        <v/>
      </c>
      <c r="Z930" s="57" t="s">
        <v>33</v>
      </c>
      <c r="AA930" s="51" t="str">
        <f aca="false">IF(ISERROR(VLOOKUP(Q930,'Target Margin'!A:F,5,FALSE())),"",VLOOKUP(Q930,'Target Margin'!A:F,5,FALSE()))</f>
        <v/>
      </c>
    </row>
    <row r="931" customFormat="false" ht="13" hidden="false" customHeight="false" outlineLevel="0" collapsed="false">
      <c r="A931" s="38"/>
      <c r="B931" s="39"/>
      <c r="C931" s="40"/>
      <c r="D931" s="40"/>
      <c r="E931" s="41"/>
      <c r="F931" s="42"/>
      <c r="G931" s="43"/>
      <c r="H931" s="43"/>
      <c r="I931" s="44"/>
      <c r="J931" s="45"/>
      <c r="K931" s="46"/>
      <c r="L931" s="47" t="e">
        <f aca="false">IF(K931="",(I931/J931),(I931/K931))</f>
        <v>#DIV/0!</v>
      </c>
      <c r="M931" s="48" t="e">
        <f aca="false">(N931-L931)/N931</f>
        <v>#DIV/0!</v>
      </c>
      <c r="N931" s="49"/>
      <c r="O931" s="38"/>
      <c r="P931" s="38"/>
      <c r="Q931" s="50" t="str">
        <f aca="false">IF(W931="","",VLOOKUP(W931,Categories!$M$148:$N$823,2,FALSE()))</f>
        <v/>
      </c>
      <c r="R931" s="51" t="str">
        <f aca="false">AA931</f>
        <v/>
      </c>
      <c r="S931" s="52"/>
      <c r="T931" s="52"/>
      <c r="U931" s="53"/>
      <c r="V931" s="54"/>
      <c r="W931" s="55"/>
      <c r="X931" s="50" t="str">
        <f aca="false">IF(S931="","",VLOOKUP(Deposits!O1211,Deposits!$D$2:$J$102,2,FALSE()))</f>
        <v/>
      </c>
      <c r="Y931" s="56" t="str">
        <f aca="false">IF(S931="","",VLOOKUP(Deposits!O1211,Deposits!$D$2:$J$102,5,FALSE()))</f>
        <v/>
      </c>
      <c r="Z931" s="57" t="s">
        <v>33</v>
      </c>
      <c r="AA931" s="51" t="str">
        <f aca="false">IF(ISERROR(VLOOKUP(Q931,'Target Margin'!A:F,5,FALSE())),"",VLOOKUP(Q931,'Target Margin'!A:F,5,FALSE()))</f>
        <v/>
      </c>
    </row>
    <row r="932" customFormat="false" ht="13" hidden="false" customHeight="false" outlineLevel="0" collapsed="false">
      <c r="A932" s="38"/>
      <c r="B932" s="39"/>
      <c r="C932" s="40"/>
      <c r="D932" s="40"/>
      <c r="E932" s="41"/>
      <c r="F932" s="42"/>
      <c r="G932" s="43"/>
      <c r="H932" s="43"/>
      <c r="I932" s="44"/>
      <c r="J932" s="45"/>
      <c r="K932" s="46"/>
      <c r="L932" s="47" t="e">
        <f aca="false">IF(K932="",(I932/J932),(I932/K932))</f>
        <v>#DIV/0!</v>
      </c>
      <c r="M932" s="48" t="e">
        <f aca="false">(N932-L932)/N932</f>
        <v>#DIV/0!</v>
      </c>
      <c r="N932" s="49"/>
      <c r="O932" s="38"/>
      <c r="P932" s="38"/>
      <c r="Q932" s="50" t="str">
        <f aca="false">IF(W932="","",VLOOKUP(W932,Categories!$M$148:$N$823,2,FALSE()))</f>
        <v/>
      </c>
      <c r="R932" s="51" t="str">
        <f aca="false">AA932</f>
        <v/>
      </c>
      <c r="S932" s="52"/>
      <c r="T932" s="52"/>
      <c r="U932" s="53"/>
      <c r="V932" s="54"/>
      <c r="W932" s="55"/>
      <c r="X932" s="50" t="str">
        <f aca="false">IF(S932="","",VLOOKUP(Deposits!O1212,Deposits!$D$2:$J$102,2,FALSE()))</f>
        <v/>
      </c>
      <c r="Y932" s="56" t="str">
        <f aca="false">IF(S932="","",VLOOKUP(Deposits!O1212,Deposits!$D$2:$J$102,5,FALSE()))</f>
        <v/>
      </c>
      <c r="Z932" s="57" t="s">
        <v>33</v>
      </c>
      <c r="AA932" s="51" t="str">
        <f aca="false">IF(ISERROR(VLOOKUP(Q932,'Target Margin'!A:F,5,FALSE())),"",VLOOKUP(Q932,'Target Margin'!A:F,5,FALSE()))</f>
        <v/>
      </c>
    </row>
    <row r="933" customFormat="false" ht="13" hidden="false" customHeight="false" outlineLevel="0" collapsed="false">
      <c r="A933" s="38"/>
      <c r="B933" s="39"/>
      <c r="C933" s="40"/>
      <c r="D933" s="40"/>
      <c r="E933" s="41"/>
      <c r="F933" s="42"/>
      <c r="G933" s="43"/>
      <c r="H933" s="43"/>
      <c r="I933" s="44"/>
      <c r="J933" s="45"/>
      <c r="K933" s="46"/>
      <c r="L933" s="47" t="e">
        <f aca="false">IF(K933="",(I933/J933),(I933/K933))</f>
        <v>#DIV/0!</v>
      </c>
      <c r="M933" s="48" t="e">
        <f aca="false">(N933-L933)/N933</f>
        <v>#DIV/0!</v>
      </c>
      <c r="N933" s="49"/>
      <c r="O933" s="38"/>
      <c r="P933" s="38"/>
      <c r="Q933" s="50" t="str">
        <f aca="false">IF(W933="","",VLOOKUP(W933,Categories!$M$148:$N$823,2,FALSE()))</f>
        <v/>
      </c>
      <c r="R933" s="51" t="str">
        <f aca="false">AA933</f>
        <v/>
      </c>
      <c r="S933" s="52"/>
      <c r="T933" s="52"/>
      <c r="U933" s="53"/>
      <c r="V933" s="54"/>
      <c r="W933" s="55"/>
      <c r="X933" s="50" t="str">
        <f aca="false">IF(S933="","",VLOOKUP(Deposits!O1213,Deposits!$D$2:$J$102,2,FALSE()))</f>
        <v/>
      </c>
      <c r="Y933" s="56" t="str">
        <f aca="false">IF(S933="","",VLOOKUP(Deposits!O1213,Deposits!$D$2:$J$102,5,FALSE()))</f>
        <v/>
      </c>
      <c r="Z933" s="57" t="s">
        <v>33</v>
      </c>
      <c r="AA933" s="51" t="str">
        <f aca="false">IF(ISERROR(VLOOKUP(Q933,'Target Margin'!A:F,5,FALSE())),"",VLOOKUP(Q933,'Target Margin'!A:F,5,FALSE()))</f>
        <v/>
      </c>
    </row>
    <row r="934" customFormat="false" ht="13" hidden="false" customHeight="false" outlineLevel="0" collapsed="false">
      <c r="A934" s="38"/>
      <c r="B934" s="39"/>
      <c r="C934" s="40"/>
      <c r="D934" s="40"/>
      <c r="E934" s="41"/>
      <c r="F934" s="42"/>
      <c r="G934" s="43"/>
      <c r="H934" s="43"/>
      <c r="I934" s="44"/>
      <c r="J934" s="45"/>
      <c r="K934" s="46"/>
      <c r="L934" s="47" t="e">
        <f aca="false">IF(K934="",(I934/J934),(I934/K934))</f>
        <v>#DIV/0!</v>
      </c>
      <c r="M934" s="48" t="e">
        <f aca="false">(N934-L934)/N934</f>
        <v>#DIV/0!</v>
      </c>
      <c r="N934" s="49"/>
      <c r="O934" s="38"/>
      <c r="P934" s="38"/>
      <c r="Q934" s="50" t="str">
        <f aca="false">IF(W934="","",VLOOKUP(W934,Categories!$M$148:$N$823,2,FALSE()))</f>
        <v/>
      </c>
      <c r="R934" s="51" t="str">
        <f aca="false">AA934</f>
        <v/>
      </c>
      <c r="S934" s="52"/>
      <c r="T934" s="52"/>
      <c r="U934" s="53"/>
      <c r="V934" s="54"/>
      <c r="W934" s="55"/>
      <c r="X934" s="50" t="str">
        <f aca="false">IF(S934="","",VLOOKUP(Deposits!O1214,Deposits!$D$2:$J$102,2,FALSE()))</f>
        <v/>
      </c>
      <c r="Y934" s="56" t="str">
        <f aca="false">IF(S934="","",VLOOKUP(Deposits!O1214,Deposits!$D$2:$J$102,5,FALSE()))</f>
        <v/>
      </c>
      <c r="Z934" s="57" t="s">
        <v>33</v>
      </c>
      <c r="AA934" s="51" t="str">
        <f aca="false">IF(ISERROR(VLOOKUP(Q934,'Target Margin'!A:F,5,FALSE())),"",VLOOKUP(Q934,'Target Margin'!A:F,5,FALSE()))</f>
        <v/>
      </c>
    </row>
    <row r="935" customFormat="false" ht="13" hidden="false" customHeight="false" outlineLevel="0" collapsed="false">
      <c r="A935" s="38"/>
      <c r="B935" s="39"/>
      <c r="C935" s="40"/>
      <c r="D935" s="40"/>
      <c r="E935" s="41"/>
      <c r="F935" s="42"/>
      <c r="G935" s="43"/>
      <c r="H935" s="43"/>
      <c r="I935" s="44"/>
      <c r="J935" s="45"/>
      <c r="K935" s="46"/>
      <c r="L935" s="47" t="e">
        <f aca="false">IF(K935="",(I935/J935),(I935/K935))</f>
        <v>#DIV/0!</v>
      </c>
      <c r="M935" s="48" t="e">
        <f aca="false">(N935-L935)/N935</f>
        <v>#DIV/0!</v>
      </c>
      <c r="N935" s="49"/>
      <c r="O935" s="38"/>
      <c r="P935" s="38"/>
      <c r="Q935" s="50" t="str">
        <f aca="false">IF(W935="","",VLOOKUP(W935,Categories!$M$148:$N$823,2,FALSE()))</f>
        <v/>
      </c>
      <c r="R935" s="51" t="str">
        <f aca="false">AA935</f>
        <v/>
      </c>
      <c r="S935" s="52"/>
      <c r="T935" s="52"/>
      <c r="U935" s="53"/>
      <c r="V935" s="54"/>
      <c r="W935" s="55"/>
      <c r="X935" s="50" t="str">
        <f aca="false">IF(S935="","",VLOOKUP(Deposits!O1215,Deposits!$D$2:$J$102,2,FALSE()))</f>
        <v/>
      </c>
      <c r="Y935" s="56" t="str">
        <f aca="false">IF(S935="","",VLOOKUP(Deposits!O1215,Deposits!$D$2:$J$102,5,FALSE()))</f>
        <v/>
      </c>
      <c r="Z935" s="57" t="s">
        <v>33</v>
      </c>
      <c r="AA935" s="51" t="str">
        <f aca="false">IF(ISERROR(VLOOKUP(Q935,'Target Margin'!A:F,5,FALSE())),"",VLOOKUP(Q935,'Target Margin'!A:F,5,FALSE()))</f>
        <v/>
      </c>
    </row>
    <row r="936" customFormat="false" ht="13" hidden="false" customHeight="false" outlineLevel="0" collapsed="false">
      <c r="A936" s="38"/>
      <c r="B936" s="39"/>
      <c r="C936" s="40"/>
      <c r="D936" s="40"/>
      <c r="E936" s="41"/>
      <c r="F936" s="42"/>
      <c r="G936" s="43"/>
      <c r="H936" s="43"/>
      <c r="I936" s="44"/>
      <c r="J936" s="45"/>
      <c r="K936" s="46"/>
      <c r="L936" s="47" t="e">
        <f aca="false">IF(K936="",(I936/J936),(I936/K936))</f>
        <v>#DIV/0!</v>
      </c>
      <c r="M936" s="48" t="e">
        <f aca="false">(N936-L936)/N936</f>
        <v>#DIV/0!</v>
      </c>
      <c r="N936" s="49"/>
      <c r="O936" s="38"/>
      <c r="P936" s="38"/>
      <c r="Q936" s="50" t="str">
        <f aca="false">IF(W936="","",VLOOKUP(W936,Categories!$M$148:$N$823,2,FALSE()))</f>
        <v/>
      </c>
      <c r="R936" s="51" t="str">
        <f aca="false">AA936</f>
        <v/>
      </c>
      <c r="S936" s="52"/>
      <c r="T936" s="52"/>
      <c r="U936" s="53"/>
      <c r="V936" s="54"/>
      <c r="W936" s="55"/>
      <c r="X936" s="50" t="str">
        <f aca="false">IF(S936="","",VLOOKUP(Deposits!O1216,Deposits!$D$2:$J$102,2,FALSE()))</f>
        <v/>
      </c>
      <c r="Y936" s="56" t="str">
        <f aca="false">IF(S936="","",VLOOKUP(Deposits!O1216,Deposits!$D$2:$J$102,5,FALSE()))</f>
        <v/>
      </c>
      <c r="Z936" s="57" t="s">
        <v>33</v>
      </c>
      <c r="AA936" s="51" t="str">
        <f aca="false">IF(ISERROR(VLOOKUP(Q936,'Target Margin'!A:F,5,FALSE())),"",VLOOKUP(Q936,'Target Margin'!A:F,5,FALSE()))</f>
        <v/>
      </c>
    </row>
    <row r="937" customFormat="false" ht="13" hidden="false" customHeight="false" outlineLevel="0" collapsed="false">
      <c r="A937" s="38"/>
      <c r="B937" s="39"/>
      <c r="C937" s="40"/>
      <c r="D937" s="40"/>
      <c r="E937" s="41"/>
      <c r="F937" s="42"/>
      <c r="G937" s="43"/>
      <c r="H937" s="43"/>
      <c r="I937" s="44"/>
      <c r="J937" s="45"/>
      <c r="K937" s="46"/>
      <c r="L937" s="47" t="e">
        <f aca="false">IF(K937="",(I937/J937),(I937/K937))</f>
        <v>#DIV/0!</v>
      </c>
      <c r="M937" s="48" t="e">
        <f aca="false">(N937-L937)/N937</f>
        <v>#DIV/0!</v>
      </c>
      <c r="N937" s="49"/>
      <c r="O937" s="38"/>
      <c r="P937" s="38"/>
      <c r="Q937" s="50" t="str">
        <f aca="false">IF(W937="","",VLOOKUP(W937,Categories!$M$148:$N$823,2,FALSE()))</f>
        <v/>
      </c>
      <c r="R937" s="51" t="str">
        <f aca="false">AA937</f>
        <v/>
      </c>
      <c r="S937" s="52"/>
      <c r="T937" s="52"/>
      <c r="U937" s="53"/>
      <c r="V937" s="54"/>
      <c r="W937" s="55"/>
      <c r="X937" s="50" t="str">
        <f aca="false">IF(S937="","",VLOOKUP(Deposits!O1217,Deposits!$D$2:$J$102,2,FALSE()))</f>
        <v/>
      </c>
      <c r="Y937" s="56" t="str">
        <f aca="false">IF(S937="","",VLOOKUP(Deposits!O1217,Deposits!$D$2:$J$102,5,FALSE()))</f>
        <v/>
      </c>
      <c r="Z937" s="57" t="s">
        <v>33</v>
      </c>
      <c r="AA937" s="51" t="str">
        <f aca="false">IF(ISERROR(VLOOKUP(Q937,'Target Margin'!A:F,5,FALSE())),"",VLOOKUP(Q937,'Target Margin'!A:F,5,FALSE()))</f>
        <v/>
      </c>
    </row>
    <row r="938" customFormat="false" ht="13" hidden="false" customHeight="false" outlineLevel="0" collapsed="false">
      <c r="A938" s="38"/>
      <c r="B938" s="39"/>
      <c r="C938" s="40"/>
      <c r="D938" s="40"/>
      <c r="E938" s="41"/>
      <c r="F938" s="42"/>
      <c r="G938" s="43"/>
      <c r="H938" s="43"/>
      <c r="I938" s="44"/>
      <c r="J938" s="45"/>
      <c r="K938" s="46"/>
      <c r="L938" s="47" t="e">
        <f aca="false">IF(K938="",(I938/J938),(I938/K938))</f>
        <v>#DIV/0!</v>
      </c>
      <c r="M938" s="48" t="e">
        <f aca="false">(N938-L938)/N938</f>
        <v>#DIV/0!</v>
      </c>
      <c r="N938" s="49"/>
      <c r="O938" s="38"/>
      <c r="P938" s="38"/>
      <c r="Q938" s="50" t="str">
        <f aca="false">IF(W938="","",VLOOKUP(W938,Categories!$M$148:$N$823,2,FALSE()))</f>
        <v/>
      </c>
      <c r="R938" s="51" t="str">
        <f aca="false">AA938</f>
        <v/>
      </c>
      <c r="S938" s="52"/>
      <c r="T938" s="52"/>
      <c r="U938" s="53"/>
      <c r="V938" s="54"/>
      <c r="W938" s="55"/>
      <c r="X938" s="50" t="str">
        <f aca="false">IF(S938="","",VLOOKUP(Deposits!O1218,Deposits!$D$2:$J$102,2,FALSE()))</f>
        <v/>
      </c>
      <c r="Y938" s="56" t="str">
        <f aca="false">IF(S938="","",VLOOKUP(Deposits!O1218,Deposits!$D$2:$J$102,5,FALSE()))</f>
        <v/>
      </c>
      <c r="Z938" s="57" t="s">
        <v>33</v>
      </c>
      <c r="AA938" s="51" t="str">
        <f aca="false">IF(ISERROR(VLOOKUP(Q938,'Target Margin'!A:F,5,FALSE())),"",VLOOKUP(Q938,'Target Margin'!A:F,5,FALSE()))</f>
        <v/>
      </c>
    </row>
    <row r="939" customFormat="false" ht="13" hidden="false" customHeight="false" outlineLevel="0" collapsed="false">
      <c r="A939" s="38"/>
      <c r="B939" s="39"/>
      <c r="C939" s="40"/>
      <c r="D939" s="40"/>
      <c r="E939" s="41"/>
      <c r="F939" s="42"/>
      <c r="G939" s="43"/>
      <c r="H939" s="43"/>
      <c r="I939" s="44"/>
      <c r="J939" s="45"/>
      <c r="K939" s="46"/>
      <c r="L939" s="47" t="e">
        <f aca="false">IF(K939="",(I939/J939),(I939/K939))</f>
        <v>#DIV/0!</v>
      </c>
      <c r="M939" s="48" t="e">
        <f aca="false">(N939-L939)/N939</f>
        <v>#DIV/0!</v>
      </c>
      <c r="N939" s="49"/>
      <c r="O939" s="38"/>
      <c r="P939" s="38"/>
      <c r="Q939" s="50" t="str">
        <f aca="false">IF(W939="","",VLOOKUP(W939,Categories!$M$148:$N$823,2,FALSE()))</f>
        <v/>
      </c>
      <c r="R939" s="51" t="str">
        <f aca="false">AA939</f>
        <v/>
      </c>
      <c r="S939" s="52"/>
      <c r="T939" s="52"/>
      <c r="U939" s="53"/>
      <c r="V939" s="54"/>
      <c r="W939" s="55"/>
      <c r="X939" s="50" t="str">
        <f aca="false">IF(S939="","",VLOOKUP(Deposits!O1219,Deposits!$D$2:$J$102,2,FALSE()))</f>
        <v/>
      </c>
      <c r="Y939" s="56" t="str">
        <f aca="false">IF(S939="","",VLOOKUP(Deposits!O1219,Deposits!$D$2:$J$102,5,FALSE()))</f>
        <v/>
      </c>
      <c r="Z939" s="57" t="s">
        <v>33</v>
      </c>
      <c r="AA939" s="51" t="str">
        <f aca="false">IF(ISERROR(VLOOKUP(Q939,'Target Margin'!A:F,5,FALSE())),"",VLOOKUP(Q939,'Target Margin'!A:F,5,FALSE()))</f>
        <v/>
      </c>
    </row>
    <row r="940" customFormat="false" ht="13" hidden="false" customHeight="false" outlineLevel="0" collapsed="false">
      <c r="A940" s="38"/>
      <c r="B940" s="39"/>
      <c r="C940" s="40"/>
      <c r="D940" s="40"/>
      <c r="E940" s="41"/>
      <c r="F940" s="42"/>
      <c r="G940" s="43"/>
      <c r="H940" s="43"/>
      <c r="I940" s="44"/>
      <c r="J940" s="45"/>
      <c r="K940" s="46"/>
      <c r="L940" s="47" t="e">
        <f aca="false">IF(K940="",(I940/J940),(I940/K940))</f>
        <v>#DIV/0!</v>
      </c>
      <c r="M940" s="48" t="e">
        <f aca="false">(N940-L940)/N940</f>
        <v>#DIV/0!</v>
      </c>
      <c r="N940" s="49"/>
      <c r="O940" s="38"/>
      <c r="P940" s="38"/>
      <c r="Q940" s="50" t="str">
        <f aca="false">IF(W940="","",VLOOKUP(W940,Categories!$M$148:$N$823,2,FALSE()))</f>
        <v/>
      </c>
      <c r="R940" s="51" t="str">
        <f aca="false">AA940</f>
        <v/>
      </c>
      <c r="S940" s="52"/>
      <c r="T940" s="52"/>
      <c r="U940" s="53"/>
      <c r="V940" s="54"/>
      <c r="W940" s="55"/>
      <c r="X940" s="50" t="str">
        <f aca="false">IF(S940="","",VLOOKUP(Deposits!O1220,Deposits!$D$2:$J$102,2,FALSE()))</f>
        <v/>
      </c>
      <c r="Y940" s="56" t="str">
        <f aca="false">IF(S940="","",VLOOKUP(Deposits!O1220,Deposits!$D$2:$J$102,5,FALSE()))</f>
        <v/>
      </c>
      <c r="Z940" s="57" t="s">
        <v>33</v>
      </c>
      <c r="AA940" s="51" t="str">
        <f aca="false">IF(ISERROR(VLOOKUP(Q940,'Target Margin'!A:F,5,FALSE())),"",VLOOKUP(Q940,'Target Margin'!A:F,5,FALSE()))</f>
        <v/>
      </c>
    </row>
    <row r="941" customFormat="false" ht="13" hidden="false" customHeight="false" outlineLevel="0" collapsed="false">
      <c r="A941" s="38"/>
      <c r="B941" s="39"/>
      <c r="C941" s="40"/>
      <c r="D941" s="40"/>
      <c r="E941" s="41"/>
      <c r="F941" s="42"/>
      <c r="G941" s="43"/>
      <c r="H941" s="43"/>
      <c r="I941" s="44"/>
      <c r="J941" s="45"/>
      <c r="K941" s="46"/>
      <c r="L941" s="47" t="e">
        <f aca="false">IF(K941="",(I941/J941),(I941/K941))</f>
        <v>#DIV/0!</v>
      </c>
      <c r="M941" s="48" t="e">
        <f aca="false">(N941-L941)/N941</f>
        <v>#DIV/0!</v>
      </c>
      <c r="N941" s="49"/>
      <c r="O941" s="38"/>
      <c r="P941" s="38"/>
      <c r="Q941" s="50" t="str">
        <f aca="false">IF(W941="","",VLOOKUP(W941,Categories!$M$148:$N$823,2,FALSE()))</f>
        <v/>
      </c>
      <c r="R941" s="51" t="str">
        <f aca="false">AA941</f>
        <v/>
      </c>
      <c r="S941" s="52"/>
      <c r="T941" s="52"/>
      <c r="U941" s="53"/>
      <c r="V941" s="54"/>
      <c r="W941" s="55"/>
      <c r="X941" s="50" t="str">
        <f aca="false">IF(S941="","",VLOOKUP(Deposits!O1221,Deposits!$D$2:$J$102,2,FALSE()))</f>
        <v/>
      </c>
      <c r="Y941" s="56" t="str">
        <f aca="false">IF(S941="","",VLOOKUP(Deposits!O1221,Deposits!$D$2:$J$102,5,FALSE()))</f>
        <v/>
      </c>
      <c r="Z941" s="57" t="s">
        <v>33</v>
      </c>
      <c r="AA941" s="51" t="str">
        <f aca="false">IF(ISERROR(VLOOKUP(Q941,'Target Margin'!A:F,5,FALSE())),"",VLOOKUP(Q941,'Target Margin'!A:F,5,FALSE()))</f>
        <v/>
      </c>
    </row>
    <row r="942" customFormat="false" ht="13" hidden="false" customHeight="false" outlineLevel="0" collapsed="false">
      <c r="A942" s="38"/>
      <c r="B942" s="39"/>
      <c r="C942" s="40"/>
      <c r="D942" s="40"/>
      <c r="E942" s="41"/>
      <c r="F942" s="42"/>
      <c r="G942" s="43"/>
      <c r="H942" s="43"/>
      <c r="I942" s="44"/>
      <c r="J942" s="45"/>
      <c r="K942" s="46"/>
      <c r="L942" s="47" t="e">
        <f aca="false">IF(K942="",(I942/J942),(I942/K942))</f>
        <v>#DIV/0!</v>
      </c>
      <c r="M942" s="48" t="e">
        <f aca="false">(N942-L942)/N942</f>
        <v>#DIV/0!</v>
      </c>
      <c r="N942" s="49"/>
      <c r="O942" s="38"/>
      <c r="P942" s="38"/>
      <c r="Q942" s="50" t="str">
        <f aca="false">IF(W942="","",VLOOKUP(W942,Categories!$M$148:$N$823,2,FALSE()))</f>
        <v/>
      </c>
      <c r="R942" s="51" t="str">
        <f aca="false">AA942</f>
        <v/>
      </c>
      <c r="S942" s="52"/>
      <c r="T942" s="52"/>
      <c r="U942" s="53"/>
      <c r="V942" s="54"/>
      <c r="W942" s="55"/>
      <c r="X942" s="50" t="str">
        <f aca="false">IF(S942="","",VLOOKUP(Deposits!O1222,Deposits!$D$2:$J$102,2,FALSE()))</f>
        <v/>
      </c>
      <c r="Y942" s="56" t="str">
        <f aca="false">IF(S942="","",VLOOKUP(Deposits!O1222,Deposits!$D$2:$J$102,5,FALSE()))</f>
        <v/>
      </c>
      <c r="Z942" s="57" t="s">
        <v>33</v>
      </c>
      <c r="AA942" s="51" t="str">
        <f aca="false">IF(ISERROR(VLOOKUP(Q942,'Target Margin'!A:F,5,FALSE())),"",VLOOKUP(Q942,'Target Margin'!A:F,5,FALSE()))</f>
        <v/>
      </c>
    </row>
    <row r="943" customFormat="false" ht="13" hidden="false" customHeight="false" outlineLevel="0" collapsed="false">
      <c r="A943" s="38"/>
      <c r="B943" s="39"/>
      <c r="C943" s="40"/>
      <c r="D943" s="40"/>
      <c r="E943" s="41"/>
      <c r="F943" s="42"/>
      <c r="G943" s="43"/>
      <c r="H943" s="43"/>
      <c r="I943" s="44"/>
      <c r="J943" s="45"/>
      <c r="K943" s="46"/>
      <c r="L943" s="47" t="e">
        <f aca="false">IF(K943="",(I943/J943),(I943/K943))</f>
        <v>#DIV/0!</v>
      </c>
      <c r="M943" s="48" t="e">
        <f aca="false">(N943-L943)/N943</f>
        <v>#DIV/0!</v>
      </c>
      <c r="N943" s="49"/>
      <c r="O943" s="38"/>
      <c r="P943" s="38"/>
      <c r="Q943" s="50" t="str">
        <f aca="false">IF(W943="","",VLOOKUP(W943,Categories!$M$148:$N$823,2,FALSE()))</f>
        <v/>
      </c>
      <c r="R943" s="51" t="str">
        <f aca="false">AA943</f>
        <v/>
      </c>
      <c r="S943" s="52"/>
      <c r="T943" s="52"/>
      <c r="U943" s="53"/>
      <c r="V943" s="54"/>
      <c r="W943" s="55"/>
      <c r="X943" s="50" t="str">
        <f aca="false">IF(S943="","",VLOOKUP(Deposits!O1223,Deposits!$D$2:$J$102,2,FALSE()))</f>
        <v/>
      </c>
      <c r="Y943" s="56" t="str">
        <f aca="false">IF(S943="","",VLOOKUP(Deposits!O1223,Deposits!$D$2:$J$102,5,FALSE()))</f>
        <v/>
      </c>
      <c r="Z943" s="57" t="s">
        <v>33</v>
      </c>
      <c r="AA943" s="51" t="str">
        <f aca="false">IF(ISERROR(VLOOKUP(Q943,'Target Margin'!A:F,5,FALSE())),"",VLOOKUP(Q943,'Target Margin'!A:F,5,FALSE()))</f>
        <v/>
      </c>
    </row>
    <row r="944" customFormat="false" ht="13" hidden="false" customHeight="false" outlineLevel="0" collapsed="false">
      <c r="A944" s="38"/>
      <c r="B944" s="39"/>
      <c r="C944" s="40"/>
      <c r="D944" s="40"/>
      <c r="E944" s="41"/>
      <c r="F944" s="42"/>
      <c r="G944" s="43"/>
      <c r="H944" s="43"/>
      <c r="I944" s="44"/>
      <c r="J944" s="45"/>
      <c r="K944" s="46"/>
      <c r="L944" s="47" t="e">
        <f aca="false">IF(K944="",(I944/J944),(I944/K944))</f>
        <v>#DIV/0!</v>
      </c>
      <c r="M944" s="48" t="e">
        <f aca="false">(N944-L944)/N944</f>
        <v>#DIV/0!</v>
      </c>
      <c r="N944" s="49"/>
      <c r="O944" s="38"/>
      <c r="P944" s="38"/>
      <c r="Q944" s="50" t="str">
        <f aca="false">IF(W944="","",VLOOKUP(W944,Categories!$M$148:$N$823,2,FALSE()))</f>
        <v/>
      </c>
      <c r="R944" s="51" t="str">
        <f aca="false">AA944</f>
        <v/>
      </c>
      <c r="S944" s="52"/>
      <c r="T944" s="52"/>
      <c r="U944" s="53"/>
      <c r="V944" s="54"/>
      <c r="W944" s="55"/>
      <c r="X944" s="50" t="str">
        <f aca="false">IF(S944="","",VLOOKUP(Deposits!O1224,Deposits!$D$2:$J$102,2,FALSE()))</f>
        <v/>
      </c>
      <c r="Y944" s="56" t="str">
        <f aca="false">IF(S944="","",VLOOKUP(Deposits!O1224,Deposits!$D$2:$J$102,5,FALSE()))</f>
        <v/>
      </c>
      <c r="Z944" s="57" t="s">
        <v>33</v>
      </c>
      <c r="AA944" s="51" t="str">
        <f aca="false">IF(ISERROR(VLOOKUP(Q944,'Target Margin'!A:F,5,FALSE())),"",VLOOKUP(Q944,'Target Margin'!A:F,5,FALSE()))</f>
        <v/>
      </c>
    </row>
    <row r="945" customFormat="false" ht="13" hidden="false" customHeight="false" outlineLevel="0" collapsed="false">
      <c r="A945" s="38"/>
      <c r="B945" s="39"/>
      <c r="C945" s="40"/>
      <c r="D945" s="40"/>
      <c r="E945" s="41"/>
      <c r="F945" s="42"/>
      <c r="G945" s="43"/>
      <c r="H945" s="43"/>
      <c r="I945" s="44"/>
      <c r="J945" s="45"/>
      <c r="K945" s="46"/>
      <c r="L945" s="47" t="e">
        <f aca="false">IF(K945="",(I945/J945),(I945/K945))</f>
        <v>#DIV/0!</v>
      </c>
      <c r="M945" s="48" t="e">
        <f aca="false">(N945-L945)/N945</f>
        <v>#DIV/0!</v>
      </c>
      <c r="N945" s="49"/>
      <c r="O945" s="38"/>
      <c r="P945" s="38"/>
      <c r="Q945" s="50" t="str">
        <f aca="false">IF(W945="","",VLOOKUP(W945,Categories!$M$148:$N$823,2,FALSE()))</f>
        <v/>
      </c>
      <c r="R945" s="51" t="str">
        <f aca="false">AA945</f>
        <v/>
      </c>
      <c r="S945" s="52"/>
      <c r="T945" s="52"/>
      <c r="U945" s="53"/>
      <c r="V945" s="54"/>
      <c r="W945" s="55"/>
      <c r="X945" s="50" t="str">
        <f aca="false">IF(S945="","",VLOOKUP(Deposits!O1225,Deposits!$D$2:$J$102,2,FALSE()))</f>
        <v/>
      </c>
      <c r="Y945" s="56" t="str">
        <f aca="false">IF(S945="","",VLOOKUP(Deposits!O1225,Deposits!$D$2:$J$102,5,FALSE()))</f>
        <v/>
      </c>
      <c r="Z945" s="57" t="s">
        <v>33</v>
      </c>
      <c r="AA945" s="51" t="str">
        <f aca="false">IF(ISERROR(VLOOKUP(Q945,'Target Margin'!A:F,5,FALSE())),"",VLOOKUP(Q945,'Target Margin'!A:F,5,FALSE()))</f>
        <v/>
      </c>
    </row>
    <row r="946" customFormat="false" ht="13" hidden="false" customHeight="false" outlineLevel="0" collapsed="false">
      <c r="A946" s="38"/>
      <c r="B946" s="39"/>
      <c r="C946" s="40"/>
      <c r="D946" s="40"/>
      <c r="E946" s="41"/>
      <c r="F946" s="42"/>
      <c r="G946" s="43"/>
      <c r="H946" s="43"/>
      <c r="I946" s="44"/>
      <c r="J946" s="45"/>
      <c r="K946" s="46"/>
      <c r="L946" s="47" t="e">
        <f aca="false">IF(K946="",(I946/J946),(I946/K946))</f>
        <v>#DIV/0!</v>
      </c>
      <c r="M946" s="48" t="e">
        <f aca="false">(N946-L946)/N946</f>
        <v>#DIV/0!</v>
      </c>
      <c r="N946" s="49"/>
      <c r="O946" s="38"/>
      <c r="P946" s="38"/>
      <c r="Q946" s="50" t="str">
        <f aca="false">IF(W946="","",VLOOKUP(W946,Categories!$M$148:$N$823,2,FALSE()))</f>
        <v/>
      </c>
      <c r="R946" s="51" t="str">
        <f aca="false">AA946</f>
        <v/>
      </c>
      <c r="S946" s="52"/>
      <c r="T946" s="52"/>
      <c r="U946" s="53"/>
      <c r="V946" s="54"/>
      <c r="W946" s="55"/>
      <c r="X946" s="50" t="str">
        <f aca="false">IF(S946="","",VLOOKUP(Deposits!O1226,Deposits!$D$2:$J$102,2,FALSE()))</f>
        <v/>
      </c>
      <c r="Y946" s="56" t="str">
        <f aca="false">IF(S946="","",VLOOKUP(Deposits!O1226,Deposits!$D$2:$J$102,5,FALSE()))</f>
        <v/>
      </c>
      <c r="Z946" s="57" t="s">
        <v>33</v>
      </c>
      <c r="AA946" s="51" t="str">
        <f aca="false">IF(ISERROR(VLOOKUP(Q946,'Target Margin'!A:F,5,FALSE())),"",VLOOKUP(Q946,'Target Margin'!A:F,5,FALSE()))</f>
        <v/>
      </c>
    </row>
    <row r="947" customFormat="false" ht="13" hidden="false" customHeight="false" outlineLevel="0" collapsed="false">
      <c r="A947" s="38"/>
      <c r="B947" s="39"/>
      <c r="C947" s="40"/>
      <c r="D947" s="40"/>
      <c r="E947" s="41"/>
      <c r="F947" s="42"/>
      <c r="G947" s="43"/>
      <c r="H947" s="43"/>
      <c r="I947" s="44"/>
      <c r="J947" s="45"/>
      <c r="K947" s="46"/>
      <c r="L947" s="47" t="e">
        <f aca="false">IF(K947="",(I947/J947),(I947/K947))</f>
        <v>#DIV/0!</v>
      </c>
      <c r="M947" s="48" t="e">
        <f aca="false">(N947-L947)/N947</f>
        <v>#DIV/0!</v>
      </c>
      <c r="N947" s="49"/>
      <c r="O947" s="38"/>
      <c r="P947" s="38"/>
      <c r="Q947" s="50" t="str">
        <f aca="false">IF(W947="","",VLOOKUP(W947,Categories!$M$148:$N$823,2,FALSE()))</f>
        <v/>
      </c>
      <c r="R947" s="51" t="str">
        <f aca="false">AA947</f>
        <v/>
      </c>
      <c r="S947" s="52"/>
      <c r="T947" s="52"/>
      <c r="U947" s="53"/>
      <c r="V947" s="54"/>
      <c r="W947" s="55"/>
      <c r="X947" s="50" t="str">
        <f aca="false">IF(S947="","",VLOOKUP(Deposits!O1227,Deposits!$D$2:$J$102,2,FALSE()))</f>
        <v/>
      </c>
      <c r="Y947" s="56" t="str">
        <f aca="false">IF(S947="","",VLOOKUP(Deposits!O1227,Deposits!$D$2:$J$102,5,FALSE()))</f>
        <v/>
      </c>
      <c r="Z947" s="57" t="s">
        <v>33</v>
      </c>
      <c r="AA947" s="51" t="str">
        <f aca="false">IF(ISERROR(VLOOKUP(Q947,'Target Margin'!A:F,5,FALSE())),"",VLOOKUP(Q947,'Target Margin'!A:F,5,FALSE()))</f>
        <v/>
      </c>
    </row>
    <row r="948" customFormat="false" ht="13" hidden="false" customHeight="false" outlineLevel="0" collapsed="false">
      <c r="A948" s="38"/>
      <c r="B948" s="39"/>
      <c r="C948" s="40"/>
      <c r="D948" s="40"/>
      <c r="E948" s="41"/>
      <c r="F948" s="42"/>
      <c r="G948" s="43"/>
      <c r="H948" s="43"/>
      <c r="I948" s="44"/>
      <c r="J948" s="45"/>
      <c r="K948" s="46"/>
      <c r="L948" s="47" t="e">
        <f aca="false">IF(K948="",(I948/J948),(I948/K948))</f>
        <v>#DIV/0!</v>
      </c>
      <c r="M948" s="48" t="e">
        <f aca="false">(N948-L948)/N948</f>
        <v>#DIV/0!</v>
      </c>
      <c r="N948" s="49"/>
      <c r="O948" s="38"/>
      <c r="P948" s="38"/>
      <c r="Q948" s="50" t="str">
        <f aca="false">IF(W948="","",VLOOKUP(W948,Categories!$M$148:$N$823,2,FALSE()))</f>
        <v/>
      </c>
      <c r="R948" s="51" t="str">
        <f aca="false">AA948</f>
        <v/>
      </c>
      <c r="S948" s="52"/>
      <c r="T948" s="52"/>
      <c r="U948" s="53"/>
      <c r="V948" s="54"/>
      <c r="W948" s="55"/>
      <c r="X948" s="50" t="str">
        <f aca="false">IF(S948="","",VLOOKUP(Deposits!O1228,Deposits!$D$2:$J$102,2,FALSE()))</f>
        <v/>
      </c>
      <c r="Y948" s="56" t="str">
        <f aca="false">IF(S948="","",VLOOKUP(Deposits!O1228,Deposits!$D$2:$J$102,5,FALSE()))</f>
        <v/>
      </c>
      <c r="Z948" s="57" t="s">
        <v>33</v>
      </c>
      <c r="AA948" s="51" t="str">
        <f aca="false">IF(ISERROR(VLOOKUP(Q948,'Target Margin'!A:F,5,FALSE())),"",VLOOKUP(Q948,'Target Margin'!A:F,5,FALSE()))</f>
        <v/>
      </c>
    </row>
    <row r="949" customFormat="false" ht="13" hidden="false" customHeight="false" outlineLevel="0" collapsed="false">
      <c r="A949" s="38"/>
      <c r="B949" s="39"/>
      <c r="C949" s="40"/>
      <c r="D949" s="40"/>
      <c r="E949" s="41"/>
      <c r="F949" s="42"/>
      <c r="G949" s="43"/>
      <c r="H949" s="43"/>
      <c r="I949" s="44"/>
      <c r="J949" s="45"/>
      <c r="K949" s="46"/>
      <c r="L949" s="47" t="e">
        <f aca="false">IF(K949="",(I949/J949),(I949/K949))</f>
        <v>#DIV/0!</v>
      </c>
      <c r="M949" s="48" t="e">
        <f aca="false">(N949-L949)/N949</f>
        <v>#DIV/0!</v>
      </c>
      <c r="N949" s="49"/>
      <c r="O949" s="38"/>
      <c r="P949" s="38"/>
      <c r="Q949" s="50" t="str">
        <f aca="false">IF(W949="","",VLOOKUP(W949,Categories!$M$148:$N$823,2,FALSE()))</f>
        <v/>
      </c>
      <c r="R949" s="51" t="str">
        <f aca="false">AA949</f>
        <v/>
      </c>
      <c r="S949" s="52"/>
      <c r="T949" s="52"/>
      <c r="U949" s="53"/>
      <c r="V949" s="54"/>
      <c r="W949" s="55"/>
      <c r="X949" s="50" t="str">
        <f aca="false">IF(S949="","",VLOOKUP(Deposits!O1229,Deposits!$D$2:$J$102,2,FALSE()))</f>
        <v/>
      </c>
      <c r="Y949" s="56" t="str">
        <f aca="false">IF(S949="","",VLOOKUP(Deposits!O1229,Deposits!$D$2:$J$102,5,FALSE()))</f>
        <v/>
      </c>
      <c r="Z949" s="57" t="s">
        <v>33</v>
      </c>
      <c r="AA949" s="51" t="str">
        <f aca="false">IF(ISERROR(VLOOKUP(Q949,'Target Margin'!A:F,5,FALSE())),"",VLOOKUP(Q949,'Target Margin'!A:F,5,FALSE()))</f>
        <v/>
      </c>
    </row>
    <row r="950" customFormat="false" ht="13" hidden="false" customHeight="false" outlineLevel="0" collapsed="false">
      <c r="A950" s="38"/>
      <c r="B950" s="39"/>
      <c r="C950" s="40"/>
      <c r="D950" s="40"/>
      <c r="E950" s="41"/>
      <c r="F950" s="42"/>
      <c r="G950" s="43"/>
      <c r="H950" s="43"/>
      <c r="I950" s="44"/>
      <c r="J950" s="45"/>
      <c r="K950" s="46"/>
      <c r="L950" s="47" t="e">
        <f aca="false">IF(K950="",(I950/J950),(I950/K950))</f>
        <v>#DIV/0!</v>
      </c>
      <c r="M950" s="48" t="e">
        <f aca="false">(N950-L950)/N950</f>
        <v>#DIV/0!</v>
      </c>
      <c r="N950" s="49"/>
      <c r="O950" s="38"/>
      <c r="P950" s="38"/>
      <c r="Q950" s="50" t="str">
        <f aca="false">IF(W950="","",VLOOKUP(W950,Categories!$M$148:$N$823,2,FALSE()))</f>
        <v/>
      </c>
      <c r="R950" s="51" t="str">
        <f aca="false">AA950</f>
        <v/>
      </c>
      <c r="S950" s="52"/>
      <c r="T950" s="52"/>
      <c r="U950" s="53"/>
      <c r="V950" s="54"/>
      <c r="W950" s="55"/>
      <c r="X950" s="50" t="str">
        <f aca="false">IF(S950="","",VLOOKUP(Deposits!O1230,Deposits!$D$2:$J$102,2,FALSE()))</f>
        <v/>
      </c>
      <c r="Y950" s="56" t="str">
        <f aca="false">IF(S950="","",VLOOKUP(Deposits!O1230,Deposits!$D$2:$J$102,5,FALSE()))</f>
        <v/>
      </c>
      <c r="Z950" s="57" t="s">
        <v>33</v>
      </c>
      <c r="AA950" s="51" t="str">
        <f aca="false">IF(ISERROR(VLOOKUP(Q950,'Target Margin'!A:F,5,FALSE())),"",VLOOKUP(Q950,'Target Margin'!A:F,5,FALSE()))</f>
        <v/>
      </c>
    </row>
    <row r="951" customFormat="false" ht="13" hidden="false" customHeight="false" outlineLevel="0" collapsed="false">
      <c r="A951" s="38"/>
      <c r="B951" s="39"/>
      <c r="C951" s="40"/>
      <c r="D951" s="40"/>
      <c r="E951" s="41"/>
      <c r="F951" s="42"/>
      <c r="G951" s="43"/>
      <c r="H951" s="43"/>
      <c r="I951" s="44"/>
      <c r="J951" s="45"/>
      <c r="K951" s="46"/>
      <c r="L951" s="47" t="e">
        <f aca="false">IF(K951="",(I951/J951),(I951/K951))</f>
        <v>#DIV/0!</v>
      </c>
      <c r="M951" s="48" t="e">
        <f aca="false">(N951-L951)/N951</f>
        <v>#DIV/0!</v>
      </c>
      <c r="N951" s="49"/>
      <c r="O951" s="38"/>
      <c r="P951" s="38"/>
      <c r="Q951" s="50" t="str">
        <f aca="false">IF(W951="","",VLOOKUP(W951,Categories!$M$148:$N$823,2,FALSE()))</f>
        <v/>
      </c>
      <c r="R951" s="51" t="str">
        <f aca="false">AA951</f>
        <v/>
      </c>
      <c r="S951" s="52"/>
      <c r="T951" s="52"/>
      <c r="U951" s="53"/>
      <c r="V951" s="54"/>
      <c r="W951" s="55"/>
      <c r="X951" s="50" t="str">
        <f aca="false">IF(S951="","",VLOOKUP(Deposits!O1231,Deposits!$D$2:$J$102,2,FALSE()))</f>
        <v/>
      </c>
      <c r="Y951" s="56" t="str">
        <f aca="false">IF(S951="","",VLOOKUP(Deposits!O1231,Deposits!$D$2:$J$102,5,FALSE()))</f>
        <v/>
      </c>
      <c r="Z951" s="57" t="s">
        <v>33</v>
      </c>
      <c r="AA951" s="51" t="str">
        <f aca="false">IF(ISERROR(VLOOKUP(Q951,'Target Margin'!A:F,5,FALSE())),"",VLOOKUP(Q951,'Target Margin'!A:F,5,FALSE()))</f>
        <v/>
      </c>
    </row>
    <row r="952" customFormat="false" ht="13" hidden="false" customHeight="false" outlineLevel="0" collapsed="false">
      <c r="A952" s="38"/>
      <c r="B952" s="39"/>
      <c r="C952" s="40"/>
      <c r="D952" s="40"/>
      <c r="E952" s="41"/>
      <c r="F952" s="42"/>
      <c r="G952" s="43"/>
      <c r="H952" s="43"/>
      <c r="I952" s="44"/>
      <c r="J952" s="45"/>
      <c r="K952" s="46"/>
      <c r="L952" s="47" t="e">
        <f aca="false">IF(K952="",(I952/J952),(I952/K952))</f>
        <v>#DIV/0!</v>
      </c>
      <c r="M952" s="48" t="e">
        <f aca="false">(N952-L952)/N952</f>
        <v>#DIV/0!</v>
      </c>
      <c r="N952" s="49"/>
      <c r="O952" s="38"/>
      <c r="P952" s="38"/>
      <c r="Q952" s="50" t="str">
        <f aca="false">IF(W952="","",VLOOKUP(W952,Categories!$M$148:$N$823,2,FALSE()))</f>
        <v/>
      </c>
      <c r="R952" s="51" t="str">
        <f aca="false">AA952</f>
        <v/>
      </c>
      <c r="S952" s="52"/>
      <c r="T952" s="52"/>
      <c r="U952" s="53"/>
      <c r="V952" s="54"/>
      <c r="W952" s="55"/>
      <c r="X952" s="50" t="str">
        <f aca="false">IF(S952="","",VLOOKUP(Deposits!O1232,Deposits!$D$2:$J$102,2,FALSE()))</f>
        <v/>
      </c>
      <c r="Y952" s="56" t="str">
        <f aca="false">IF(S952="","",VLOOKUP(Deposits!O1232,Deposits!$D$2:$J$102,5,FALSE()))</f>
        <v/>
      </c>
      <c r="Z952" s="57" t="s">
        <v>33</v>
      </c>
      <c r="AA952" s="51" t="str">
        <f aca="false">IF(ISERROR(VLOOKUP(Q952,'Target Margin'!A:F,5,FALSE())),"",VLOOKUP(Q952,'Target Margin'!A:F,5,FALSE()))</f>
        <v/>
      </c>
    </row>
    <row r="953" customFormat="false" ht="13" hidden="false" customHeight="false" outlineLevel="0" collapsed="false">
      <c r="A953" s="38"/>
      <c r="B953" s="39"/>
      <c r="C953" s="40"/>
      <c r="D953" s="40"/>
      <c r="E953" s="41"/>
      <c r="F953" s="42"/>
      <c r="G953" s="43"/>
      <c r="H953" s="43"/>
      <c r="I953" s="44"/>
      <c r="J953" s="45"/>
      <c r="K953" s="46"/>
      <c r="L953" s="47" t="e">
        <f aca="false">IF(K953="",(I953/J953),(I953/K953))</f>
        <v>#DIV/0!</v>
      </c>
      <c r="M953" s="48" t="e">
        <f aca="false">(N953-L953)/N953</f>
        <v>#DIV/0!</v>
      </c>
      <c r="N953" s="49"/>
      <c r="O953" s="38"/>
      <c r="P953" s="38"/>
      <c r="Q953" s="50" t="str">
        <f aca="false">IF(W953="","",VLOOKUP(W953,Categories!$M$148:$N$823,2,FALSE()))</f>
        <v/>
      </c>
      <c r="R953" s="51" t="str">
        <f aca="false">AA953</f>
        <v/>
      </c>
      <c r="S953" s="52"/>
      <c r="T953" s="52"/>
      <c r="U953" s="53"/>
      <c r="V953" s="54"/>
      <c r="W953" s="55"/>
      <c r="X953" s="50" t="str">
        <f aca="false">IF(S953="","",VLOOKUP(Deposits!O1233,Deposits!$D$2:$J$102,2,FALSE()))</f>
        <v/>
      </c>
      <c r="Y953" s="56" t="str">
        <f aca="false">IF(S953="","",VLOOKUP(Deposits!O1233,Deposits!$D$2:$J$102,5,FALSE()))</f>
        <v/>
      </c>
      <c r="Z953" s="57" t="s">
        <v>33</v>
      </c>
      <c r="AA953" s="51" t="str">
        <f aca="false">IF(ISERROR(VLOOKUP(Q953,'Target Margin'!A:F,5,FALSE())),"",VLOOKUP(Q953,'Target Margin'!A:F,5,FALSE()))</f>
        <v/>
      </c>
    </row>
    <row r="954" customFormat="false" ht="13" hidden="false" customHeight="false" outlineLevel="0" collapsed="false">
      <c r="A954" s="38"/>
      <c r="B954" s="39"/>
      <c r="C954" s="40"/>
      <c r="D954" s="40"/>
      <c r="E954" s="41"/>
      <c r="F954" s="42"/>
      <c r="G954" s="43"/>
      <c r="H954" s="43"/>
      <c r="I954" s="44"/>
      <c r="J954" s="45"/>
      <c r="K954" s="46"/>
      <c r="L954" s="47" t="e">
        <f aca="false">IF(K954="",(I954/J954),(I954/K954))</f>
        <v>#DIV/0!</v>
      </c>
      <c r="M954" s="48" t="e">
        <f aca="false">(N954-L954)/N954</f>
        <v>#DIV/0!</v>
      </c>
      <c r="N954" s="49"/>
      <c r="O954" s="38"/>
      <c r="P954" s="38"/>
      <c r="Q954" s="50" t="str">
        <f aca="false">IF(W954="","",VLOOKUP(W954,Categories!$M$148:$N$823,2,FALSE()))</f>
        <v/>
      </c>
      <c r="R954" s="51" t="str">
        <f aca="false">AA954</f>
        <v/>
      </c>
      <c r="S954" s="52"/>
      <c r="T954" s="52"/>
      <c r="U954" s="53"/>
      <c r="V954" s="54"/>
      <c r="W954" s="55"/>
      <c r="X954" s="50" t="str">
        <f aca="false">IF(S954="","",VLOOKUP(Deposits!O1234,Deposits!$D$2:$J$102,2,FALSE()))</f>
        <v/>
      </c>
      <c r="Y954" s="56" t="str">
        <f aca="false">IF(S954="","",VLOOKUP(Deposits!O1234,Deposits!$D$2:$J$102,5,FALSE()))</f>
        <v/>
      </c>
      <c r="Z954" s="57" t="s">
        <v>33</v>
      </c>
      <c r="AA954" s="51" t="str">
        <f aca="false">IF(ISERROR(VLOOKUP(Q954,'Target Margin'!A:F,5,FALSE())),"",VLOOKUP(Q954,'Target Margin'!A:F,5,FALSE()))</f>
        <v/>
      </c>
    </row>
    <row r="955" customFormat="false" ht="13" hidden="false" customHeight="false" outlineLevel="0" collapsed="false">
      <c r="A955" s="38"/>
      <c r="B955" s="39"/>
      <c r="C955" s="40"/>
      <c r="D955" s="40"/>
      <c r="E955" s="41"/>
      <c r="F955" s="42"/>
      <c r="G955" s="43"/>
      <c r="H955" s="43"/>
      <c r="I955" s="44"/>
      <c r="J955" s="45"/>
      <c r="K955" s="46"/>
      <c r="L955" s="47" t="e">
        <f aca="false">IF(K955="",(I955/J955),(I955/K955))</f>
        <v>#DIV/0!</v>
      </c>
      <c r="M955" s="48" t="e">
        <f aca="false">(N955-L955)/N955</f>
        <v>#DIV/0!</v>
      </c>
      <c r="N955" s="49"/>
      <c r="O955" s="38"/>
      <c r="P955" s="38"/>
      <c r="Q955" s="50" t="str">
        <f aca="false">IF(W955="","",VLOOKUP(W955,Categories!$M$148:$N$823,2,FALSE()))</f>
        <v/>
      </c>
      <c r="R955" s="51" t="str">
        <f aca="false">AA955</f>
        <v/>
      </c>
      <c r="S955" s="52"/>
      <c r="T955" s="52"/>
      <c r="U955" s="53"/>
      <c r="V955" s="54"/>
      <c r="W955" s="55"/>
      <c r="X955" s="50" t="str">
        <f aca="false">IF(S955="","",VLOOKUP(Deposits!O1235,Deposits!$D$2:$J$102,2,FALSE()))</f>
        <v/>
      </c>
      <c r="Y955" s="56" t="str">
        <f aca="false">IF(S955="","",VLOOKUP(Deposits!O1235,Deposits!$D$2:$J$102,5,FALSE()))</f>
        <v/>
      </c>
      <c r="Z955" s="57" t="s">
        <v>33</v>
      </c>
      <c r="AA955" s="51" t="str">
        <f aca="false">IF(ISERROR(VLOOKUP(Q955,'Target Margin'!A:F,5,FALSE())),"",VLOOKUP(Q955,'Target Margin'!A:F,5,FALSE()))</f>
        <v/>
      </c>
    </row>
    <row r="956" customFormat="false" ht="13" hidden="false" customHeight="false" outlineLevel="0" collapsed="false">
      <c r="A956" s="38"/>
      <c r="B956" s="39"/>
      <c r="C956" s="40"/>
      <c r="D956" s="40"/>
      <c r="E956" s="41"/>
      <c r="F956" s="42"/>
      <c r="G956" s="43"/>
      <c r="H956" s="43"/>
      <c r="I956" s="44"/>
      <c r="J956" s="45"/>
      <c r="K956" s="46"/>
      <c r="L956" s="47" t="e">
        <f aca="false">IF(K956="",(I956/J956),(I956/K956))</f>
        <v>#DIV/0!</v>
      </c>
      <c r="M956" s="48" t="e">
        <f aca="false">(N956-L956)/N956</f>
        <v>#DIV/0!</v>
      </c>
      <c r="N956" s="49"/>
      <c r="O956" s="38"/>
      <c r="P956" s="38"/>
      <c r="Q956" s="50" t="str">
        <f aca="false">IF(W956="","",VLOOKUP(W956,Categories!$M$148:$N$823,2,FALSE()))</f>
        <v/>
      </c>
      <c r="R956" s="51" t="str">
        <f aca="false">AA956</f>
        <v/>
      </c>
      <c r="S956" s="52"/>
      <c r="T956" s="52"/>
      <c r="U956" s="53"/>
      <c r="V956" s="54"/>
      <c r="W956" s="55"/>
      <c r="X956" s="50" t="str">
        <f aca="false">IF(S956="","",VLOOKUP(Deposits!O1236,Deposits!$D$2:$J$102,2,FALSE()))</f>
        <v/>
      </c>
      <c r="Y956" s="56" t="str">
        <f aca="false">IF(S956="","",VLOOKUP(Deposits!O1236,Deposits!$D$2:$J$102,5,FALSE()))</f>
        <v/>
      </c>
      <c r="Z956" s="57" t="s">
        <v>33</v>
      </c>
      <c r="AA956" s="51" t="str">
        <f aca="false">IF(ISERROR(VLOOKUP(Q956,'Target Margin'!A:F,5,FALSE())),"",VLOOKUP(Q956,'Target Margin'!A:F,5,FALSE()))</f>
        <v/>
      </c>
    </row>
    <row r="957" customFormat="false" ht="13" hidden="false" customHeight="false" outlineLevel="0" collapsed="false">
      <c r="A957" s="38"/>
      <c r="B957" s="39"/>
      <c r="C957" s="40"/>
      <c r="D957" s="40"/>
      <c r="E957" s="41"/>
      <c r="F957" s="42"/>
      <c r="G957" s="43"/>
      <c r="H957" s="43"/>
      <c r="I957" s="44"/>
      <c r="J957" s="45"/>
      <c r="K957" s="46"/>
      <c r="L957" s="47" t="e">
        <f aca="false">IF(K957="",(I957/J957),(I957/K957))</f>
        <v>#DIV/0!</v>
      </c>
      <c r="M957" s="48" t="e">
        <f aca="false">(N957-L957)/N957</f>
        <v>#DIV/0!</v>
      </c>
      <c r="N957" s="49"/>
      <c r="O957" s="38"/>
      <c r="P957" s="38"/>
      <c r="Q957" s="50" t="str">
        <f aca="false">IF(W957="","",VLOOKUP(W957,Categories!$M$148:$N$823,2,FALSE()))</f>
        <v/>
      </c>
      <c r="R957" s="51" t="str">
        <f aca="false">AA957</f>
        <v/>
      </c>
      <c r="S957" s="52"/>
      <c r="T957" s="52"/>
      <c r="U957" s="53"/>
      <c r="V957" s="54"/>
      <c r="W957" s="55"/>
      <c r="X957" s="50" t="str">
        <f aca="false">IF(S957="","",VLOOKUP(Deposits!O1237,Deposits!$D$2:$J$102,2,FALSE()))</f>
        <v/>
      </c>
      <c r="Y957" s="56" t="str">
        <f aca="false">IF(S957="","",VLOOKUP(Deposits!O1237,Deposits!$D$2:$J$102,5,FALSE()))</f>
        <v/>
      </c>
      <c r="Z957" s="57" t="s">
        <v>33</v>
      </c>
      <c r="AA957" s="51" t="str">
        <f aca="false">IF(ISERROR(VLOOKUP(Q957,'Target Margin'!A:F,5,FALSE())),"",VLOOKUP(Q957,'Target Margin'!A:F,5,FALSE()))</f>
        <v/>
      </c>
    </row>
    <row r="958" customFormat="false" ht="13" hidden="false" customHeight="false" outlineLevel="0" collapsed="false">
      <c r="A958" s="38"/>
      <c r="B958" s="39"/>
      <c r="C958" s="40"/>
      <c r="D958" s="40"/>
      <c r="E958" s="41"/>
      <c r="F958" s="42"/>
      <c r="G958" s="43"/>
      <c r="H958" s="43"/>
      <c r="I958" s="44"/>
      <c r="J958" s="45"/>
      <c r="K958" s="46"/>
      <c r="L958" s="47" t="e">
        <f aca="false">IF(K958="",(I958/J958),(I958/K958))</f>
        <v>#DIV/0!</v>
      </c>
      <c r="M958" s="48" t="e">
        <f aca="false">(N958-L958)/N958</f>
        <v>#DIV/0!</v>
      </c>
      <c r="N958" s="49"/>
      <c r="O958" s="38"/>
      <c r="P958" s="38"/>
      <c r="Q958" s="50" t="str">
        <f aca="false">IF(W958="","",VLOOKUP(W958,Categories!$M$148:$N$823,2,FALSE()))</f>
        <v/>
      </c>
      <c r="R958" s="51" t="str">
        <f aca="false">AA958</f>
        <v/>
      </c>
      <c r="S958" s="52"/>
      <c r="T958" s="52"/>
      <c r="U958" s="53"/>
      <c r="V958" s="54"/>
      <c r="W958" s="55"/>
      <c r="X958" s="50" t="str">
        <f aca="false">IF(S958="","",VLOOKUP(Deposits!O1238,Deposits!$D$2:$J$102,2,FALSE()))</f>
        <v/>
      </c>
      <c r="Y958" s="56" t="str">
        <f aca="false">IF(S958="","",VLOOKUP(Deposits!O1238,Deposits!$D$2:$J$102,5,FALSE()))</f>
        <v/>
      </c>
      <c r="Z958" s="57" t="s">
        <v>33</v>
      </c>
      <c r="AA958" s="51" t="str">
        <f aca="false">IF(ISERROR(VLOOKUP(Q958,'Target Margin'!A:F,5,FALSE())),"",VLOOKUP(Q958,'Target Margin'!A:F,5,FALSE()))</f>
        <v/>
      </c>
    </row>
    <row r="959" customFormat="false" ht="13" hidden="false" customHeight="false" outlineLevel="0" collapsed="false">
      <c r="A959" s="38"/>
      <c r="B959" s="39"/>
      <c r="C959" s="40"/>
      <c r="D959" s="40"/>
      <c r="E959" s="41"/>
      <c r="F959" s="42"/>
      <c r="G959" s="43"/>
      <c r="H959" s="43"/>
      <c r="I959" s="44"/>
      <c r="J959" s="45"/>
      <c r="K959" s="46"/>
      <c r="L959" s="47" t="e">
        <f aca="false">IF(K959="",(I959/J959),(I959/K959))</f>
        <v>#DIV/0!</v>
      </c>
      <c r="M959" s="48" t="e">
        <f aca="false">(N959-L959)/N959</f>
        <v>#DIV/0!</v>
      </c>
      <c r="N959" s="49"/>
      <c r="O959" s="38"/>
      <c r="P959" s="38"/>
      <c r="Q959" s="50" t="str">
        <f aca="false">IF(W959="","",VLOOKUP(W959,Categories!$M$148:$N$823,2,FALSE()))</f>
        <v/>
      </c>
      <c r="R959" s="51" t="str">
        <f aca="false">AA959</f>
        <v/>
      </c>
      <c r="S959" s="52"/>
      <c r="T959" s="52"/>
      <c r="U959" s="53"/>
      <c r="V959" s="54"/>
      <c r="W959" s="55"/>
      <c r="X959" s="50" t="str">
        <f aca="false">IF(S959="","",VLOOKUP(Deposits!O1239,Deposits!$D$2:$J$102,2,FALSE()))</f>
        <v/>
      </c>
      <c r="Y959" s="56" t="str">
        <f aca="false">IF(S959="","",VLOOKUP(Deposits!O1239,Deposits!$D$2:$J$102,5,FALSE()))</f>
        <v/>
      </c>
      <c r="Z959" s="57" t="s">
        <v>33</v>
      </c>
      <c r="AA959" s="51" t="str">
        <f aca="false">IF(ISERROR(VLOOKUP(Q959,'Target Margin'!A:F,5,FALSE())),"",VLOOKUP(Q959,'Target Margin'!A:F,5,FALSE()))</f>
        <v/>
      </c>
    </row>
    <row r="960" customFormat="false" ht="13" hidden="false" customHeight="false" outlineLevel="0" collapsed="false">
      <c r="A960" s="38"/>
      <c r="B960" s="39"/>
      <c r="C960" s="40"/>
      <c r="D960" s="40"/>
      <c r="E960" s="41"/>
      <c r="F960" s="42"/>
      <c r="G960" s="43"/>
      <c r="H960" s="43"/>
      <c r="I960" s="44"/>
      <c r="J960" s="45"/>
      <c r="K960" s="46"/>
      <c r="L960" s="47" t="e">
        <f aca="false">IF(K960="",(I960/J960),(I960/K960))</f>
        <v>#DIV/0!</v>
      </c>
      <c r="M960" s="48" t="e">
        <f aca="false">(N960-L960)/N960</f>
        <v>#DIV/0!</v>
      </c>
      <c r="N960" s="49"/>
      <c r="O960" s="38"/>
      <c r="P960" s="38"/>
      <c r="Q960" s="50" t="str">
        <f aca="false">IF(W960="","",VLOOKUP(W960,Categories!$M$148:$N$823,2,FALSE()))</f>
        <v/>
      </c>
      <c r="R960" s="51" t="str">
        <f aca="false">AA960</f>
        <v/>
      </c>
      <c r="S960" s="52"/>
      <c r="T960" s="52"/>
      <c r="U960" s="53"/>
      <c r="V960" s="54"/>
      <c r="W960" s="55"/>
      <c r="X960" s="50" t="str">
        <f aca="false">IF(S960="","",VLOOKUP(Deposits!O1240,Deposits!$D$2:$J$102,2,FALSE()))</f>
        <v/>
      </c>
      <c r="Y960" s="56" t="str">
        <f aca="false">IF(S960="","",VLOOKUP(Deposits!O1240,Deposits!$D$2:$J$102,5,FALSE()))</f>
        <v/>
      </c>
      <c r="Z960" s="57" t="s">
        <v>33</v>
      </c>
      <c r="AA960" s="51" t="str">
        <f aca="false">IF(ISERROR(VLOOKUP(Q960,'Target Margin'!A:F,5,FALSE())),"",VLOOKUP(Q960,'Target Margin'!A:F,5,FALSE()))</f>
        <v/>
      </c>
    </row>
    <row r="961" customFormat="false" ht="13" hidden="false" customHeight="false" outlineLevel="0" collapsed="false">
      <c r="A961" s="38"/>
      <c r="B961" s="39"/>
      <c r="C961" s="40"/>
      <c r="D961" s="40"/>
      <c r="E961" s="41"/>
      <c r="F961" s="42"/>
      <c r="G961" s="43"/>
      <c r="H961" s="43"/>
      <c r="I961" s="44"/>
      <c r="J961" s="45"/>
      <c r="K961" s="46"/>
      <c r="L961" s="47" t="e">
        <f aca="false">IF(K961="",(I961/J961),(I961/K961))</f>
        <v>#DIV/0!</v>
      </c>
      <c r="M961" s="48" t="e">
        <f aca="false">(N961-L961)/N961</f>
        <v>#DIV/0!</v>
      </c>
      <c r="N961" s="49"/>
      <c r="O961" s="38"/>
      <c r="P961" s="38"/>
      <c r="Q961" s="50" t="str">
        <f aca="false">IF(W961="","",VLOOKUP(W961,Categories!$M$148:$N$823,2,FALSE()))</f>
        <v/>
      </c>
      <c r="R961" s="51" t="str">
        <f aca="false">AA961</f>
        <v/>
      </c>
      <c r="S961" s="52"/>
      <c r="T961" s="52"/>
      <c r="U961" s="53"/>
      <c r="V961" s="54"/>
      <c r="W961" s="55"/>
      <c r="X961" s="50" t="str">
        <f aca="false">IF(S961="","",VLOOKUP(Deposits!O1241,Deposits!$D$2:$J$102,2,FALSE()))</f>
        <v/>
      </c>
      <c r="Y961" s="56" t="str">
        <f aca="false">IF(S961="","",VLOOKUP(Deposits!O1241,Deposits!$D$2:$J$102,5,FALSE()))</f>
        <v/>
      </c>
      <c r="Z961" s="57" t="s">
        <v>33</v>
      </c>
      <c r="AA961" s="51" t="str">
        <f aca="false">IF(ISERROR(VLOOKUP(Q961,'Target Margin'!A:F,5,FALSE())),"",VLOOKUP(Q961,'Target Margin'!A:F,5,FALSE()))</f>
        <v/>
      </c>
    </row>
    <row r="962" customFormat="false" ht="13" hidden="false" customHeight="false" outlineLevel="0" collapsed="false">
      <c r="A962" s="38"/>
      <c r="B962" s="39"/>
      <c r="C962" s="40"/>
      <c r="D962" s="40"/>
      <c r="E962" s="41"/>
      <c r="F962" s="42"/>
      <c r="G962" s="43"/>
      <c r="H962" s="43"/>
      <c r="I962" s="44"/>
      <c r="J962" s="45"/>
      <c r="K962" s="46"/>
      <c r="L962" s="47" t="e">
        <f aca="false">IF(K962="",(I962/J962),(I962/K962))</f>
        <v>#DIV/0!</v>
      </c>
      <c r="M962" s="48" t="e">
        <f aca="false">(N962-L962)/N962</f>
        <v>#DIV/0!</v>
      </c>
      <c r="N962" s="49"/>
      <c r="O962" s="38"/>
      <c r="P962" s="38"/>
      <c r="Q962" s="50" t="str">
        <f aca="false">IF(W962="","",VLOOKUP(W962,Categories!$M$148:$N$823,2,FALSE()))</f>
        <v/>
      </c>
      <c r="R962" s="51" t="str">
        <f aca="false">AA962</f>
        <v/>
      </c>
      <c r="S962" s="52"/>
      <c r="T962" s="52"/>
      <c r="U962" s="53"/>
      <c r="V962" s="54"/>
      <c r="W962" s="55"/>
      <c r="X962" s="50" t="str">
        <f aca="false">IF(S962="","",VLOOKUP(Deposits!O1242,Deposits!$D$2:$J$102,2,FALSE()))</f>
        <v/>
      </c>
      <c r="Y962" s="56" t="str">
        <f aca="false">IF(S962="","",VLOOKUP(Deposits!O1242,Deposits!$D$2:$J$102,5,FALSE()))</f>
        <v/>
      </c>
      <c r="Z962" s="57" t="s">
        <v>33</v>
      </c>
      <c r="AA962" s="51" t="str">
        <f aca="false">IF(ISERROR(VLOOKUP(Q962,'Target Margin'!A:F,5,FALSE())),"",VLOOKUP(Q962,'Target Margin'!A:F,5,FALSE()))</f>
        <v/>
      </c>
    </row>
    <row r="963" customFormat="false" ht="13" hidden="false" customHeight="false" outlineLevel="0" collapsed="false">
      <c r="A963" s="38"/>
      <c r="B963" s="39"/>
      <c r="C963" s="40"/>
      <c r="D963" s="40"/>
      <c r="E963" s="41"/>
      <c r="F963" s="42"/>
      <c r="G963" s="43"/>
      <c r="H963" s="43"/>
      <c r="I963" s="44"/>
      <c r="J963" s="45"/>
      <c r="K963" s="46"/>
      <c r="L963" s="47" t="e">
        <f aca="false">IF(K963="",(I963/J963),(I963/K963))</f>
        <v>#DIV/0!</v>
      </c>
      <c r="M963" s="48" t="e">
        <f aca="false">(N963-L963)/N963</f>
        <v>#DIV/0!</v>
      </c>
      <c r="N963" s="49"/>
      <c r="O963" s="38"/>
      <c r="P963" s="38"/>
      <c r="Q963" s="50" t="str">
        <f aca="false">IF(W963="","",VLOOKUP(W963,Categories!$M$148:$N$823,2,FALSE()))</f>
        <v/>
      </c>
      <c r="R963" s="51" t="str">
        <f aca="false">AA963</f>
        <v/>
      </c>
      <c r="S963" s="52"/>
      <c r="T963" s="52"/>
      <c r="U963" s="53"/>
      <c r="V963" s="54"/>
      <c r="W963" s="55"/>
      <c r="X963" s="50" t="str">
        <f aca="false">IF(S963="","",VLOOKUP(Deposits!O1243,Deposits!$D$2:$J$102,2,FALSE()))</f>
        <v/>
      </c>
      <c r="Y963" s="56" t="str">
        <f aca="false">IF(S963="","",VLOOKUP(Deposits!O1243,Deposits!$D$2:$J$102,5,FALSE()))</f>
        <v/>
      </c>
      <c r="Z963" s="57" t="s">
        <v>33</v>
      </c>
      <c r="AA963" s="51" t="str">
        <f aca="false">IF(ISERROR(VLOOKUP(Q963,'Target Margin'!A:F,5,FALSE())),"",VLOOKUP(Q963,'Target Margin'!A:F,5,FALSE()))</f>
        <v/>
      </c>
    </row>
    <row r="964" customFormat="false" ht="13" hidden="false" customHeight="false" outlineLevel="0" collapsed="false">
      <c r="A964" s="38"/>
      <c r="B964" s="39"/>
      <c r="C964" s="40"/>
      <c r="D964" s="40"/>
      <c r="E964" s="41"/>
      <c r="F964" s="42"/>
      <c r="G964" s="43"/>
      <c r="H964" s="43"/>
      <c r="I964" s="44"/>
      <c r="J964" s="45"/>
      <c r="K964" s="46"/>
      <c r="L964" s="47" t="e">
        <f aca="false">IF(K964="",(I964/J964),(I964/K964))</f>
        <v>#DIV/0!</v>
      </c>
      <c r="M964" s="48" t="e">
        <f aca="false">(N964-L964)/N964</f>
        <v>#DIV/0!</v>
      </c>
      <c r="N964" s="49"/>
      <c r="O964" s="38"/>
      <c r="P964" s="38"/>
      <c r="Q964" s="50" t="str">
        <f aca="false">IF(W964="","",VLOOKUP(W964,Categories!$M$148:$N$823,2,FALSE()))</f>
        <v/>
      </c>
      <c r="R964" s="51" t="str">
        <f aca="false">AA964</f>
        <v/>
      </c>
      <c r="S964" s="52"/>
      <c r="T964" s="52"/>
      <c r="U964" s="53"/>
      <c r="V964" s="54"/>
      <c r="W964" s="55"/>
      <c r="X964" s="50" t="str">
        <f aca="false">IF(S964="","",VLOOKUP(Deposits!O1244,Deposits!$D$2:$J$102,2,FALSE()))</f>
        <v/>
      </c>
      <c r="Y964" s="56" t="str">
        <f aca="false">IF(S964="","",VLOOKUP(Deposits!O1244,Deposits!$D$2:$J$102,5,FALSE()))</f>
        <v/>
      </c>
      <c r="Z964" s="57" t="s">
        <v>33</v>
      </c>
      <c r="AA964" s="51" t="str">
        <f aca="false">IF(ISERROR(VLOOKUP(Q964,'Target Margin'!A:F,5,FALSE())),"",VLOOKUP(Q964,'Target Margin'!A:F,5,FALSE()))</f>
        <v/>
      </c>
    </row>
    <row r="965" customFormat="false" ht="13" hidden="false" customHeight="false" outlineLevel="0" collapsed="false">
      <c r="A965" s="38"/>
      <c r="B965" s="39"/>
      <c r="C965" s="40"/>
      <c r="D965" s="40"/>
      <c r="E965" s="41"/>
      <c r="F965" s="42"/>
      <c r="G965" s="43"/>
      <c r="H965" s="43"/>
      <c r="I965" s="44"/>
      <c r="J965" s="45"/>
      <c r="K965" s="46"/>
      <c r="L965" s="47" t="e">
        <f aca="false">IF(K965="",(I965/J965),(I965/K965))</f>
        <v>#DIV/0!</v>
      </c>
      <c r="M965" s="48" t="e">
        <f aca="false">(N965-L965)/N965</f>
        <v>#DIV/0!</v>
      </c>
      <c r="N965" s="49"/>
      <c r="O965" s="38"/>
      <c r="P965" s="38"/>
      <c r="Q965" s="50" t="str">
        <f aca="false">IF(W965="","",VLOOKUP(W965,Categories!$M$148:$N$823,2,FALSE()))</f>
        <v/>
      </c>
      <c r="R965" s="51" t="str">
        <f aca="false">AA965</f>
        <v/>
      </c>
      <c r="S965" s="52"/>
      <c r="T965" s="52"/>
      <c r="U965" s="53"/>
      <c r="V965" s="54"/>
      <c r="W965" s="55"/>
      <c r="X965" s="50" t="str">
        <f aca="false">IF(S965="","",VLOOKUP(Deposits!O1245,Deposits!$D$2:$J$102,2,FALSE()))</f>
        <v/>
      </c>
      <c r="Y965" s="56" t="str">
        <f aca="false">IF(S965="","",VLOOKUP(Deposits!O1245,Deposits!$D$2:$J$102,5,FALSE()))</f>
        <v/>
      </c>
      <c r="Z965" s="57" t="s">
        <v>33</v>
      </c>
      <c r="AA965" s="51" t="str">
        <f aca="false">IF(ISERROR(VLOOKUP(Q965,'Target Margin'!A:F,5,FALSE())),"",VLOOKUP(Q965,'Target Margin'!A:F,5,FALSE()))</f>
        <v/>
      </c>
    </row>
    <row r="966" customFormat="false" ht="13" hidden="false" customHeight="false" outlineLevel="0" collapsed="false">
      <c r="A966" s="38"/>
      <c r="B966" s="39"/>
      <c r="C966" s="40"/>
      <c r="D966" s="40"/>
      <c r="E966" s="41"/>
      <c r="F966" s="42"/>
      <c r="G966" s="43"/>
      <c r="H966" s="43"/>
      <c r="I966" s="44"/>
      <c r="J966" s="45"/>
      <c r="K966" s="46"/>
      <c r="L966" s="47" t="e">
        <f aca="false">IF(K966="",(I966/J966),(I966/K966))</f>
        <v>#DIV/0!</v>
      </c>
      <c r="M966" s="48" t="e">
        <f aca="false">(N966-L966)/N966</f>
        <v>#DIV/0!</v>
      </c>
      <c r="N966" s="49"/>
      <c r="O966" s="38"/>
      <c r="P966" s="38"/>
      <c r="Q966" s="50" t="str">
        <f aca="false">IF(W966="","",VLOOKUP(W966,Categories!$M$148:$N$823,2,FALSE()))</f>
        <v/>
      </c>
      <c r="R966" s="51" t="str">
        <f aca="false">AA966</f>
        <v/>
      </c>
      <c r="S966" s="52"/>
      <c r="T966" s="52"/>
      <c r="U966" s="53"/>
      <c r="V966" s="54"/>
      <c r="W966" s="55"/>
      <c r="X966" s="50" t="str">
        <f aca="false">IF(S966="","",VLOOKUP(Deposits!O1246,Deposits!$D$2:$J$102,2,FALSE()))</f>
        <v/>
      </c>
      <c r="Y966" s="56" t="str">
        <f aca="false">IF(S966="","",VLOOKUP(Deposits!O1246,Deposits!$D$2:$J$102,5,FALSE()))</f>
        <v/>
      </c>
      <c r="Z966" s="57" t="s">
        <v>33</v>
      </c>
      <c r="AA966" s="51" t="str">
        <f aca="false">IF(ISERROR(VLOOKUP(Q966,'Target Margin'!A:F,5,FALSE())),"",VLOOKUP(Q966,'Target Margin'!A:F,5,FALSE()))</f>
        <v/>
      </c>
    </row>
    <row r="967" customFormat="false" ht="13" hidden="false" customHeight="false" outlineLevel="0" collapsed="false">
      <c r="A967" s="38"/>
      <c r="B967" s="39"/>
      <c r="C967" s="40"/>
      <c r="D967" s="40"/>
      <c r="E967" s="41"/>
      <c r="F967" s="42"/>
      <c r="G967" s="43"/>
      <c r="H967" s="43"/>
      <c r="I967" s="44"/>
      <c r="J967" s="45"/>
      <c r="K967" s="46"/>
      <c r="L967" s="47" t="e">
        <f aca="false">IF(K967="",(I967/J967),(I967/K967))</f>
        <v>#DIV/0!</v>
      </c>
      <c r="M967" s="48" t="e">
        <f aca="false">(N967-L967)/N967</f>
        <v>#DIV/0!</v>
      </c>
      <c r="N967" s="49"/>
      <c r="O967" s="38"/>
      <c r="P967" s="38"/>
      <c r="Q967" s="50" t="str">
        <f aca="false">IF(W967="","",VLOOKUP(W967,Categories!$M$148:$N$823,2,FALSE()))</f>
        <v/>
      </c>
      <c r="R967" s="51" t="str">
        <f aca="false">AA967</f>
        <v/>
      </c>
      <c r="S967" s="52"/>
      <c r="T967" s="52"/>
      <c r="U967" s="53"/>
      <c r="V967" s="54"/>
      <c r="W967" s="55"/>
      <c r="X967" s="50" t="str">
        <f aca="false">IF(S967="","",VLOOKUP(Deposits!O1247,Deposits!$D$2:$J$102,2,FALSE()))</f>
        <v/>
      </c>
      <c r="Y967" s="56" t="str">
        <f aca="false">IF(S967="","",VLOOKUP(Deposits!O1247,Deposits!$D$2:$J$102,5,FALSE()))</f>
        <v/>
      </c>
      <c r="Z967" s="57" t="s">
        <v>33</v>
      </c>
      <c r="AA967" s="51" t="str">
        <f aca="false">IF(ISERROR(VLOOKUP(Q967,'Target Margin'!A:F,5,FALSE())),"",VLOOKUP(Q967,'Target Margin'!A:F,5,FALSE()))</f>
        <v/>
      </c>
    </row>
    <row r="968" customFormat="false" ht="13" hidden="false" customHeight="false" outlineLevel="0" collapsed="false">
      <c r="A968" s="38"/>
      <c r="B968" s="39"/>
      <c r="C968" s="40"/>
      <c r="D968" s="40"/>
      <c r="E968" s="41"/>
      <c r="F968" s="42"/>
      <c r="G968" s="43"/>
      <c r="H968" s="43"/>
      <c r="I968" s="44"/>
      <c r="J968" s="45"/>
      <c r="K968" s="46"/>
      <c r="L968" s="47" t="e">
        <f aca="false">IF(K968="",(I968/J968),(I968/K968))</f>
        <v>#DIV/0!</v>
      </c>
      <c r="M968" s="48" t="e">
        <f aca="false">(N968-L968)/N968</f>
        <v>#DIV/0!</v>
      </c>
      <c r="N968" s="49"/>
      <c r="O968" s="38"/>
      <c r="P968" s="38"/>
      <c r="Q968" s="50" t="str">
        <f aca="false">IF(W968="","",VLOOKUP(W968,Categories!$M$148:$N$823,2,FALSE()))</f>
        <v/>
      </c>
      <c r="R968" s="51" t="str">
        <f aca="false">AA968</f>
        <v/>
      </c>
      <c r="S968" s="52"/>
      <c r="T968" s="52"/>
      <c r="U968" s="53"/>
      <c r="V968" s="54"/>
      <c r="W968" s="55"/>
      <c r="X968" s="50" t="str">
        <f aca="false">IF(S968="","",VLOOKUP(Deposits!O1248,Deposits!$D$2:$J$102,2,FALSE()))</f>
        <v/>
      </c>
      <c r="Y968" s="56" t="str">
        <f aca="false">IF(S968="","",VLOOKUP(Deposits!O1248,Deposits!$D$2:$J$102,5,FALSE()))</f>
        <v/>
      </c>
      <c r="Z968" s="57" t="s">
        <v>33</v>
      </c>
      <c r="AA968" s="51" t="str">
        <f aca="false">IF(ISERROR(VLOOKUP(Q968,'Target Margin'!A:F,5,FALSE())),"",VLOOKUP(Q968,'Target Margin'!A:F,5,FALSE()))</f>
        <v/>
      </c>
    </row>
    <row r="969" customFormat="false" ht="13" hidden="false" customHeight="false" outlineLevel="0" collapsed="false">
      <c r="A969" s="38"/>
      <c r="B969" s="39"/>
      <c r="C969" s="40"/>
      <c r="D969" s="40"/>
      <c r="E969" s="41"/>
      <c r="F969" s="42"/>
      <c r="G969" s="43"/>
      <c r="H969" s="43"/>
      <c r="I969" s="44"/>
      <c r="J969" s="45"/>
      <c r="K969" s="46"/>
      <c r="L969" s="47" t="e">
        <f aca="false">IF(K969="",(I969/J969),(I969/K969))</f>
        <v>#DIV/0!</v>
      </c>
      <c r="M969" s="48" t="e">
        <f aca="false">(N969-L969)/N969</f>
        <v>#DIV/0!</v>
      </c>
      <c r="N969" s="49"/>
      <c r="O969" s="38"/>
      <c r="P969" s="38"/>
      <c r="Q969" s="50" t="str">
        <f aca="false">IF(W969="","",VLOOKUP(W969,Categories!$M$148:$N$823,2,FALSE()))</f>
        <v/>
      </c>
      <c r="R969" s="51" t="str">
        <f aca="false">AA969</f>
        <v/>
      </c>
      <c r="S969" s="52"/>
      <c r="T969" s="52"/>
      <c r="U969" s="53"/>
      <c r="V969" s="54"/>
      <c r="W969" s="55"/>
      <c r="X969" s="50" t="str">
        <f aca="false">IF(S969="","",VLOOKUP(Deposits!O1249,Deposits!$D$2:$J$102,2,FALSE()))</f>
        <v/>
      </c>
      <c r="Y969" s="56" t="str">
        <f aca="false">IF(S969="","",VLOOKUP(Deposits!O1249,Deposits!$D$2:$J$102,5,FALSE()))</f>
        <v/>
      </c>
      <c r="Z969" s="57" t="s">
        <v>33</v>
      </c>
      <c r="AA969" s="51" t="str">
        <f aca="false">IF(ISERROR(VLOOKUP(Q969,'Target Margin'!A:F,5,FALSE())),"",VLOOKUP(Q969,'Target Margin'!A:F,5,FALSE()))</f>
        <v/>
      </c>
    </row>
    <row r="970" customFormat="false" ht="13" hidden="false" customHeight="false" outlineLevel="0" collapsed="false">
      <c r="A970" s="38"/>
      <c r="B970" s="39"/>
      <c r="C970" s="40"/>
      <c r="D970" s="40"/>
      <c r="E970" s="41"/>
      <c r="F970" s="42"/>
      <c r="G970" s="43"/>
      <c r="H970" s="43"/>
      <c r="I970" s="44"/>
      <c r="J970" s="45"/>
      <c r="K970" s="46"/>
      <c r="L970" s="47" t="e">
        <f aca="false">IF(K970="",(I970/J970),(I970/K970))</f>
        <v>#DIV/0!</v>
      </c>
      <c r="M970" s="48" t="e">
        <f aca="false">(N970-L970)/N970</f>
        <v>#DIV/0!</v>
      </c>
      <c r="N970" s="49"/>
      <c r="O970" s="38"/>
      <c r="P970" s="38"/>
      <c r="Q970" s="50" t="str">
        <f aca="false">IF(W970="","",VLOOKUP(W970,Categories!$M$148:$N$823,2,FALSE()))</f>
        <v/>
      </c>
      <c r="R970" s="51" t="str">
        <f aca="false">AA970</f>
        <v/>
      </c>
      <c r="S970" s="52"/>
      <c r="T970" s="52"/>
      <c r="U970" s="53"/>
      <c r="V970" s="54"/>
      <c r="W970" s="55"/>
      <c r="X970" s="50" t="str">
        <f aca="false">IF(S970="","",VLOOKUP(Deposits!O1250,Deposits!$D$2:$J$102,2,FALSE()))</f>
        <v/>
      </c>
      <c r="Y970" s="56" t="str">
        <f aca="false">IF(S970="","",VLOOKUP(Deposits!O1250,Deposits!$D$2:$J$102,5,FALSE()))</f>
        <v/>
      </c>
      <c r="Z970" s="57" t="s">
        <v>33</v>
      </c>
      <c r="AA970" s="51" t="str">
        <f aca="false">IF(ISERROR(VLOOKUP(Q970,'Target Margin'!A:F,5,FALSE())),"",VLOOKUP(Q970,'Target Margin'!A:F,5,FALSE()))</f>
        <v/>
      </c>
    </row>
    <row r="971" customFormat="false" ht="13" hidden="false" customHeight="false" outlineLevel="0" collapsed="false">
      <c r="A971" s="38"/>
      <c r="B971" s="39"/>
      <c r="C971" s="40"/>
      <c r="D971" s="40"/>
      <c r="E971" s="41"/>
      <c r="F971" s="42"/>
      <c r="G971" s="43"/>
      <c r="H971" s="43"/>
      <c r="I971" s="44"/>
      <c r="J971" s="45"/>
      <c r="K971" s="46"/>
      <c r="L971" s="47" t="e">
        <f aca="false">IF(K971="",(I971/J971),(I971/K971))</f>
        <v>#DIV/0!</v>
      </c>
      <c r="M971" s="48" t="e">
        <f aca="false">(N971-L971)/N971</f>
        <v>#DIV/0!</v>
      </c>
      <c r="N971" s="49"/>
      <c r="O971" s="38"/>
      <c r="P971" s="38"/>
      <c r="Q971" s="50" t="str">
        <f aca="false">IF(W971="","",VLOOKUP(W971,Categories!$M$148:$N$823,2,FALSE()))</f>
        <v/>
      </c>
      <c r="R971" s="51" t="str">
        <f aca="false">AA971</f>
        <v/>
      </c>
      <c r="S971" s="52"/>
      <c r="T971" s="52"/>
      <c r="U971" s="53"/>
      <c r="V971" s="54"/>
      <c r="W971" s="55"/>
      <c r="X971" s="50" t="str">
        <f aca="false">IF(S971="","",VLOOKUP(Deposits!O1251,Deposits!$D$2:$J$102,2,FALSE()))</f>
        <v/>
      </c>
      <c r="Y971" s="56" t="str">
        <f aca="false">IF(S971="","",VLOOKUP(Deposits!O1251,Deposits!$D$2:$J$102,5,FALSE()))</f>
        <v/>
      </c>
      <c r="Z971" s="57" t="s">
        <v>33</v>
      </c>
      <c r="AA971" s="51" t="str">
        <f aca="false">IF(ISERROR(VLOOKUP(Q971,'Target Margin'!A:F,5,FALSE())),"",VLOOKUP(Q971,'Target Margin'!A:F,5,FALSE()))</f>
        <v/>
      </c>
    </row>
    <row r="972" customFormat="false" ht="13" hidden="false" customHeight="false" outlineLevel="0" collapsed="false">
      <c r="A972" s="38"/>
      <c r="B972" s="39"/>
      <c r="C972" s="40"/>
      <c r="D972" s="40"/>
      <c r="E972" s="41"/>
      <c r="F972" s="42"/>
      <c r="G972" s="43"/>
      <c r="H972" s="43"/>
      <c r="I972" s="44"/>
      <c r="J972" s="45"/>
      <c r="K972" s="46"/>
      <c r="L972" s="47" t="e">
        <f aca="false">IF(K972="",(I972/J972),(I972/K972))</f>
        <v>#DIV/0!</v>
      </c>
      <c r="M972" s="48" t="e">
        <f aca="false">(N972-L972)/N972</f>
        <v>#DIV/0!</v>
      </c>
      <c r="N972" s="49"/>
      <c r="O972" s="38"/>
      <c r="P972" s="38"/>
      <c r="Q972" s="50" t="str">
        <f aca="false">IF(W972="","",VLOOKUP(W972,Categories!$M$148:$N$823,2,FALSE()))</f>
        <v/>
      </c>
      <c r="R972" s="51" t="str">
        <f aca="false">AA972</f>
        <v/>
      </c>
      <c r="S972" s="52"/>
      <c r="T972" s="52"/>
      <c r="U972" s="53"/>
      <c r="V972" s="54"/>
      <c r="W972" s="55"/>
      <c r="X972" s="50" t="str">
        <f aca="false">IF(S972="","",VLOOKUP(Deposits!O1252,Deposits!$D$2:$J$102,2,FALSE()))</f>
        <v/>
      </c>
      <c r="Y972" s="56" t="str">
        <f aca="false">IF(S972="","",VLOOKUP(Deposits!O1252,Deposits!$D$2:$J$102,5,FALSE()))</f>
        <v/>
      </c>
      <c r="Z972" s="57" t="s">
        <v>33</v>
      </c>
      <c r="AA972" s="51" t="str">
        <f aca="false">IF(ISERROR(VLOOKUP(Q972,'Target Margin'!A:F,5,FALSE())),"",VLOOKUP(Q972,'Target Margin'!A:F,5,FALSE()))</f>
        <v/>
      </c>
    </row>
    <row r="973" customFormat="false" ht="13" hidden="false" customHeight="false" outlineLevel="0" collapsed="false">
      <c r="A973" s="38"/>
      <c r="B973" s="39"/>
      <c r="C973" s="40"/>
      <c r="D973" s="40"/>
      <c r="E973" s="41"/>
      <c r="F973" s="42"/>
      <c r="G973" s="43"/>
      <c r="H973" s="43"/>
      <c r="I973" s="44"/>
      <c r="J973" s="45"/>
      <c r="K973" s="46"/>
      <c r="L973" s="47" t="e">
        <f aca="false">IF(K973="",(I973/J973),(I973/K973))</f>
        <v>#DIV/0!</v>
      </c>
      <c r="M973" s="48" t="e">
        <f aca="false">(N973-L973)/N973</f>
        <v>#DIV/0!</v>
      </c>
      <c r="N973" s="49"/>
      <c r="O973" s="38"/>
      <c r="P973" s="38"/>
      <c r="Q973" s="50" t="str">
        <f aca="false">IF(W973="","",VLOOKUP(W973,Categories!$M$148:$N$823,2,FALSE()))</f>
        <v/>
      </c>
      <c r="R973" s="51" t="str">
        <f aca="false">AA973</f>
        <v/>
      </c>
      <c r="S973" s="52"/>
      <c r="T973" s="52"/>
      <c r="U973" s="53"/>
      <c r="V973" s="54"/>
      <c r="W973" s="55"/>
      <c r="X973" s="50" t="str">
        <f aca="false">IF(S973="","",VLOOKUP(Deposits!O1253,Deposits!$D$2:$J$102,2,FALSE()))</f>
        <v/>
      </c>
      <c r="Y973" s="56" t="str">
        <f aca="false">IF(S973="","",VLOOKUP(Deposits!O1253,Deposits!$D$2:$J$102,5,FALSE()))</f>
        <v/>
      </c>
      <c r="Z973" s="57" t="s">
        <v>33</v>
      </c>
      <c r="AA973" s="51" t="str">
        <f aca="false">IF(ISERROR(VLOOKUP(Q973,'Target Margin'!A:F,5,FALSE())),"",VLOOKUP(Q973,'Target Margin'!A:F,5,FALSE()))</f>
        <v/>
      </c>
    </row>
    <row r="974" customFormat="false" ht="13" hidden="false" customHeight="false" outlineLevel="0" collapsed="false">
      <c r="A974" s="38"/>
      <c r="B974" s="39"/>
      <c r="C974" s="40"/>
      <c r="D974" s="40"/>
      <c r="E974" s="41"/>
      <c r="F974" s="42"/>
      <c r="G974" s="43"/>
      <c r="H974" s="43"/>
      <c r="I974" s="44"/>
      <c r="J974" s="45"/>
      <c r="K974" s="46"/>
      <c r="L974" s="47" t="e">
        <f aca="false">IF(K974="",(I974/J974),(I974/K974))</f>
        <v>#DIV/0!</v>
      </c>
      <c r="M974" s="48" t="e">
        <f aca="false">(N974-L974)/N974</f>
        <v>#DIV/0!</v>
      </c>
      <c r="N974" s="49"/>
      <c r="O974" s="38"/>
      <c r="P974" s="38"/>
      <c r="Q974" s="50" t="str">
        <f aca="false">IF(W974="","",VLOOKUP(W974,Categories!$M$148:$N$823,2,FALSE()))</f>
        <v/>
      </c>
      <c r="R974" s="51" t="str">
        <f aca="false">AA974</f>
        <v/>
      </c>
      <c r="S974" s="52"/>
      <c r="T974" s="52"/>
      <c r="U974" s="53"/>
      <c r="V974" s="54"/>
      <c r="W974" s="55"/>
      <c r="X974" s="50" t="str">
        <f aca="false">IF(S974="","",VLOOKUP(Deposits!O1254,Deposits!$D$2:$J$102,2,FALSE()))</f>
        <v/>
      </c>
      <c r="Y974" s="56" t="str">
        <f aca="false">IF(S974="","",VLOOKUP(Deposits!O1254,Deposits!$D$2:$J$102,5,FALSE()))</f>
        <v/>
      </c>
      <c r="Z974" s="57" t="s">
        <v>33</v>
      </c>
      <c r="AA974" s="51" t="str">
        <f aca="false">IF(ISERROR(VLOOKUP(Q974,'Target Margin'!A:F,5,FALSE())),"",VLOOKUP(Q974,'Target Margin'!A:F,5,FALSE()))</f>
        <v/>
      </c>
    </row>
    <row r="975" customFormat="false" ht="13" hidden="false" customHeight="false" outlineLevel="0" collapsed="false">
      <c r="A975" s="38"/>
      <c r="B975" s="39"/>
      <c r="C975" s="40"/>
      <c r="D975" s="40"/>
      <c r="E975" s="41"/>
      <c r="F975" s="42"/>
      <c r="G975" s="43"/>
      <c r="H975" s="43"/>
      <c r="I975" s="44"/>
      <c r="J975" s="45"/>
      <c r="K975" s="46"/>
      <c r="L975" s="47" t="e">
        <f aca="false">IF(K975="",(I975/J975),(I975/K975))</f>
        <v>#DIV/0!</v>
      </c>
      <c r="M975" s="48" t="e">
        <f aca="false">(N975-L975)/N975</f>
        <v>#DIV/0!</v>
      </c>
      <c r="N975" s="49"/>
      <c r="O975" s="38"/>
      <c r="P975" s="38"/>
      <c r="Q975" s="50" t="str">
        <f aca="false">IF(W975="","",VLOOKUP(W975,Categories!$M$148:$N$823,2,FALSE()))</f>
        <v/>
      </c>
      <c r="R975" s="51" t="str">
        <f aca="false">AA975</f>
        <v/>
      </c>
      <c r="S975" s="52"/>
      <c r="T975" s="52"/>
      <c r="U975" s="53"/>
      <c r="V975" s="54"/>
      <c r="W975" s="55"/>
      <c r="X975" s="50" t="str">
        <f aca="false">IF(S975="","",VLOOKUP(Deposits!O1255,Deposits!$D$2:$J$102,2,FALSE()))</f>
        <v/>
      </c>
      <c r="Y975" s="56" t="str">
        <f aca="false">IF(S975="","",VLOOKUP(Deposits!O1255,Deposits!$D$2:$J$102,5,FALSE()))</f>
        <v/>
      </c>
      <c r="Z975" s="57" t="s">
        <v>33</v>
      </c>
      <c r="AA975" s="51" t="str">
        <f aca="false">IF(ISERROR(VLOOKUP(Q975,'Target Margin'!A:F,5,FALSE())),"",VLOOKUP(Q975,'Target Margin'!A:F,5,FALSE()))</f>
        <v/>
      </c>
    </row>
    <row r="976" customFormat="false" ht="13" hidden="false" customHeight="false" outlineLevel="0" collapsed="false">
      <c r="A976" s="38"/>
      <c r="B976" s="39"/>
      <c r="C976" s="40"/>
      <c r="D976" s="40"/>
      <c r="E976" s="41"/>
      <c r="F976" s="42"/>
      <c r="G976" s="43"/>
      <c r="H976" s="43"/>
      <c r="I976" s="44"/>
      <c r="J976" s="45"/>
      <c r="K976" s="46"/>
      <c r="L976" s="47" t="e">
        <f aca="false">IF(K976="",(I976/J976),(I976/K976))</f>
        <v>#DIV/0!</v>
      </c>
      <c r="M976" s="48" t="e">
        <f aca="false">(N976-L976)/N976</f>
        <v>#DIV/0!</v>
      </c>
      <c r="N976" s="49"/>
      <c r="O976" s="38"/>
      <c r="P976" s="38"/>
      <c r="Q976" s="50" t="str">
        <f aca="false">IF(W976="","",VLOOKUP(W976,Categories!$M$148:$N$823,2,FALSE()))</f>
        <v/>
      </c>
      <c r="R976" s="51" t="str">
        <f aca="false">AA976</f>
        <v/>
      </c>
      <c r="S976" s="52"/>
      <c r="T976" s="52"/>
      <c r="U976" s="53"/>
      <c r="V976" s="54"/>
      <c r="W976" s="55"/>
      <c r="X976" s="50" t="str">
        <f aca="false">IF(S976="","",VLOOKUP(Deposits!O1256,Deposits!$D$2:$J$102,2,FALSE()))</f>
        <v/>
      </c>
      <c r="Y976" s="56" t="str">
        <f aca="false">IF(S976="","",VLOOKUP(Deposits!O1256,Deposits!$D$2:$J$102,5,FALSE()))</f>
        <v/>
      </c>
      <c r="Z976" s="57" t="s">
        <v>33</v>
      </c>
      <c r="AA976" s="51" t="str">
        <f aca="false">IF(ISERROR(VLOOKUP(Q976,'Target Margin'!A:F,5,FALSE())),"",VLOOKUP(Q976,'Target Margin'!A:F,5,FALSE()))</f>
        <v/>
      </c>
    </row>
    <row r="977" customFormat="false" ht="13" hidden="false" customHeight="false" outlineLevel="0" collapsed="false">
      <c r="A977" s="38"/>
      <c r="B977" s="39"/>
      <c r="C977" s="40"/>
      <c r="D977" s="40"/>
      <c r="E977" s="41"/>
      <c r="F977" s="42"/>
      <c r="G977" s="43"/>
      <c r="H977" s="43"/>
      <c r="I977" s="44"/>
      <c r="J977" s="45"/>
      <c r="K977" s="46"/>
      <c r="L977" s="47" t="e">
        <f aca="false">IF(K977="",(I977/J977),(I977/K977))</f>
        <v>#DIV/0!</v>
      </c>
      <c r="M977" s="48" t="e">
        <f aca="false">(N977-L977)/N977</f>
        <v>#DIV/0!</v>
      </c>
      <c r="N977" s="49"/>
      <c r="O977" s="38"/>
      <c r="P977" s="38"/>
      <c r="Q977" s="50" t="str">
        <f aca="false">IF(W977="","",VLOOKUP(W977,Categories!$M$148:$N$823,2,FALSE()))</f>
        <v/>
      </c>
      <c r="R977" s="51" t="str">
        <f aca="false">AA977</f>
        <v/>
      </c>
      <c r="S977" s="52"/>
      <c r="T977" s="52"/>
      <c r="U977" s="53"/>
      <c r="V977" s="54"/>
      <c r="W977" s="55"/>
      <c r="X977" s="50" t="str">
        <f aca="false">IF(S977="","",VLOOKUP(Deposits!O1257,Deposits!$D$2:$J$102,2,FALSE()))</f>
        <v/>
      </c>
      <c r="Y977" s="56" t="str">
        <f aca="false">IF(S977="","",VLOOKUP(Deposits!O1257,Deposits!$D$2:$J$102,5,FALSE()))</f>
        <v/>
      </c>
      <c r="Z977" s="57" t="s">
        <v>33</v>
      </c>
      <c r="AA977" s="51" t="str">
        <f aca="false">IF(ISERROR(VLOOKUP(Q977,'Target Margin'!A:F,5,FALSE())),"",VLOOKUP(Q977,'Target Margin'!A:F,5,FALSE()))</f>
        <v/>
      </c>
    </row>
    <row r="978" customFormat="false" ht="13" hidden="false" customHeight="false" outlineLevel="0" collapsed="false">
      <c r="A978" s="38"/>
      <c r="B978" s="39"/>
      <c r="C978" s="40"/>
      <c r="D978" s="40"/>
      <c r="E978" s="41"/>
      <c r="F978" s="42"/>
      <c r="G978" s="43"/>
      <c r="H978" s="43"/>
      <c r="I978" s="44"/>
      <c r="J978" s="45"/>
      <c r="K978" s="46"/>
      <c r="L978" s="47" t="e">
        <f aca="false">IF(K978="",(I978/J978),(I978/K978))</f>
        <v>#DIV/0!</v>
      </c>
      <c r="M978" s="48" t="e">
        <f aca="false">(N978-L978)/N978</f>
        <v>#DIV/0!</v>
      </c>
      <c r="N978" s="49"/>
      <c r="O978" s="38"/>
      <c r="P978" s="38"/>
      <c r="Q978" s="50" t="str">
        <f aca="false">IF(W978="","",VLOOKUP(W978,Categories!$M$148:$N$823,2,FALSE()))</f>
        <v/>
      </c>
      <c r="R978" s="51" t="str">
        <f aca="false">AA978</f>
        <v/>
      </c>
      <c r="S978" s="52"/>
      <c r="T978" s="52"/>
      <c r="U978" s="53"/>
      <c r="V978" s="54"/>
      <c r="W978" s="55"/>
      <c r="X978" s="50" t="str">
        <f aca="false">IF(S978="","",VLOOKUP(Deposits!O1258,Deposits!$D$2:$J$102,2,FALSE()))</f>
        <v/>
      </c>
      <c r="Y978" s="56" t="str">
        <f aca="false">IF(S978="","",VLOOKUP(Deposits!O1258,Deposits!$D$2:$J$102,5,FALSE()))</f>
        <v/>
      </c>
      <c r="Z978" s="57" t="s">
        <v>33</v>
      </c>
      <c r="AA978" s="51" t="str">
        <f aca="false">IF(ISERROR(VLOOKUP(Q978,'Target Margin'!A:F,5,FALSE())),"",VLOOKUP(Q978,'Target Margin'!A:F,5,FALSE()))</f>
        <v/>
      </c>
    </row>
    <row r="979" customFormat="false" ht="13" hidden="false" customHeight="false" outlineLevel="0" collapsed="false">
      <c r="A979" s="38"/>
      <c r="B979" s="39"/>
      <c r="C979" s="40"/>
      <c r="D979" s="40"/>
      <c r="E979" s="41"/>
      <c r="F979" s="42"/>
      <c r="G979" s="43"/>
      <c r="H979" s="43"/>
      <c r="I979" s="44"/>
      <c r="J979" s="45"/>
      <c r="K979" s="46"/>
      <c r="L979" s="47" t="e">
        <f aca="false">IF(K979="",(I979/J979),(I979/K979))</f>
        <v>#DIV/0!</v>
      </c>
      <c r="M979" s="48" t="e">
        <f aca="false">(N979-L979)/N979</f>
        <v>#DIV/0!</v>
      </c>
      <c r="N979" s="49"/>
      <c r="O979" s="38"/>
      <c r="P979" s="38"/>
      <c r="Q979" s="50" t="str">
        <f aca="false">IF(W979="","",VLOOKUP(W979,Categories!$M$148:$N$823,2,FALSE()))</f>
        <v/>
      </c>
      <c r="R979" s="51" t="str">
        <f aca="false">AA979</f>
        <v/>
      </c>
      <c r="S979" s="52"/>
      <c r="T979" s="52"/>
      <c r="U979" s="53"/>
      <c r="V979" s="54"/>
      <c r="W979" s="55"/>
      <c r="X979" s="50" t="str">
        <f aca="false">IF(S979="","",VLOOKUP(Deposits!O1259,Deposits!$D$2:$J$102,2,FALSE()))</f>
        <v/>
      </c>
      <c r="Y979" s="56" t="str">
        <f aca="false">IF(S979="","",VLOOKUP(Deposits!O1259,Deposits!$D$2:$J$102,5,FALSE()))</f>
        <v/>
      </c>
      <c r="Z979" s="57" t="s">
        <v>33</v>
      </c>
      <c r="AA979" s="51" t="str">
        <f aca="false">IF(ISERROR(VLOOKUP(Q979,'Target Margin'!A:F,5,FALSE())),"",VLOOKUP(Q979,'Target Margin'!A:F,5,FALSE()))</f>
        <v/>
      </c>
    </row>
    <row r="980" customFormat="false" ht="13" hidden="false" customHeight="false" outlineLevel="0" collapsed="false">
      <c r="A980" s="38"/>
      <c r="B980" s="39"/>
      <c r="C980" s="40"/>
      <c r="D980" s="40"/>
      <c r="E980" s="41"/>
      <c r="F980" s="42"/>
      <c r="G980" s="43"/>
      <c r="H980" s="43"/>
      <c r="I980" s="44"/>
      <c r="J980" s="45"/>
      <c r="K980" s="46"/>
      <c r="L980" s="47" t="e">
        <f aca="false">IF(K980="",(I980/J980),(I980/K980))</f>
        <v>#DIV/0!</v>
      </c>
      <c r="M980" s="48" t="e">
        <f aca="false">(N980-L980)/N980</f>
        <v>#DIV/0!</v>
      </c>
      <c r="N980" s="49"/>
      <c r="O980" s="38"/>
      <c r="P980" s="38"/>
      <c r="Q980" s="50" t="str">
        <f aca="false">IF(W980="","",VLOOKUP(W980,Categories!$M$148:$N$823,2,FALSE()))</f>
        <v/>
      </c>
      <c r="R980" s="51" t="str">
        <f aca="false">AA980</f>
        <v/>
      </c>
      <c r="S980" s="52"/>
      <c r="T980" s="52"/>
      <c r="U980" s="53"/>
      <c r="V980" s="54"/>
      <c r="W980" s="55"/>
      <c r="X980" s="50" t="str">
        <f aca="false">IF(S980="","",VLOOKUP(Deposits!O1260,Deposits!$D$2:$J$102,2,FALSE()))</f>
        <v/>
      </c>
      <c r="Y980" s="56" t="str">
        <f aca="false">IF(S980="","",VLOOKUP(Deposits!O1260,Deposits!$D$2:$J$102,5,FALSE()))</f>
        <v/>
      </c>
      <c r="Z980" s="57" t="s">
        <v>33</v>
      </c>
      <c r="AA980" s="51" t="str">
        <f aca="false">IF(ISERROR(VLOOKUP(Q980,'Target Margin'!A:F,5,FALSE())),"",VLOOKUP(Q980,'Target Margin'!A:F,5,FALSE()))</f>
        <v/>
      </c>
    </row>
    <row r="981" customFormat="false" ht="13" hidden="false" customHeight="false" outlineLevel="0" collapsed="false">
      <c r="A981" s="38"/>
      <c r="B981" s="39"/>
      <c r="C981" s="40"/>
      <c r="D981" s="40"/>
      <c r="E981" s="41"/>
      <c r="F981" s="42"/>
      <c r="G981" s="43"/>
      <c r="H981" s="43"/>
      <c r="I981" s="44"/>
      <c r="J981" s="45"/>
      <c r="K981" s="46"/>
      <c r="L981" s="47" t="e">
        <f aca="false">IF(K981="",(I981/J981),(I981/K981))</f>
        <v>#DIV/0!</v>
      </c>
      <c r="M981" s="48" t="e">
        <f aca="false">(N981-L981)/N981</f>
        <v>#DIV/0!</v>
      </c>
      <c r="N981" s="49"/>
      <c r="O981" s="38"/>
      <c r="P981" s="38"/>
      <c r="Q981" s="50" t="str">
        <f aca="false">IF(W981="","",VLOOKUP(W981,Categories!$M$148:$N$823,2,FALSE()))</f>
        <v/>
      </c>
      <c r="R981" s="51" t="str">
        <f aca="false">AA981</f>
        <v/>
      </c>
      <c r="S981" s="52"/>
      <c r="T981" s="52"/>
      <c r="U981" s="53"/>
      <c r="V981" s="54"/>
      <c r="W981" s="55"/>
      <c r="X981" s="50" t="str">
        <f aca="false">IF(S981="","",VLOOKUP(Deposits!O1261,Deposits!$D$2:$J$102,2,FALSE()))</f>
        <v/>
      </c>
      <c r="Y981" s="56" t="str">
        <f aca="false">IF(S981="","",VLOOKUP(Deposits!O1261,Deposits!$D$2:$J$102,5,FALSE()))</f>
        <v/>
      </c>
      <c r="Z981" s="57" t="s">
        <v>33</v>
      </c>
      <c r="AA981" s="51" t="str">
        <f aca="false">IF(ISERROR(VLOOKUP(Q981,'Target Margin'!A:F,5,FALSE())),"",VLOOKUP(Q981,'Target Margin'!A:F,5,FALSE()))</f>
        <v/>
      </c>
    </row>
    <row r="982" customFormat="false" ht="13" hidden="false" customHeight="false" outlineLevel="0" collapsed="false">
      <c r="A982" s="38"/>
      <c r="B982" s="39"/>
      <c r="C982" s="40"/>
      <c r="D982" s="40"/>
      <c r="E982" s="41"/>
      <c r="F982" s="42"/>
      <c r="G982" s="43"/>
      <c r="H982" s="43"/>
      <c r="I982" s="44"/>
      <c r="J982" s="45"/>
      <c r="K982" s="46"/>
      <c r="L982" s="47" t="e">
        <f aca="false">IF(K982="",(I982/J982),(I982/K982))</f>
        <v>#DIV/0!</v>
      </c>
      <c r="M982" s="48" t="e">
        <f aca="false">(N982-L982)/N982</f>
        <v>#DIV/0!</v>
      </c>
      <c r="N982" s="49"/>
      <c r="O982" s="38"/>
      <c r="P982" s="38"/>
      <c r="Q982" s="50" t="str">
        <f aca="false">IF(W982="","",VLOOKUP(W982,Categories!$M$148:$N$823,2,FALSE()))</f>
        <v/>
      </c>
      <c r="R982" s="51" t="str">
        <f aca="false">AA982</f>
        <v/>
      </c>
      <c r="S982" s="52"/>
      <c r="T982" s="52"/>
      <c r="U982" s="53"/>
      <c r="V982" s="54"/>
      <c r="W982" s="55"/>
      <c r="X982" s="50" t="str">
        <f aca="false">IF(S982="","",VLOOKUP(Deposits!O1262,Deposits!$D$2:$J$102,2,FALSE()))</f>
        <v/>
      </c>
      <c r="Y982" s="56" t="str">
        <f aca="false">IF(S982="","",VLOOKUP(Deposits!O1262,Deposits!$D$2:$J$102,5,FALSE()))</f>
        <v/>
      </c>
      <c r="Z982" s="57" t="s">
        <v>33</v>
      </c>
      <c r="AA982" s="51" t="str">
        <f aca="false">IF(ISERROR(VLOOKUP(Q982,'Target Margin'!A:F,5,FALSE())),"",VLOOKUP(Q982,'Target Margin'!A:F,5,FALSE()))</f>
        <v/>
      </c>
    </row>
    <row r="983" customFormat="false" ht="13" hidden="false" customHeight="false" outlineLevel="0" collapsed="false">
      <c r="A983" s="38"/>
      <c r="B983" s="39"/>
      <c r="C983" s="40"/>
      <c r="D983" s="40"/>
      <c r="E983" s="41"/>
      <c r="F983" s="42"/>
      <c r="G983" s="43"/>
      <c r="H983" s="43"/>
      <c r="I983" s="44"/>
      <c r="J983" s="45"/>
      <c r="K983" s="46"/>
      <c r="L983" s="47" t="e">
        <f aca="false">IF(K983="",(I983/J983),(I983/K983))</f>
        <v>#DIV/0!</v>
      </c>
      <c r="M983" s="48" t="e">
        <f aca="false">(N983-L983)/N983</f>
        <v>#DIV/0!</v>
      </c>
      <c r="N983" s="49"/>
      <c r="O983" s="38"/>
      <c r="P983" s="38"/>
      <c r="Q983" s="50" t="str">
        <f aca="false">IF(W983="","",VLOOKUP(W983,Categories!$M$148:$N$823,2,FALSE()))</f>
        <v/>
      </c>
      <c r="R983" s="51" t="str">
        <f aca="false">AA983</f>
        <v/>
      </c>
      <c r="S983" s="52"/>
      <c r="T983" s="52"/>
      <c r="U983" s="53"/>
      <c r="V983" s="54"/>
      <c r="W983" s="55"/>
      <c r="X983" s="50" t="str">
        <f aca="false">IF(S983="","",VLOOKUP(Deposits!O1263,Deposits!$D$2:$J$102,2,FALSE()))</f>
        <v/>
      </c>
      <c r="Y983" s="56" t="str">
        <f aca="false">IF(S983="","",VLOOKUP(Deposits!O1263,Deposits!$D$2:$J$102,5,FALSE()))</f>
        <v/>
      </c>
      <c r="Z983" s="57" t="s">
        <v>33</v>
      </c>
      <c r="AA983" s="51" t="str">
        <f aca="false">IF(ISERROR(VLOOKUP(Q983,'Target Margin'!A:F,5,FALSE())),"",VLOOKUP(Q983,'Target Margin'!A:F,5,FALSE()))</f>
        <v/>
      </c>
    </row>
    <row r="984" customFormat="false" ht="13" hidden="false" customHeight="false" outlineLevel="0" collapsed="false">
      <c r="A984" s="38"/>
      <c r="B984" s="39"/>
      <c r="C984" s="40"/>
      <c r="D984" s="40"/>
      <c r="E984" s="41"/>
      <c r="F984" s="42"/>
      <c r="G984" s="43"/>
      <c r="H984" s="43"/>
      <c r="I984" s="44"/>
      <c r="J984" s="45"/>
      <c r="K984" s="46"/>
      <c r="L984" s="47" t="e">
        <f aca="false">IF(K984="",(I984/J984),(I984/K984))</f>
        <v>#DIV/0!</v>
      </c>
      <c r="M984" s="48" t="e">
        <f aca="false">(N984-L984)/N984</f>
        <v>#DIV/0!</v>
      </c>
      <c r="N984" s="49"/>
      <c r="O984" s="38"/>
      <c r="P984" s="38"/>
      <c r="Q984" s="50" t="str">
        <f aca="false">IF(W984="","",VLOOKUP(W984,Categories!$M$148:$N$823,2,FALSE()))</f>
        <v/>
      </c>
      <c r="R984" s="51" t="str">
        <f aca="false">AA984</f>
        <v/>
      </c>
      <c r="S984" s="52"/>
      <c r="T984" s="52"/>
      <c r="U984" s="53"/>
      <c r="V984" s="54"/>
      <c r="W984" s="55"/>
      <c r="X984" s="50" t="str">
        <f aca="false">IF(S984="","",VLOOKUP(Deposits!O1264,Deposits!$D$2:$J$102,2,FALSE()))</f>
        <v/>
      </c>
      <c r="Y984" s="56" t="str">
        <f aca="false">IF(S984="","",VLOOKUP(Deposits!O1264,Deposits!$D$2:$J$102,5,FALSE()))</f>
        <v/>
      </c>
      <c r="Z984" s="57" t="s">
        <v>33</v>
      </c>
      <c r="AA984" s="51" t="str">
        <f aca="false">IF(ISERROR(VLOOKUP(Q984,'Target Margin'!A:F,5,FALSE())),"",VLOOKUP(Q984,'Target Margin'!A:F,5,FALSE()))</f>
        <v/>
      </c>
    </row>
    <row r="985" customFormat="false" ht="13" hidden="false" customHeight="false" outlineLevel="0" collapsed="false">
      <c r="A985" s="38"/>
      <c r="B985" s="39"/>
      <c r="C985" s="40"/>
      <c r="D985" s="40"/>
      <c r="E985" s="41"/>
      <c r="F985" s="42"/>
      <c r="G985" s="43"/>
      <c r="H985" s="43"/>
      <c r="I985" s="44"/>
      <c r="J985" s="45"/>
      <c r="K985" s="46"/>
      <c r="L985" s="47" t="e">
        <f aca="false">IF(K985="",(I985/J985),(I985/K985))</f>
        <v>#DIV/0!</v>
      </c>
      <c r="M985" s="48" t="e">
        <f aca="false">(N985-L985)/N985</f>
        <v>#DIV/0!</v>
      </c>
      <c r="N985" s="49"/>
      <c r="O985" s="38"/>
      <c r="P985" s="38"/>
      <c r="Q985" s="50" t="str">
        <f aca="false">IF(W985="","",VLOOKUP(W985,Categories!$M$148:$N$823,2,FALSE()))</f>
        <v/>
      </c>
      <c r="R985" s="51" t="str">
        <f aca="false">AA985</f>
        <v/>
      </c>
      <c r="S985" s="52"/>
      <c r="T985" s="52"/>
      <c r="U985" s="53"/>
      <c r="V985" s="54"/>
      <c r="W985" s="55"/>
      <c r="X985" s="50" t="str">
        <f aca="false">IF(S985="","",VLOOKUP(Deposits!O1265,Deposits!$D$2:$J$102,2,FALSE()))</f>
        <v/>
      </c>
      <c r="Y985" s="56" t="str">
        <f aca="false">IF(S985="","",VLOOKUP(Deposits!O1265,Deposits!$D$2:$J$102,5,FALSE()))</f>
        <v/>
      </c>
      <c r="Z985" s="57" t="s">
        <v>33</v>
      </c>
      <c r="AA985" s="51" t="str">
        <f aca="false">IF(ISERROR(VLOOKUP(Q985,'Target Margin'!A:F,5,FALSE())),"",VLOOKUP(Q985,'Target Margin'!A:F,5,FALSE()))</f>
        <v/>
      </c>
    </row>
    <row r="986" customFormat="false" ht="13" hidden="false" customHeight="false" outlineLevel="0" collapsed="false">
      <c r="A986" s="38"/>
      <c r="B986" s="39"/>
      <c r="C986" s="40"/>
      <c r="D986" s="40"/>
      <c r="E986" s="41"/>
      <c r="F986" s="42"/>
      <c r="G986" s="43"/>
      <c r="H986" s="43"/>
      <c r="I986" s="44"/>
      <c r="J986" s="45"/>
      <c r="K986" s="46"/>
      <c r="L986" s="47" t="e">
        <f aca="false">IF(K986="",(I986/J986),(I986/K986))</f>
        <v>#DIV/0!</v>
      </c>
      <c r="M986" s="48" t="e">
        <f aca="false">(N986-L986)/N986</f>
        <v>#DIV/0!</v>
      </c>
      <c r="N986" s="49"/>
      <c r="O986" s="38"/>
      <c r="P986" s="38"/>
      <c r="Q986" s="50" t="str">
        <f aca="false">IF(W986="","",VLOOKUP(W986,Categories!$M$148:$N$823,2,FALSE()))</f>
        <v/>
      </c>
      <c r="R986" s="51" t="str">
        <f aca="false">AA986</f>
        <v/>
      </c>
      <c r="S986" s="52"/>
      <c r="T986" s="52"/>
      <c r="U986" s="53"/>
      <c r="V986" s="54"/>
      <c r="W986" s="55"/>
      <c r="X986" s="50" t="str">
        <f aca="false">IF(S986="","",VLOOKUP(Deposits!O1266,Deposits!$D$2:$J$102,2,FALSE()))</f>
        <v/>
      </c>
      <c r="Y986" s="56" t="str">
        <f aca="false">IF(S986="","",VLOOKUP(Deposits!O1266,Deposits!$D$2:$J$102,5,FALSE()))</f>
        <v/>
      </c>
      <c r="Z986" s="57" t="s">
        <v>33</v>
      </c>
      <c r="AA986" s="51" t="str">
        <f aca="false">IF(ISERROR(VLOOKUP(Q986,'Target Margin'!A:F,5,FALSE())),"",VLOOKUP(Q986,'Target Margin'!A:F,5,FALSE()))</f>
        <v/>
      </c>
    </row>
    <row r="987" customFormat="false" ht="13" hidden="false" customHeight="false" outlineLevel="0" collapsed="false">
      <c r="A987" s="38"/>
      <c r="B987" s="39"/>
      <c r="C987" s="40"/>
      <c r="D987" s="40"/>
      <c r="E987" s="41"/>
      <c r="F987" s="42"/>
      <c r="G987" s="43"/>
      <c r="H987" s="43"/>
      <c r="I987" s="44"/>
      <c r="J987" s="45"/>
      <c r="K987" s="46"/>
      <c r="L987" s="47" t="e">
        <f aca="false">IF(K987="",(I987/J987),(I987/K987))</f>
        <v>#DIV/0!</v>
      </c>
      <c r="M987" s="48" t="e">
        <f aca="false">(N987-L987)/N987</f>
        <v>#DIV/0!</v>
      </c>
      <c r="N987" s="49"/>
      <c r="O987" s="38"/>
      <c r="P987" s="38"/>
      <c r="Q987" s="50" t="str">
        <f aca="false">IF(W987="","",VLOOKUP(W987,Categories!$M$148:$N$823,2,FALSE()))</f>
        <v/>
      </c>
      <c r="R987" s="51" t="str">
        <f aca="false">AA987</f>
        <v/>
      </c>
      <c r="S987" s="52"/>
      <c r="T987" s="52"/>
      <c r="U987" s="53"/>
      <c r="V987" s="54"/>
      <c r="W987" s="55"/>
      <c r="X987" s="50" t="str">
        <f aca="false">IF(S987="","",VLOOKUP(Deposits!O1267,Deposits!$D$2:$J$102,2,FALSE()))</f>
        <v/>
      </c>
      <c r="Y987" s="56" t="str">
        <f aca="false">IF(S987="","",VLOOKUP(Deposits!O1267,Deposits!$D$2:$J$102,5,FALSE()))</f>
        <v/>
      </c>
      <c r="Z987" s="57" t="s">
        <v>33</v>
      </c>
      <c r="AA987" s="51" t="str">
        <f aca="false">IF(ISERROR(VLOOKUP(Q987,'Target Margin'!A:F,5,FALSE())),"",VLOOKUP(Q987,'Target Margin'!A:F,5,FALSE()))</f>
        <v/>
      </c>
    </row>
    <row r="988" customFormat="false" ht="13" hidden="false" customHeight="false" outlineLevel="0" collapsed="false">
      <c r="A988" s="38"/>
      <c r="B988" s="39"/>
      <c r="C988" s="40"/>
      <c r="D988" s="40"/>
      <c r="E988" s="41"/>
      <c r="F988" s="42"/>
      <c r="G988" s="43"/>
      <c r="H988" s="43"/>
      <c r="I988" s="44"/>
      <c r="J988" s="45"/>
      <c r="K988" s="46"/>
      <c r="L988" s="47" t="e">
        <f aca="false">IF(K988="",(I988/J988),(I988/K988))</f>
        <v>#DIV/0!</v>
      </c>
      <c r="M988" s="48" t="e">
        <f aca="false">(N988-L988)/N988</f>
        <v>#DIV/0!</v>
      </c>
      <c r="N988" s="49"/>
      <c r="O988" s="38"/>
      <c r="P988" s="38"/>
      <c r="Q988" s="50" t="str">
        <f aca="false">IF(W988="","",VLOOKUP(W988,Categories!$M$148:$N$823,2,FALSE()))</f>
        <v/>
      </c>
      <c r="R988" s="51" t="str">
        <f aca="false">AA988</f>
        <v/>
      </c>
      <c r="S988" s="52"/>
      <c r="T988" s="52"/>
      <c r="U988" s="53"/>
      <c r="V988" s="54"/>
      <c r="W988" s="55"/>
      <c r="X988" s="50" t="str">
        <f aca="false">IF(S988="","",VLOOKUP(Deposits!O1268,Deposits!$D$2:$J$102,2,FALSE()))</f>
        <v/>
      </c>
      <c r="Y988" s="56" t="str">
        <f aca="false">IF(S988="","",VLOOKUP(Deposits!O1268,Deposits!$D$2:$J$102,5,FALSE()))</f>
        <v/>
      </c>
      <c r="Z988" s="57" t="s">
        <v>33</v>
      </c>
      <c r="AA988" s="51" t="str">
        <f aca="false">IF(ISERROR(VLOOKUP(Q988,'Target Margin'!A:F,5,FALSE())),"",VLOOKUP(Q988,'Target Margin'!A:F,5,FALSE()))</f>
        <v/>
      </c>
    </row>
    <row r="989" customFormat="false" ht="13" hidden="false" customHeight="false" outlineLevel="0" collapsed="false">
      <c r="A989" s="38"/>
      <c r="B989" s="39"/>
      <c r="C989" s="40"/>
      <c r="D989" s="40"/>
      <c r="E989" s="41"/>
      <c r="F989" s="42"/>
      <c r="G989" s="43"/>
      <c r="H989" s="43"/>
      <c r="I989" s="44"/>
      <c r="J989" s="45"/>
      <c r="K989" s="46"/>
      <c r="L989" s="47" t="e">
        <f aca="false">IF(K989="",(I989/J989),(I989/K989))</f>
        <v>#DIV/0!</v>
      </c>
      <c r="M989" s="48" t="e">
        <f aca="false">(N989-L989)/N989</f>
        <v>#DIV/0!</v>
      </c>
      <c r="N989" s="49"/>
      <c r="O989" s="38"/>
      <c r="P989" s="38"/>
      <c r="Q989" s="50" t="str">
        <f aca="false">IF(W989="","",VLOOKUP(W989,Categories!$M$148:$N$823,2,FALSE()))</f>
        <v/>
      </c>
      <c r="R989" s="51" t="str">
        <f aca="false">AA989</f>
        <v/>
      </c>
      <c r="S989" s="52"/>
      <c r="T989" s="52"/>
      <c r="U989" s="53"/>
      <c r="V989" s="54"/>
      <c r="W989" s="55"/>
      <c r="X989" s="50" t="str">
        <f aca="false">IF(S989="","",VLOOKUP(Deposits!O1269,Deposits!$D$2:$J$102,2,FALSE()))</f>
        <v/>
      </c>
      <c r="Y989" s="56" t="str">
        <f aca="false">IF(S989="","",VLOOKUP(Deposits!O1269,Deposits!$D$2:$J$102,5,FALSE()))</f>
        <v/>
      </c>
      <c r="Z989" s="57" t="s">
        <v>33</v>
      </c>
      <c r="AA989" s="51" t="str">
        <f aca="false">IF(ISERROR(VLOOKUP(Q989,'Target Margin'!A:F,5,FALSE())),"",VLOOKUP(Q989,'Target Margin'!A:F,5,FALSE()))</f>
        <v/>
      </c>
    </row>
    <row r="990" customFormat="false" ht="13" hidden="false" customHeight="false" outlineLevel="0" collapsed="false">
      <c r="A990" s="38"/>
      <c r="B990" s="39"/>
      <c r="C990" s="40"/>
      <c r="D990" s="40"/>
      <c r="E990" s="41"/>
      <c r="F990" s="42"/>
      <c r="G990" s="43"/>
      <c r="H990" s="43"/>
      <c r="I990" s="44"/>
      <c r="J990" s="45"/>
      <c r="K990" s="46"/>
      <c r="L990" s="47" t="e">
        <f aca="false">IF(K990="",(I990/J990),(I990/K990))</f>
        <v>#DIV/0!</v>
      </c>
      <c r="M990" s="48" t="e">
        <f aca="false">(N990-L990)/N990</f>
        <v>#DIV/0!</v>
      </c>
      <c r="N990" s="49"/>
      <c r="O990" s="38"/>
      <c r="P990" s="38"/>
      <c r="Q990" s="50" t="str">
        <f aca="false">IF(W990="","",VLOOKUP(W990,Categories!$M$148:$N$823,2,FALSE()))</f>
        <v/>
      </c>
      <c r="R990" s="51" t="str">
        <f aca="false">AA990</f>
        <v/>
      </c>
      <c r="S990" s="52"/>
      <c r="T990" s="52"/>
      <c r="U990" s="53"/>
      <c r="V990" s="54"/>
      <c r="W990" s="55"/>
      <c r="X990" s="50" t="str">
        <f aca="false">IF(S990="","",VLOOKUP(Deposits!O1270,Deposits!$D$2:$J$102,2,FALSE()))</f>
        <v/>
      </c>
      <c r="Y990" s="56" t="str">
        <f aca="false">IF(S990="","",VLOOKUP(Deposits!O1270,Deposits!$D$2:$J$102,5,FALSE()))</f>
        <v/>
      </c>
      <c r="Z990" s="57" t="s">
        <v>33</v>
      </c>
      <c r="AA990" s="51" t="str">
        <f aca="false">IF(ISERROR(VLOOKUP(Q990,'Target Margin'!A:F,5,FALSE())),"",VLOOKUP(Q990,'Target Margin'!A:F,5,FALSE()))</f>
        <v/>
      </c>
    </row>
    <row r="991" customFormat="false" ht="13" hidden="false" customHeight="false" outlineLevel="0" collapsed="false">
      <c r="A991" s="38"/>
      <c r="B991" s="39"/>
      <c r="C991" s="40"/>
      <c r="D991" s="40"/>
      <c r="E991" s="41"/>
      <c r="F991" s="42"/>
      <c r="G991" s="43"/>
      <c r="H991" s="43"/>
      <c r="I991" s="44"/>
      <c r="J991" s="45"/>
      <c r="K991" s="46"/>
      <c r="L991" s="47" t="e">
        <f aca="false">IF(K991="",(I991/J991),(I991/K991))</f>
        <v>#DIV/0!</v>
      </c>
      <c r="M991" s="48" t="e">
        <f aca="false">(N991-L991)/N991</f>
        <v>#DIV/0!</v>
      </c>
      <c r="N991" s="49"/>
      <c r="O991" s="38"/>
      <c r="P991" s="38"/>
      <c r="Q991" s="50" t="str">
        <f aca="false">IF(W991="","",VLOOKUP(W991,Categories!$M$148:$N$823,2,FALSE()))</f>
        <v/>
      </c>
      <c r="R991" s="51" t="str">
        <f aca="false">AA991</f>
        <v/>
      </c>
      <c r="S991" s="52"/>
      <c r="T991" s="52"/>
      <c r="U991" s="53"/>
      <c r="V991" s="54"/>
      <c r="W991" s="55"/>
      <c r="X991" s="50" t="str">
        <f aca="false">IF(S991="","",VLOOKUP(Deposits!O1271,Deposits!$D$2:$J$102,2,FALSE()))</f>
        <v/>
      </c>
      <c r="Y991" s="56" t="str">
        <f aca="false">IF(S991="","",VLOOKUP(Deposits!O1271,Deposits!$D$2:$J$102,5,FALSE()))</f>
        <v/>
      </c>
      <c r="Z991" s="57" t="s">
        <v>33</v>
      </c>
      <c r="AA991" s="51" t="str">
        <f aca="false">IF(ISERROR(VLOOKUP(Q991,'Target Margin'!A:F,5,FALSE())),"",VLOOKUP(Q991,'Target Margin'!A:F,5,FALSE()))</f>
        <v/>
      </c>
    </row>
    <row r="992" customFormat="false" ht="13" hidden="false" customHeight="false" outlineLevel="0" collapsed="false">
      <c r="A992" s="38"/>
      <c r="B992" s="39"/>
      <c r="C992" s="40"/>
      <c r="D992" s="40"/>
      <c r="E992" s="41"/>
      <c r="F992" s="42"/>
      <c r="G992" s="43"/>
      <c r="H992" s="43"/>
      <c r="I992" s="44"/>
      <c r="J992" s="45"/>
      <c r="K992" s="46"/>
      <c r="L992" s="47" t="e">
        <f aca="false">IF(K992="",(I992/J992),(I992/K992))</f>
        <v>#DIV/0!</v>
      </c>
      <c r="M992" s="48" t="e">
        <f aca="false">(N992-L992)/N992</f>
        <v>#DIV/0!</v>
      </c>
      <c r="N992" s="49"/>
      <c r="O992" s="38"/>
      <c r="P992" s="38"/>
      <c r="Q992" s="50" t="str">
        <f aca="false">IF(W992="","",VLOOKUP(W992,Categories!$M$148:$N$823,2,FALSE()))</f>
        <v/>
      </c>
      <c r="R992" s="51" t="str">
        <f aca="false">AA992</f>
        <v/>
      </c>
      <c r="S992" s="52"/>
      <c r="T992" s="52"/>
      <c r="U992" s="53"/>
      <c r="V992" s="54"/>
      <c r="W992" s="55"/>
      <c r="X992" s="50" t="str">
        <f aca="false">IF(S992="","",VLOOKUP(Deposits!O1272,Deposits!$D$2:$J$102,2,FALSE()))</f>
        <v/>
      </c>
      <c r="Y992" s="56" t="str">
        <f aca="false">IF(S992="","",VLOOKUP(Deposits!O1272,Deposits!$D$2:$J$102,5,FALSE()))</f>
        <v/>
      </c>
      <c r="Z992" s="57" t="s">
        <v>33</v>
      </c>
      <c r="AA992" s="51" t="str">
        <f aca="false">IF(ISERROR(VLOOKUP(Q992,'Target Margin'!A:F,5,FALSE())),"",VLOOKUP(Q992,'Target Margin'!A:F,5,FALSE()))</f>
        <v/>
      </c>
    </row>
    <row r="993" customFormat="false" ht="13" hidden="false" customHeight="false" outlineLevel="0" collapsed="false">
      <c r="A993" s="38"/>
      <c r="B993" s="39"/>
      <c r="C993" s="40"/>
      <c r="D993" s="40"/>
      <c r="E993" s="41"/>
      <c r="F993" s="42"/>
      <c r="G993" s="43"/>
      <c r="H993" s="43"/>
      <c r="I993" s="44"/>
      <c r="J993" s="45"/>
      <c r="K993" s="46"/>
      <c r="L993" s="47" t="e">
        <f aca="false">IF(K993="",(I993/J993),(I993/K993))</f>
        <v>#DIV/0!</v>
      </c>
      <c r="M993" s="48" t="e">
        <f aca="false">(N993-L993)/N993</f>
        <v>#DIV/0!</v>
      </c>
      <c r="N993" s="49"/>
      <c r="O993" s="38"/>
      <c r="P993" s="38"/>
      <c r="Q993" s="50" t="str">
        <f aca="false">IF(W993="","",VLOOKUP(W993,Categories!$M$148:$N$823,2,FALSE()))</f>
        <v/>
      </c>
      <c r="R993" s="51" t="str">
        <f aca="false">AA993</f>
        <v/>
      </c>
      <c r="S993" s="52"/>
      <c r="T993" s="52"/>
      <c r="U993" s="53"/>
      <c r="V993" s="54"/>
      <c r="W993" s="55"/>
      <c r="X993" s="50" t="str">
        <f aca="false">IF(S993="","",VLOOKUP(Deposits!O1273,Deposits!$D$2:$J$102,2,FALSE()))</f>
        <v/>
      </c>
      <c r="Y993" s="56" t="str">
        <f aca="false">IF(S993="","",VLOOKUP(Deposits!O1273,Deposits!$D$2:$J$102,5,FALSE()))</f>
        <v/>
      </c>
      <c r="Z993" s="57" t="s">
        <v>33</v>
      </c>
      <c r="AA993" s="51" t="str">
        <f aca="false">IF(ISERROR(VLOOKUP(Q993,'Target Margin'!A:F,5,FALSE())),"",VLOOKUP(Q993,'Target Margin'!A:F,5,FALSE()))</f>
        <v/>
      </c>
    </row>
    <row r="994" customFormat="false" ht="13" hidden="false" customHeight="false" outlineLevel="0" collapsed="false">
      <c r="A994" s="38"/>
      <c r="B994" s="39"/>
      <c r="C994" s="40"/>
      <c r="D994" s="40"/>
      <c r="E994" s="41"/>
      <c r="F994" s="42"/>
      <c r="G994" s="43"/>
      <c r="H994" s="43"/>
      <c r="I994" s="44"/>
      <c r="J994" s="45"/>
      <c r="K994" s="46"/>
      <c r="L994" s="47" t="e">
        <f aca="false">IF(K994="",(I994/J994),(I994/K994))</f>
        <v>#DIV/0!</v>
      </c>
      <c r="M994" s="48" t="e">
        <f aca="false">(N994-L994)/N994</f>
        <v>#DIV/0!</v>
      </c>
      <c r="N994" s="49"/>
      <c r="O994" s="38"/>
      <c r="P994" s="38"/>
      <c r="Q994" s="50" t="str">
        <f aca="false">IF(W994="","",VLOOKUP(W994,Categories!$M$148:$N$823,2,FALSE()))</f>
        <v/>
      </c>
      <c r="R994" s="51" t="str">
        <f aca="false">AA994</f>
        <v/>
      </c>
      <c r="S994" s="52"/>
      <c r="T994" s="52"/>
      <c r="U994" s="53"/>
      <c r="V994" s="54"/>
      <c r="W994" s="55"/>
      <c r="X994" s="50" t="str">
        <f aca="false">IF(S994="","",VLOOKUP(Deposits!O1274,Deposits!$D$2:$J$102,2,FALSE()))</f>
        <v/>
      </c>
      <c r="Y994" s="56" t="str">
        <f aca="false">IF(S994="","",VLOOKUP(Deposits!O1274,Deposits!$D$2:$J$102,5,FALSE()))</f>
        <v/>
      </c>
      <c r="Z994" s="57" t="s">
        <v>33</v>
      </c>
      <c r="AA994" s="51" t="str">
        <f aca="false">IF(ISERROR(VLOOKUP(Q994,'Target Margin'!A:F,5,FALSE())),"",VLOOKUP(Q994,'Target Margin'!A:F,5,FALSE()))</f>
        <v/>
      </c>
    </row>
    <row r="995" customFormat="false" ht="13" hidden="false" customHeight="false" outlineLevel="0" collapsed="false">
      <c r="A995" s="38"/>
      <c r="B995" s="39"/>
      <c r="C995" s="40"/>
      <c r="D995" s="40"/>
      <c r="E995" s="41"/>
      <c r="F995" s="42"/>
      <c r="G995" s="43"/>
      <c r="H995" s="43"/>
      <c r="I995" s="44"/>
      <c r="J995" s="45"/>
      <c r="K995" s="46"/>
      <c r="L995" s="47" t="e">
        <f aca="false">IF(K995="",(I995/J995),(I995/K995))</f>
        <v>#DIV/0!</v>
      </c>
      <c r="M995" s="48" t="e">
        <f aca="false">(N995-L995)/N995</f>
        <v>#DIV/0!</v>
      </c>
      <c r="N995" s="49"/>
      <c r="O995" s="38"/>
      <c r="P995" s="38"/>
      <c r="Q995" s="50" t="str">
        <f aca="false">IF(W995="","",VLOOKUP(W995,Categories!$M$148:$N$823,2,FALSE()))</f>
        <v/>
      </c>
      <c r="R995" s="51" t="str">
        <f aca="false">AA995</f>
        <v/>
      </c>
      <c r="S995" s="52"/>
      <c r="T995" s="52"/>
      <c r="U995" s="53"/>
      <c r="V995" s="54"/>
      <c r="W995" s="55"/>
      <c r="X995" s="50" t="str">
        <f aca="false">IF(S995="","",VLOOKUP(Deposits!O1275,Deposits!$D$2:$J$102,2,FALSE()))</f>
        <v/>
      </c>
      <c r="Y995" s="56" t="str">
        <f aca="false">IF(S995="","",VLOOKUP(Deposits!O1275,Deposits!$D$2:$J$102,5,FALSE()))</f>
        <v/>
      </c>
      <c r="Z995" s="57" t="s">
        <v>33</v>
      </c>
      <c r="AA995" s="51" t="str">
        <f aca="false">IF(ISERROR(VLOOKUP(Q995,'Target Margin'!A:F,5,FALSE())),"",VLOOKUP(Q995,'Target Margin'!A:F,5,FALSE()))</f>
        <v/>
      </c>
    </row>
    <row r="996" customFormat="false" ht="13" hidden="false" customHeight="false" outlineLevel="0" collapsed="false">
      <c r="A996" s="38"/>
      <c r="B996" s="39"/>
      <c r="C996" s="40"/>
      <c r="D996" s="40"/>
      <c r="E996" s="41"/>
      <c r="F996" s="42"/>
      <c r="G996" s="43"/>
      <c r="H996" s="43"/>
      <c r="I996" s="44"/>
      <c r="J996" s="45"/>
      <c r="K996" s="46"/>
      <c r="L996" s="47" t="e">
        <f aca="false">IF(K996="",(I996/J996),(I996/K996))</f>
        <v>#DIV/0!</v>
      </c>
      <c r="M996" s="48" t="e">
        <f aca="false">(N996-L996)/N996</f>
        <v>#DIV/0!</v>
      </c>
      <c r="N996" s="49"/>
      <c r="O996" s="38"/>
      <c r="P996" s="38"/>
      <c r="Q996" s="50" t="str">
        <f aca="false">IF(W996="","",VLOOKUP(W996,Categories!$M$148:$N$823,2,FALSE()))</f>
        <v/>
      </c>
      <c r="R996" s="51" t="str">
        <f aca="false">AA996</f>
        <v/>
      </c>
      <c r="S996" s="52"/>
      <c r="T996" s="52"/>
      <c r="U996" s="53"/>
      <c r="V996" s="54"/>
      <c r="W996" s="55"/>
      <c r="X996" s="50" t="str">
        <f aca="false">IF(S996="","",VLOOKUP(Deposits!O1276,Deposits!$D$2:$J$102,2,FALSE()))</f>
        <v/>
      </c>
      <c r="Y996" s="56" t="str">
        <f aca="false">IF(S996="","",VLOOKUP(Deposits!O1276,Deposits!$D$2:$J$102,5,FALSE()))</f>
        <v/>
      </c>
      <c r="Z996" s="57" t="s">
        <v>33</v>
      </c>
      <c r="AA996" s="51" t="str">
        <f aca="false">IF(ISERROR(VLOOKUP(Q996,'Target Margin'!A:F,5,FALSE())),"",VLOOKUP(Q996,'Target Margin'!A:F,5,FALSE()))</f>
        <v/>
      </c>
    </row>
    <row r="997" customFormat="false" ht="13" hidden="false" customHeight="false" outlineLevel="0" collapsed="false">
      <c r="A997" s="38"/>
      <c r="B997" s="39"/>
      <c r="C997" s="40"/>
      <c r="D997" s="40"/>
      <c r="E997" s="41"/>
      <c r="F997" s="42"/>
      <c r="G997" s="43"/>
      <c r="H997" s="43"/>
      <c r="I997" s="44"/>
      <c r="J997" s="45"/>
      <c r="K997" s="46"/>
      <c r="L997" s="47" t="e">
        <f aca="false">IF(K997="",(I997/J997),(I997/K997))</f>
        <v>#DIV/0!</v>
      </c>
      <c r="M997" s="48" t="e">
        <f aca="false">(N997-L997)/N997</f>
        <v>#DIV/0!</v>
      </c>
      <c r="N997" s="49"/>
      <c r="O997" s="38"/>
      <c r="P997" s="38"/>
      <c r="Q997" s="50" t="str">
        <f aca="false">IF(W997="","",VLOOKUP(W997,Categories!$M$148:$N$823,2,FALSE()))</f>
        <v/>
      </c>
      <c r="R997" s="51" t="str">
        <f aca="false">AA997</f>
        <v/>
      </c>
      <c r="S997" s="52"/>
      <c r="T997" s="52"/>
      <c r="U997" s="53"/>
      <c r="V997" s="54"/>
      <c r="W997" s="55"/>
      <c r="X997" s="50" t="str">
        <f aca="false">IF(S997="","",VLOOKUP(Deposits!O1277,Deposits!$D$2:$J$102,2,FALSE()))</f>
        <v/>
      </c>
      <c r="Y997" s="56" t="str">
        <f aca="false">IF(S997="","",VLOOKUP(Deposits!O1277,Deposits!$D$2:$J$102,5,FALSE()))</f>
        <v/>
      </c>
      <c r="Z997" s="57" t="s">
        <v>33</v>
      </c>
      <c r="AA997" s="51" t="str">
        <f aca="false">IF(ISERROR(VLOOKUP(Q997,'Target Margin'!A:F,5,FALSE())),"",VLOOKUP(Q997,'Target Margin'!A:F,5,FALSE()))</f>
        <v/>
      </c>
    </row>
    <row r="998" customFormat="false" ht="13" hidden="false" customHeight="false" outlineLevel="0" collapsed="false">
      <c r="A998" s="38"/>
      <c r="B998" s="39"/>
      <c r="C998" s="40"/>
      <c r="D998" s="40"/>
      <c r="E998" s="41"/>
      <c r="F998" s="42"/>
      <c r="G998" s="43"/>
      <c r="H998" s="43"/>
      <c r="I998" s="44"/>
      <c r="J998" s="45"/>
      <c r="K998" s="46"/>
      <c r="L998" s="47" t="e">
        <f aca="false">IF(K998="",(I998/J998),(I998/K998))</f>
        <v>#DIV/0!</v>
      </c>
      <c r="M998" s="48" t="e">
        <f aca="false">(N998-L998)/N998</f>
        <v>#DIV/0!</v>
      </c>
      <c r="N998" s="49"/>
      <c r="O998" s="38"/>
      <c r="P998" s="38"/>
      <c r="Q998" s="50" t="str">
        <f aca="false">IF(W998="","",VLOOKUP(W998,Categories!$M$148:$N$823,2,FALSE()))</f>
        <v/>
      </c>
      <c r="R998" s="51" t="str">
        <f aca="false">AA998</f>
        <v/>
      </c>
      <c r="S998" s="52"/>
      <c r="T998" s="52"/>
      <c r="U998" s="53"/>
      <c r="V998" s="54"/>
      <c r="W998" s="55"/>
      <c r="X998" s="50" t="str">
        <f aca="false">IF(S998="","",VLOOKUP(Deposits!O1278,Deposits!$D$2:$J$102,2,FALSE()))</f>
        <v/>
      </c>
      <c r="Y998" s="56" t="str">
        <f aca="false">IF(S998="","",VLOOKUP(Deposits!O1278,Deposits!$D$2:$J$102,5,FALSE()))</f>
        <v/>
      </c>
      <c r="Z998" s="57" t="s">
        <v>33</v>
      </c>
      <c r="AA998" s="51" t="str">
        <f aca="false">IF(ISERROR(VLOOKUP(Q998,'Target Margin'!A:F,5,FALSE())),"",VLOOKUP(Q998,'Target Margin'!A:F,5,FALSE()))</f>
        <v/>
      </c>
    </row>
    <row r="999" customFormat="false" ht="13" hidden="false" customHeight="false" outlineLevel="0" collapsed="false">
      <c r="A999" s="38"/>
      <c r="B999" s="39"/>
      <c r="C999" s="40"/>
      <c r="D999" s="40"/>
      <c r="E999" s="41"/>
      <c r="F999" s="42"/>
      <c r="G999" s="43"/>
      <c r="H999" s="43"/>
      <c r="I999" s="44"/>
      <c r="J999" s="45"/>
      <c r="K999" s="46"/>
      <c r="L999" s="47" t="e">
        <f aca="false">IF(K999="",(I999/J999),(I999/K999))</f>
        <v>#DIV/0!</v>
      </c>
      <c r="M999" s="48" t="e">
        <f aca="false">(N999-L999)/N999</f>
        <v>#DIV/0!</v>
      </c>
      <c r="N999" s="49"/>
      <c r="O999" s="38"/>
      <c r="P999" s="38"/>
      <c r="Q999" s="50" t="str">
        <f aca="false">IF(W999="","",VLOOKUP(W999,Categories!$M$148:$N$823,2,FALSE()))</f>
        <v/>
      </c>
      <c r="R999" s="51" t="str">
        <f aca="false">AA999</f>
        <v/>
      </c>
      <c r="S999" s="52"/>
      <c r="T999" s="52"/>
      <c r="U999" s="53"/>
      <c r="V999" s="54"/>
      <c r="W999" s="55"/>
      <c r="X999" s="50" t="str">
        <f aca="false">IF(S999="","",VLOOKUP(Deposits!O1279,Deposits!$D$2:$J$102,2,FALSE()))</f>
        <v/>
      </c>
      <c r="Y999" s="56" t="str">
        <f aca="false">IF(S999="","",VLOOKUP(Deposits!O1279,Deposits!$D$2:$J$102,5,FALSE()))</f>
        <v/>
      </c>
      <c r="Z999" s="57" t="s">
        <v>33</v>
      </c>
      <c r="AA999" s="51" t="str">
        <f aca="false">IF(ISERROR(VLOOKUP(Q999,'Target Margin'!A:F,5,FALSE())),"",VLOOKUP(Q999,'Target Margin'!A:F,5,FALSE()))</f>
        <v/>
      </c>
    </row>
    <row r="1000" customFormat="false" ht="13" hidden="false" customHeight="false" outlineLevel="0" collapsed="false">
      <c r="A1000" s="38"/>
      <c r="B1000" s="39"/>
      <c r="C1000" s="40"/>
      <c r="D1000" s="40"/>
      <c r="E1000" s="41"/>
      <c r="F1000" s="42"/>
      <c r="G1000" s="43"/>
      <c r="H1000" s="43"/>
      <c r="I1000" s="44"/>
      <c r="J1000" s="45"/>
      <c r="K1000" s="46"/>
      <c r="L1000" s="47" t="e">
        <f aca="false">IF(K1000="",(I1000/J1000),(I1000/K1000))</f>
        <v>#DIV/0!</v>
      </c>
      <c r="M1000" s="48" t="e">
        <f aca="false">(N1000-L1000)/N1000</f>
        <v>#DIV/0!</v>
      </c>
      <c r="N1000" s="49"/>
      <c r="O1000" s="38"/>
      <c r="P1000" s="38"/>
      <c r="Q1000" s="50" t="str">
        <f aca="false">IF(W1000="","",VLOOKUP(W1000,Categories!$M$148:$N$823,2,FALSE()))</f>
        <v/>
      </c>
      <c r="R1000" s="51" t="str">
        <f aca="false">AA1000</f>
        <v/>
      </c>
      <c r="S1000" s="52"/>
      <c r="T1000" s="52"/>
      <c r="U1000" s="53"/>
      <c r="V1000" s="54"/>
      <c r="W1000" s="55"/>
      <c r="X1000" s="50" t="str">
        <f aca="false">IF(S1000="","",VLOOKUP(Deposits!O1280,Deposits!$D$2:$J$102,2,FALSE()))</f>
        <v/>
      </c>
      <c r="Y1000" s="56" t="str">
        <f aca="false">IF(S1000="","",VLOOKUP(Deposits!O1280,Deposits!$D$2:$J$102,5,FALSE()))</f>
        <v/>
      </c>
      <c r="Z1000" s="57" t="s">
        <v>33</v>
      </c>
      <c r="AA1000" s="51" t="str">
        <f aca="false">IF(ISERROR(VLOOKUP(Q1000,'Target Margin'!A:F,5,FALSE())),"",VLOOKUP(Q1000,'Target Margin'!A:F,5,FALSE()))</f>
        <v/>
      </c>
    </row>
    <row r="1001" customFormat="false" ht="13" hidden="false" customHeight="false" outlineLevel="0" collapsed="false">
      <c r="A1001" s="38"/>
      <c r="B1001" s="39"/>
      <c r="C1001" s="40"/>
      <c r="D1001" s="40"/>
      <c r="E1001" s="41"/>
      <c r="F1001" s="42"/>
      <c r="G1001" s="43"/>
      <c r="H1001" s="43"/>
      <c r="I1001" s="44"/>
      <c r="J1001" s="45"/>
      <c r="K1001" s="46"/>
      <c r="L1001" s="47" t="e">
        <f aca="false">IF(K1001="",(I1001/J1001),(I1001/K1001))</f>
        <v>#DIV/0!</v>
      </c>
      <c r="M1001" s="48" t="e">
        <f aca="false">(N1001-L1001)/N1001</f>
        <v>#DIV/0!</v>
      </c>
      <c r="N1001" s="49"/>
      <c r="O1001" s="38"/>
      <c r="P1001" s="38"/>
      <c r="Q1001" s="50" t="str">
        <f aca="false">IF(W1001="","",VLOOKUP(W1001,Categories!$M$148:$N$823,2,FALSE()))</f>
        <v/>
      </c>
      <c r="R1001" s="51" t="str">
        <f aca="false">AA1001</f>
        <v/>
      </c>
      <c r="S1001" s="52"/>
      <c r="T1001" s="52"/>
      <c r="U1001" s="53"/>
      <c r="V1001" s="54"/>
      <c r="W1001" s="55"/>
      <c r="X1001" s="50" t="str">
        <f aca="false">IF(S1001="","",VLOOKUP(Deposits!O1281,Deposits!$D$2:$J$102,2,FALSE()))</f>
        <v/>
      </c>
      <c r="Y1001" s="56" t="str">
        <f aca="false">IF(S1001="","",VLOOKUP(Deposits!O1281,Deposits!$D$2:$J$102,5,FALSE()))</f>
        <v/>
      </c>
      <c r="Z1001" s="57" t="s">
        <v>33</v>
      </c>
      <c r="AA1001" s="51" t="str">
        <f aca="false">IF(ISERROR(VLOOKUP(Q1001,'Target Margin'!A:F,5,FALSE())),"",VLOOKUP(Q1001,'Target Margin'!A:F,5,FALSE()))</f>
        <v/>
      </c>
    </row>
    <row r="1002" customFormat="false" ht="13" hidden="false" customHeight="false" outlineLevel="0" collapsed="false">
      <c r="A1002" s="38"/>
      <c r="B1002" s="39"/>
      <c r="C1002" s="40"/>
      <c r="D1002" s="40"/>
      <c r="E1002" s="41"/>
      <c r="F1002" s="42"/>
      <c r="G1002" s="43"/>
      <c r="H1002" s="43"/>
      <c r="I1002" s="44"/>
      <c r="J1002" s="45"/>
      <c r="K1002" s="46"/>
      <c r="L1002" s="47" t="e">
        <f aca="false">IF(K1002="",(I1002/J1002),(I1002/K1002))</f>
        <v>#DIV/0!</v>
      </c>
      <c r="M1002" s="48" t="e">
        <f aca="false">(N1002-L1002)/N1002</f>
        <v>#DIV/0!</v>
      </c>
      <c r="N1002" s="49"/>
      <c r="O1002" s="38"/>
      <c r="P1002" s="38"/>
      <c r="Q1002" s="50" t="str">
        <f aca="false">IF(W1002="","",VLOOKUP(W1002,Categories!$M$148:$N$823,2,FALSE()))</f>
        <v/>
      </c>
      <c r="R1002" s="51" t="str">
        <f aca="false">AA1002</f>
        <v/>
      </c>
      <c r="S1002" s="52"/>
      <c r="T1002" s="52"/>
      <c r="U1002" s="53"/>
      <c r="V1002" s="54"/>
      <c r="W1002" s="55"/>
      <c r="X1002" s="50" t="str">
        <f aca="false">IF(S1002="","",VLOOKUP(Deposits!O1282,Deposits!$D$2:$J$102,2,FALSE()))</f>
        <v/>
      </c>
      <c r="Y1002" s="56" t="str">
        <f aca="false">IF(S1002="","",VLOOKUP(Deposits!O1282,Deposits!$D$2:$J$102,5,FALSE()))</f>
        <v/>
      </c>
      <c r="Z1002" s="57" t="s">
        <v>33</v>
      </c>
      <c r="AA1002" s="51" t="str">
        <f aca="false">IF(ISERROR(VLOOKUP(Q1002,'Target Margin'!A:F,5,FALSE())),"",VLOOKUP(Q1002,'Target Margin'!A:F,5,FALSE()))</f>
        <v/>
      </c>
    </row>
    <row r="1003" customFormat="false" ht="13" hidden="false" customHeight="false" outlineLevel="0" collapsed="false">
      <c r="A1003" s="38"/>
      <c r="B1003" s="39"/>
      <c r="C1003" s="40"/>
      <c r="D1003" s="40"/>
      <c r="E1003" s="41"/>
      <c r="F1003" s="42"/>
      <c r="G1003" s="43"/>
      <c r="H1003" s="43"/>
      <c r="I1003" s="44"/>
      <c r="J1003" s="45"/>
      <c r="K1003" s="46"/>
      <c r="L1003" s="47" t="e">
        <f aca="false">IF(K1003="",(I1003/J1003),(I1003/K1003))</f>
        <v>#DIV/0!</v>
      </c>
      <c r="M1003" s="48" t="e">
        <f aca="false">(N1003-L1003)/N1003</f>
        <v>#DIV/0!</v>
      </c>
      <c r="N1003" s="49"/>
      <c r="O1003" s="38"/>
      <c r="P1003" s="38"/>
      <c r="Q1003" s="50" t="str">
        <f aca="false">IF(W1003="","",VLOOKUP(W1003,Categories!$M$148:$N$823,2,FALSE()))</f>
        <v/>
      </c>
      <c r="R1003" s="51" t="str">
        <f aca="false">AA1003</f>
        <v/>
      </c>
      <c r="S1003" s="52"/>
      <c r="T1003" s="52"/>
      <c r="U1003" s="53"/>
      <c r="V1003" s="54"/>
      <c r="W1003" s="55"/>
      <c r="X1003" s="50" t="str">
        <f aca="false">IF(S1003="","",VLOOKUP(Deposits!O1283,Deposits!$D$2:$J$102,2,FALSE()))</f>
        <v/>
      </c>
      <c r="Y1003" s="56" t="str">
        <f aca="false">IF(S1003="","",VLOOKUP(Deposits!O1283,Deposits!$D$2:$J$102,5,FALSE()))</f>
        <v/>
      </c>
      <c r="Z1003" s="57" t="s">
        <v>33</v>
      </c>
      <c r="AA1003" s="51" t="str">
        <f aca="false">IF(ISERROR(VLOOKUP(Q1003,'Target Margin'!A:F,5,FALSE())),"",VLOOKUP(Q1003,'Target Margin'!A:F,5,FALSE()))</f>
        <v/>
      </c>
    </row>
    <row r="1004" customFormat="false" ht="13" hidden="false" customHeight="false" outlineLevel="0" collapsed="false">
      <c r="A1004" s="38"/>
      <c r="B1004" s="39"/>
      <c r="C1004" s="40"/>
      <c r="D1004" s="40"/>
      <c r="E1004" s="41"/>
      <c r="F1004" s="42"/>
      <c r="G1004" s="43"/>
      <c r="H1004" s="43"/>
      <c r="I1004" s="44"/>
      <c r="J1004" s="45"/>
      <c r="K1004" s="46"/>
      <c r="L1004" s="47" t="e">
        <f aca="false">IF(K1004="",(I1004/J1004),(I1004/K1004))</f>
        <v>#DIV/0!</v>
      </c>
      <c r="M1004" s="48" t="e">
        <f aca="false">(N1004-L1004)/N1004</f>
        <v>#DIV/0!</v>
      </c>
      <c r="N1004" s="49"/>
      <c r="O1004" s="38"/>
      <c r="P1004" s="38"/>
      <c r="Q1004" s="50" t="str">
        <f aca="false">IF(W1004="","",VLOOKUP(W1004,Categories!$M$148:$N$823,2,FALSE()))</f>
        <v/>
      </c>
      <c r="R1004" s="51" t="str">
        <f aca="false">AA1004</f>
        <v/>
      </c>
      <c r="S1004" s="52"/>
      <c r="T1004" s="52"/>
      <c r="U1004" s="53"/>
      <c r="V1004" s="54"/>
      <c r="W1004" s="55"/>
      <c r="X1004" s="50" t="str">
        <f aca="false">IF(S1004="","",VLOOKUP(Deposits!O1284,Deposits!$D$2:$J$102,2,FALSE()))</f>
        <v/>
      </c>
      <c r="Y1004" s="56" t="str">
        <f aca="false">IF(S1004="","",VLOOKUP(Deposits!O1284,Deposits!$D$2:$J$102,5,FALSE()))</f>
        <v/>
      </c>
      <c r="Z1004" s="57" t="s">
        <v>33</v>
      </c>
      <c r="AA1004" s="51" t="str">
        <f aca="false">IF(ISERROR(VLOOKUP(Q1004,'Target Margin'!A:F,5,FALSE())),"",VLOOKUP(Q1004,'Target Margin'!A:F,5,FALSE()))</f>
        <v/>
      </c>
    </row>
    <row r="1005" customFormat="false" ht="13" hidden="false" customHeight="false" outlineLevel="0" collapsed="false">
      <c r="A1005" s="38"/>
      <c r="B1005" s="39"/>
      <c r="C1005" s="40"/>
      <c r="D1005" s="40"/>
      <c r="E1005" s="41"/>
      <c r="F1005" s="42"/>
      <c r="G1005" s="43"/>
      <c r="H1005" s="43"/>
      <c r="I1005" s="44"/>
      <c r="J1005" s="45"/>
      <c r="K1005" s="46"/>
      <c r="L1005" s="47" t="e">
        <f aca="false">IF(K1005="",(I1005/J1005),(I1005/K1005))</f>
        <v>#DIV/0!</v>
      </c>
      <c r="M1005" s="48" t="e">
        <f aca="false">(N1005-L1005)/N1005</f>
        <v>#DIV/0!</v>
      </c>
      <c r="N1005" s="49"/>
      <c r="O1005" s="38"/>
      <c r="P1005" s="38"/>
      <c r="Q1005" s="50" t="str">
        <f aca="false">IF(W1005="","",VLOOKUP(W1005,Categories!$M$148:$N$823,2,FALSE()))</f>
        <v/>
      </c>
      <c r="R1005" s="51" t="str">
        <f aca="false">AA1005</f>
        <v/>
      </c>
      <c r="S1005" s="52"/>
      <c r="T1005" s="52"/>
      <c r="U1005" s="53"/>
      <c r="V1005" s="54"/>
      <c r="W1005" s="55"/>
      <c r="X1005" s="50" t="str">
        <f aca="false">IF(S1005="","",VLOOKUP(Deposits!O1285,Deposits!$D$2:$J$102,2,FALSE()))</f>
        <v/>
      </c>
      <c r="Y1005" s="56" t="str">
        <f aca="false">IF(S1005="","",VLOOKUP(Deposits!O1285,Deposits!$D$2:$J$102,5,FALSE()))</f>
        <v/>
      </c>
      <c r="Z1005" s="57" t="s">
        <v>33</v>
      </c>
      <c r="AA1005" s="51" t="str">
        <f aca="false">IF(ISERROR(VLOOKUP(Q1005,'Target Margin'!A:F,5,FALSE())),"",VLOOKUP(Q1005,'Target Margin'!A:F,5,FALSE()))</f>
        <v/>
      </c>
    </row>
    <row r="1006" customFormat="false" ht="13" hidden="false" customHeight="false" outlineLevel="0" collapsed="false">
      <c r="A1006" s="38"/>
      <c r="B1006" s="39"/>
      <c r="C1006" s="40"/>
      <c r="D1006" s="40"/>
      <c r="E1006" s="41"/>
      <c r="F1006" s="42"/>
      <c r="G1006" s="43"/>
      <c r="H1006" s="43"/>
      <c r="I1006" s="44"/>
      <c r="J1006" s="45"/>
      <c r="K1006" s="46"/>
      <c r="L1006" s="47" t="e">
        <f aca="false">IF(K1006="",(I1006/J1006),(I1006/K1006))</f>
        <v>#DIV/0!</v>
      </c>
      <c r="M1006" s="48" t="e">
        <f aca="false">(N1006-L1006)/N1006</f>
        <v>#DIV/0!</v>
      </c>
      <c r="N1006" s="49"/>
      <c r="O1006" s="38"/>
      <c r="P1006" s="38"/>
      <c r="Q1006" s="50" t="str">
        <f aca="false">IF(W1006="","",VLOOKUP(W1006,Categories!$M$148:$N$823,2,FALSE()))</f>
        <v/>
      </c>
      <c r="R1006" s="51" t="str">
        <f aca="false">AA1006</f>
        <v/>
      </c>
      <c r="S1006" s="52"/>
      <c r="T1006" s="52"/>
      <c r="U1006" s="53"/>
      <c r="V1006" s="54"/>
      <c r="W1006" s="55"/>
      <c r="X1006" s="50" t="str">
        <f aca="false">IF(S1006="","",VLOOKUP(Deposits!O1286,Deposits!$D$2:$J$102,2,FALSE()))</f>
        <v/>
      </c>
      <c r="Y1006" s="56" t="str">
        <f aca="false">IF(S1006="","",VLOOKUP(Deposits!O1286,Deposits!$D$2:$J$102,5,FALSE()))</f>
        <v/>
      </c>
      <c r="Z1006" s="57" t="s">
        <v>33</v>
      </c>
      <c r="AA1006" s="51" t="str">
        <f aca="false">IF(ISERROR(VLOOKUP(Q1006,'Target Margin'!A:F,5,FALSE())),"",VLOOKUP(Q1006,'Target Margin'!A:F,5,FALSE()))</f>
        <v/>
      </c>
    </row>
    <row r="1007" customFormat="false" ht="13" hidden="false" customHeight="false" outlineLevel="0" collapsed="false">
      <c r="A1007" s="38"/>
      <c r="B1007" s="39"/>
      <c r="C1007" s="40"/>
      <c r="D1007" s="40"/>
      <c r="E1007" s="41"/>
      <c r="F1007" s="42"/>
      <c r="G1007" s="43"/>
      <c r="H1007" s="43"/>
      <c r="I1007" s="44"/>
      <c r="J1007" s="45"/>
      <c r="K1007" s="46"/>
      <c r="L1007" s="47" t="e">
        <f aca="false">IF(K1007="",(I1007/J1007),(I1007/K1007))</f>
        <v>#DIV/0!</v>
      </c>
      <c r="M1007" s="48" t="e">
        <f aca="false">(N1007-L1007)/N1007</f>
        <v>#DIV/0!</v>
      </c>
      <c r="N1007" s="49"/>
      <c r="O1007" s="38"/>
      <c r="P1007" s="38"/>
      <c r="Q1007" s="50" t="str">
        <f aca="false">IF(W1007="","",VLOOKUP(W1007,Categories!$M$148:$N$823,2,FALSE()))</f>
        <v/>
      </c>
      <c r="R1007" s="51" t="str">
        <f aca="false">AA1007</f>
        <v/>
      </c>
      <c r="S1007" s="52"/>
      <c r="T1007" s="52"/>
      <c r="U1007" s="53"/>
      <c r="V1007" s="54"/>
      <c r="W1007" s="55"/>
      <c r="X1007" s="50" t="str">
        <f aca="false">IF(S1007="","",VLOOKUP(Deposits!O1287,Deposits!$D$2:$J$102,2,FALSE()))</f>
        <v/>
      </c>
      <c r="Y1007" s="56" t="str">
        <f aca="false">IF(S1007="","",VLOOKUP(Deposits!O1287,Deposits!$D$2:$J$102,5,FALSE()))</f>
        <v/>
      </c>
      <c r="Z1007" s="57" t="s">
        <v>33</v>
      </c>
      <c r="AA1007" s="51" t="str">
        <f aca="false">IF(ISERROR(VLOOKUP(Q1007,'Target Margin'!A:F,5,FALSE())),"",VLOOKUP(Q1007,'Target Margin'!A:F,5,FALSE()))</f>
        <v/>
      </c>
    </row>
    <row r="1008" customFormat="false" ht="13" hidden="false" customHeight="false" outlineLevel="0" collapsed="false">
      <c r="A1008" s="38"/>
      <c r="B1008" s="39"/>
      <c r="C1008" s="40"/>
      <c r="D1008" s="40"/>
      <c r="E1008" s="41"/>
      <c r="F1008" s="42"/>
      <c r="G1008" s="43"/>
      <c r="H1008" s="43"/>
      <c r="I1008" s="44"/>
      <c r="J1008" s="45"/>
      <c r="K1008" s="46"/>
      <c r="L1008" s="47" t="e">
        <f aca="false">IF(K1008="",(I1008/J1008),(I1008/K1008))</f>
        <v>#DIV/0!</v>
      </c>
      <c r="M1008" s="48" t="e">
        <f aca="false">(N1008-L1008)/N1008</f>
        <v>#DIV/0!</v>
      </c>
      <c r="N1008" s="49"/>
      <c r="O1008" s="38"/>
      <c r="P1008" s="38"/>
      <c r="Q1008" s="50" t="str">
        <f aca="false">IF(W1008="","",VLOOKUP(W1008,Categories!$M$148:$N$823,2,FALSE()))</f>
        <v/>
      </c>
      <c r="R1008" s="51" t="str">
        <f aca="false">AA1008</f>
        <v/>
      </c>
      <c r="S1008" s="52"/>
      <c r="T1008" s="52"/>
      <c r="U1008" s="53"/>
      <c r="V1008" s="54"/>
      <c r="W1008" s="55"/>
      <c r="X1008" s="50" t="str">
        <f aca="false">IF(S1008="","",VLOOKUP(Deposits!O1288,Deposits!$D$2:$J$102,2,FALSE()))</f>
        <v/>
      </c>
      <c r="Y1008" s="56" t="str">
        <f aca="false">IF(S1008="","",VLOOKUP(Deposits!O1288,Deposits!$D$2:$J$102,5,FALSE()))</f>
        <v/>
      </c>
      <c r="Z1008" s="57" t="s">
        <v>33</v>
      </c>
      <c r="AA1008" s="51" t="str">
        <f aca="false">IF(ISERROR(VLOOKUP(Q1008,'Target Margin'!A:F,5,FALSE())),"",VLOOKUP(Q1008,'Target Margin'!A:F,5,FALSE()))</f>
        <v/>
      </c>
    </row>
    <row r="1009" customFormat="false" ht="13" hidden="false" customHeight="false" outlineLevel="0" collapsed="false">
      <c r="A1009" s="38"/>
      <c r="B1009" s="39"/>
      <c r="C1009" s="40"/>
      <c r="D1009" s="40"/>
      <c r="E1009" s="41"/>
      <c r="F1009" s="42"/>
      <c r="G1009" s="43"/>
      <c r="H1009" s="43"/>
      <c r="I1009" s="44"/>
      <c r="J1009" s="45"/>
      <c r="K1009" s="46"/>
      <c r="L1009" s="47" t="e">
        <f aca="false">IF(K1009="",(I1009/J1009),(I1009/K1009))</f>
        <v>#DIV/0!</v>
      </c>
      <c r="M1009" s="48" t="e">
        <f aca="false">(N1009-L1009)/N1009</f>
        <v>#DIV/0!</v>
      </c>
      <c r="N1009" s="49"/>
      <c r="O1009" s="38"/>
      <c r="P1009" s="38"/>
      <c r="Q1009" s="50" t="str">
        <f aca="false">IF(W1009="","",VLOOKUP(W1009,Categories!$M$148:$N$823,2,FALSE()))</f>
        <v/>
      </c>
      <c r="R1009" s="51" t="str">
        <f aca="false">AA1009</f>
        <v/>
      </c>
      <c r="S1009" s="52"/>
      <c r="T1009" s="52"/>
      <c r="U1009" s="53"/>
      <c r="V1009" s="54"/>
      <c r="W1009" s="55"/>
      <c r="X1009" s="50" t="str">
        <f aca="false">IF(S1009="","",VLOOKUP(Deposits!O1289,Deposits!$D$2:$J$102,2,FALSE()))</f>
        <v/>
      </c>
      <c r="Y1009" s="56" t="str">
        <f aca="false">IF(S1009="","",VLOOKUP(Deposits!O1289,Deposits!$D$2:$J$102,5,FALSE()))</f>
        <v/>
      </c>
      <c r="Z1009" s="57" t="s">
        <v>33</v>
      </c>
      <c r="AA1009" s="51" t="str">
        <f aca="false">IF(ISERROR(VLOOKUP(Q1009,'Target Margin'!A:F,5,FALSE())),"",VLOOKUP(Q1009,'Target Margin'!A:F,5,FALSE()))</f>
        <v/>
      </c>
    </row>
    <row r="1010" customFormat="false" ht="13" hidden="false" customHeight="false" outlineLevel="0" collapsed="false">
      <c r="A1010" s="38"/>
      <c r="B1010" s="39"/>
      <c r="C1010" s="40"/>
      <c r="D1010" s="40"/>
      <c r="E1010" s="41"/>
      <c r="F1010" s="42"/>
      <c r="G1010" s="43"/>
      <c r="H1010" s="43"/>
      <c r="I1010" s="44"/>
      <c r="J1010" s="45"/>
      <c r="K1010" s="46"/>
      <c r="L1010" s="47" t="e">
        <f aca="false">IF(K1010="",(I1010/J1010),(I1010/K1010))</f>
        <v>#DIV/0!</v>
      </c>
      <c r="M1010" s="48" t="e">
        <f aca="false">(N1010-L1010)/N1010</f>
        <v>#DIV/0!</v>
      </c>
      <c r="N1010" s="49"/>
      <c r="O1010" s="38"/>
      <c r="P1010" s="38"/>
      <c r="Q1010" s="50" t="str">
        <f aca="false">IF(W1010="","",VLOOKUP(W1010,Categories!$M$148:$N$823,2,FALSE()))</f>
        <v/>
      </c>
      <c r="R1010" s="51" t="str">
        <f aca="false">AA1010</f>
        <v/>
      </c>
      <c r="S1010" s="52"/>
      <c r="T1010" s="52"/>
      <c r="U1010" s="53"/>
      <c r="V1010" s="54"/>
      <c r="W1010" s="55"/>
      <c r="X1010" s="50" t="str">
        <f aca="false">IF(S1010="","",VLOOKUP(Deposits!O1290,Deposits!$D$2:$J$102,2,FALSE()))</f>
        <v/>
      </c>
      <c r="Y1010" s="56" t="str">
        <f aca="false">IF(S1010="","",VLOOKUP(Deposits!O1290,Deposits!$D$2:$J$102,5,FALSE()))</f>
        <v/>
      </c>
      <c r="Z1010" s="57" t="s">
        <v>33</v>
      </c>
      <c r="AA1010" s="51" t="str">
        <f aca="false">IF(ISERROR(VLOOKUP(Q1010,'Target Margin'!A:F,5,FALSE())),"",VLOOKUP(Q1010,'Target Margin'!A:F,5,FALSE()))</f>
        <v/>
      </c>
    </row>
    <row r="1011" customFormat="false" ht="13" hidden="false" customHeight="false" outlineLevel="0" collapsed="false">
      <c r="A1011" s="38"/>
      <c r="B1011" s="39"/>
      <c r="C1011" s="40"/>
      <c r="D1011" s="40"/>
      <c r="E1011" s="41"/>
      <c r="F1011" s="42"/>
      <c r="G1011" s="43"/>
      <c r="H1011" s="43"/>
      <c r="I1011" s="44"/>
      <c r="J1011" s="45"/>
      <c r="K1011" s="46"/>
      <c r="L1011" s="47" t="e">
        <f aca="false">IF(K1011="",(I1011/J1011),(I1011/K1011))</f>
        <v>#DIV/0!</v>
      </c>
      <c r="M1011" s="48" t="e">
        <f aca="false">(N1011-L1011)/N1011</f>
        <v>#DIV/0!</v>
      </c>
      <c r="N1011" s="49"/>
      <c r="O1011" s="38"/>
      <c r="P1011" s="38"/>
      <c r="Q1011" s="50" t="str">
        <f aca="false">IF(W1011="","",VLOOKUP(W1011,Categories!$M$148:$N$823,2,FALSE()))</f>
        <v/>
      </c>
      <c r="R1011" s="51" t="str">
        <f aca="false">AA1011</f>
        <v/>
      </c>
      <c r="S1011" s="52"/>
      <c r="T1011" s="52"/>
      <c r="U1011" s="53"/>
      <c r="V1011" s="54"/>
      <c r="W1011" s="55"/>
      <c r="X1011" s="50" t="str">
        <f aca="false">IF(S1011="","",VLOOKUP(Deposits!O1291,Deposits!$D$2:$J$102,2,FALSE()))</f>
        <v/>
      </c>
      <c r="Y1011" s="56" t="str">
        <f aca="false">IF(S1011="","",VLOOKUP(Deposits!O1291,Deposits!$D$2:$J$102,5,FALSE()))</f>
        <v/>
      </c>
      <c r="Z1011" s="57" t="s">
        <v>33</v>
      </c>
      <c r="AA1011" s="51" t="str">
        <f aca="false">IF(ISERROR(VLOOKUP(Q1011,'Target Margin'!A:F,5,FALSE())),"",VLOOKUP(Q1011,'Target Margin'!A:F,5,FALSE()))</f>
        <v/>
      </c>
    </row>
    <row r="1012" customFormat="false" ht="13" hidden="false" customHeight="false" outlineLevel="0" collapsed="false">
      <c r="A1012" s="38"/>
      <c r="B1012" s="39"/>
      <c r="C1012" s="40"/>
      <c r="D1012" s="40"/>
      <c r="E1012" s="41"/>
      <c r="F1012" s="42"/>
      <c r="G1012" s="43"/>
      <c r="H1012" s="43"/>
      <c r="I1012" s="44"/>
      <c r="J1012" s="45"/>
      <c r="K1012" s="46"/>
      <c r="L1012" s="47" t="e">
        <f aca="false">IF(K1012="",(I1012/J1012),(I1012/K1012))</f>
        <v>#DIV/0!</v>
      </c>
      <c r="M1012" s="48" t="e">
        <f aca="false">(N1012-L1012)/N1012</f>
        <v>#DIV/0!</v>
      </c>
      <c r="N1012" s="49"/>
      <c r="O1012" s="38"/>
      <c r="P1012" s="38"/>
      <c r="Q1012" s="50" t="str">
        <f aca="false">IF(W1012="","",VLOOKUP(W1012,Categories!$M$148:$N$823,2,FALSE()))</f>
        <v/>
      </c>
      <c r="R1012" s="51" t="str">
        <f aca="false">AA1012</f>
        <v/>
      </c>
      <c r="S1012" s="52"/>
      <c r="T1012" s="52"/>
      <c r="U1012" s="53"/>
      <c r="V1012" s="54"/>
      <c r="W1012" s="55"/>
      <c r="X1012" s="50" t="str">
        <f aca="false">IF(S1012="","",VLOOKUP(Deposits!O1292,Deposits!$D$2:$J$102,2,FALSE()))</f>
        <v/>
      </c>
      <c r="Y1012" s="56" t="str">
        <f aca="false">IF(S1012="","",VLOOKUP(Deposits!O1292,Deposits!$D$2:$J$102,5,FALSE()))</f>
        <v/>
      </c>
      <c r="Z1012" s="57" t="s">
        <v>33</v>
      </c>
      <c r="AA1012" s="51" t="str">
        <f aca="false">IF(ISERROR(VLOOKUP(Q1012,'Target Margin'!A:F,5,FALSE())),"",VLOOKUP(Q1012,'Target Margin'!A:F,5,FALSE()))</f>
        <v/>
      </c>
    </row>
    <row r="1013" customFormat="false" ht="13" hidden="false" customHeight="false" outlineLevel="0" collapsed="false">
      <c r="A1013" s="38"/>
      <c r="B1013" s="39"/>
      <c r="C1013" s="40"/>
      <c r="D1013" s="40"/>
      <c r="E1013" s="41"/>
      <c r="F1013" s="42"/>
      <c r="G1013" s="43"/>
      <c r="H1013" s="43"/>
      <c r="I1013" s="44"/>
      <c r="J1013" s="45"/>
      <c r="K1013" s="46"/>
      <c r="L1013" s="47" t="e">
        <f aca="false">IF(K1013="",(I1013/J1013),(I1013/K1013))</f>
        <v>#DIV/0!</v>
      </c>
      <c r="M1013" s="48" t="e">
        <f aca="false">(N1013-L1013)/N1013</f>
        <v>#DIV/0!</v>
      </c>
      <c r="N1013" s="49"/>
      <c r="O1013" s="38"/>
      <c r="P1013" s="38"/>
      <c r="Q1013" s="50" t="str">
        <f aca="false">IF(W1013="","",VLOOKUP(W1013,Categories!$M$148:$N$823,2,FALSE()))</f>
        <v/>
      </c>
      <c r="R1013" s="51" t="str">
        <f aca="false">AA1013</f>
        <v/>
      </c>
      <c r="S1013" s="52"/>
      <c r="T1013" s="52"/>
      <c r="U1013" s="53"/>
      <c r="V1013" s="54"/>
      <c r="W1013" s="55"/>
      <c r="X1013" s="50" t="str">
        <f aca="false">IF(S1013="","",VLOOKUP(Deposits!O1293,Deposits!$D$2:$J$102,2,FALSE()))</f>
        <v/>
      </c>
      <c r="Y1013" s="56" t="str">
        <f aca="false">IF(S1013="","",VLOOKUP(Deposits!O1293,Deposits!$D$2:$J$102,5,FALSE()))</f>
        <v/>
      </c>
      <c r="Z1013" s="57" t="s">
        <v>33</v>
      </c>
      <c r="AA1013" s="51" t="str">
        <f aca="false">IF(ISERROR(VLOOKUP(Q1013,'Target Margin'!A:F,5,FALSE())),"",VLOOKUP(Q1013,'Target Margin'!A:F,5,FALSE()))</f>
        <v/>
      </c>
    </row>
    <row r="1014" customFormat="false" ht="13" hidden="false" customHeight="false" outlineLevel="0" collapsed="false">
      <c r="A1014" s="38"/>
      <c r="B1014" s="39"/>
      <c r="C1014" s="40"/>
      <c r="D1014" s="40"/>
      <c r="E1014" s="41"/>
      <c r="F1014" s="42"/>
      <c r="G1014" s="43"/>
      <c r="H1014" s="43"/>
      <c r="I1014" s="44"/>
      <c r="J1014" s="45"/>
      <c r="K1014" s="46"/>
      <c r="L1014" s="47" t="e">
        <f aca="false">IF(K1014="",(I1014/J1014),(I1014/K1014))</f>
        <v>#DIV/0!</v>
      </c>
      <c r="M1014" s="48" t="e">
        <f aca="false">(N1014-L1014)/N1014</f>
        <v>#DIV/0!</v>
      </c>
      <c r="N1014" s="49"/>
      <c r="O1014" s="38"/>
      <c r="P1014" s="38"/>
      <c r="Q1014" s="50" t="str">
        <f aca="false">IF(W1014="","",VLOOKUP(W1014,Categories!$M$148:$N$823,2,FALSE()))</f>
        <v/>
      </c>
      <c r="R1014" s="51" t="str">
        <f aca="false">AA1014</f>
        <v/>
      </c>
      <c r="S1014" s="52"/>
      <c r="T1014" s="52"/>
      <c r="U1014" s="53"/>
      <c r="V1014" s="54"/>
      <c r="W1014" s="55"/>
      <c r="X1014" s="50" t="str">
        <f aca="false">IF(S1014="","",VLOOKUP(Deposits!O1294,Deposits!$D$2:$J$102,2,FALSE()))</f>
        <v/>
      </c>
      <c r="Y1014" s="56" t="str">
        <f aca="false">IF(S1014="","",VLOOKUP(Deposits!O1294,Deposits!$D$2:$J$102,5,FALSE()))</f>
        <v/>
      </c>
      <c r="Z1014" s="57" t="s">
        <v>33</v>
      </c>
      <c r="AA1014" s="51" t="str">
        <f aca="false">IF(ISERROR(VLOOKUP(Q1014,'Target Margin'!A:F,5,FALSE())),"",VLOOKUP(Q1014,'Target Margin'!A:F,5,FALSE()))</f>
        <v/>
      </c>
    </row>
    <row r="1015" customFormat="false" ht="13" hidden="false" customHeight="false" outlineLevel="0" collapsed="false">
      <c r="A1015" s="38"/>
      <c r="B1015" s="39"/>
      <c r="C1015" s="40"/>
      <c r="D1015" s="40"/>
      <c r="E1015" s="41"/>
      <c r="F1015" s="42"/>
      <c r="G1015" s="43"/>
      <c r="H1015" s="43"/>
      <c r="I1015" s="44"/>
      <c r="J1015" s="45"/>
      <c r="K1015" s="46"/>
      <c r="L1015" s="47" t="e">
        <f aca="false">IF(K1015="",(I1015/J1015),(I1015/K1015))</f>
        <v>#DIV/0!</v>
      </c>
      <c r="M1015" s="48" t="e">
        <f aca="false">(N1015-L1015)/N1015</f>
        <v>#DIV/0!</v>
      </c>
      <c r="N1015" s="49"/>
      <c r="O1015" s="38"/>
      <c r="P1015" s="38"/>
      <c r="Q1015" s="50" t="str">
        <f aca="false">IF(W1015="","",VLOOKUP(W1015,Categories!$M$148:$N$823,2,FALSE()))</f>
        <v/>
      </c>
      <c r="R1015" s="51" t="str">
        <f aca="false">AA1015</f>
        <v/>
      </c>
      <c r="S1015" s="52"/>
      <c r="T1015" s="52"/>
      <c r="U1015" s="53"/>
      <c r="V1015" s="54"/>
      <c r="W1015" s="55"/>
      <c r="X1015" s="50" t="str">
        <f aca="false">IF(S1015="","",VLOOKUP(Deposits!O1295,Deposits!$D$2:$J$102,2,FALSE()))</f>
        <v/>
      </c>
      <c r="Y1015" s="56" t="str">
        <f aca="false">IF(S1015="","",VLOOKUP(Deposits!O1295,Deposits!$D$2:$J$102,5,FALSE()))</f>
        <v/>
      </c>
      <c r="Z1015" s="57" t="s">
        <v>33</v>
      </c>
      <c r="AA1015" s="51" t="str">
        <f aca="false">IF(ISERROR(VLOOKUP(Q1015,'Target Margin'!A:F,5,FALSE())),"",VLOOKUP(Q1015,'Target Margin'!A:F,5,FALSE()))</f>
        <v/>
      </c>
    </row>
    <row r="1016" customFormat="false" ht="13" hidden="false" customHeight="false" outlineLevel="0" collapsed="false">
      <c r="A1016" s="38"/>
      <c r="B1016" s="39"/>
      <c r="C1016" s="40"/>
      <c r="D1016" s="40"/>
      <c r="E1016" s="41"/>
      <c r="F1016" s="42"/>
      <c r="G1016" s="43"/>
      <c r="H1016" s="43"/>
      <c r="I1016" s="44"/>
      <c r="J1016" s="45"/>
      <c r="K1016" s="46"/>
      <c r="L1016" s="47" t="e">
        <f aca="false">IF(K1016="",(I1016/J1016),(I1016/K1016))</f>
        <v>#DIV/0!</v>
      </c>
      <c r="M1016" s="48" t="e">
        <f aca="false">(N1016-L1016)/N1016</f>
        <v>#DIV/0!</v>
      </c>
      <c r="N1016" s="49"/>
      <c r="O1016" s="38"/>
      <c r="P1016" s="38"/>
      <c r="Q1016" s="50" t="str">
        <f aca="false">IF(W1016="","",VLOOKUP(W1016,Categories!$M$148:$N$823,2,FALSE()))</f>
        <v/>
      </c>
      <c r="R1016" s="51" t="str">
        <f aca="false">AA1016</f>
        <v/>
      </c>
      <c r="S1016" s="52"/>
      <c r="T1016" s="52"/>
      <c r="U1016" s="53"/>
      <c r="V1016" s="54"/>
      <c r="W1016" s="55"/>
      <c r="X1016" s="50" t="str">
        <f aca="false">IF(S1016="","",VLOOKUP(Deposits!O1296,Deposits!$D$2:$J$102,2,FALSE()))</f>
        <v/>
      </c>
      <c r="Y1016" s="56" t="str">
        <f aca="false">IF(S1016="","",VLOOKUP(Deposits!O1296,Deposits!$D$2:$J$102,5,FALSE()))</f>
        <v/>
      </c>
      <c r="Z1016" s="57" t="s">
        <v>33</v>
      </c>
      <c r="AA1016" s="51" t="str">
        <f aca="false">IF(ISERROR(VLOOKUP(Q1016,'Target Margin'!A:F,5,FALSE())),"",VLOOKUP(Q1016,'Target Margin'!A:F,5,FALSE()))</f>
        <v/>
      </c>
    </row>
    <row r="1017" customFormat="false" ht="13" hidden="false" customHeight="false" outlineLevel="0" collapsed="false">
      <c r="A1017" s="38"/>
      <c r="B1017" s="39"/>
      <c r="C1017" s="40"/>
      <c r="D1017" s="40"/>
      <c r="E1017" s="41"/>
      <c r="F1017" s="42"/>
      <c r="G1017" s="43"/>
      <c r="H1017" s="43"/>
      <c r="I1017" s="44"/>
      <c r="J1017" s="45"/>
      <c r="K1017" s="46"/>
      <c r="L1017" s="47" t="e">
        <f aca="false">IF(K1017="",(I1017/J1017),(I1017/K1017))</f>
        <v>#DIV/0!</v>
      </c>
      <c r="M1017" s="48" t="e">
        <f aca="false">(N1017-L1017)/N1017</f>
        <v>#DIV/0!</v>
      </c>
      <c r="N1017" s="49"/>
      <c r="O1017" s="38"/>
      <c r="P1017" s="38"/>
      <c r="Q1017" s="50" t="str">
        <f aca="false">IF(W1017="","",VLOOKUP(W1017,Categories!$M$148:$N$823,2,FALSE()))</f>
        <v/>
      </c>
      <c r="R1017" s="51" t="str">
        <f aca="false">AA1017</f>
        <v/>
      </c>
      <c r="S1017" s="52"/>
      <c r="T1017" s="52"/>
      <c r="U1017" s="53"/>
      <c r="V1017" s="54"/>
      <c r="W1017" s="55"/>
      <c r="X1017" s="50" t="str">
        <f aca="false">IF(S1017="","",VLOOKUP(Deposits!O1297,Deposits!$D$2:$J$102,2,FALSE()))</f>
        <v/>
      </c>
      <c r="Y1017" s="56" t="str">
        <f aca="false">IF(S1017="","",VLOOKUP(Deposits!O1297,Deposits!$D$2:$J$102,5,FALSE()))</f>
        <v/>
      </c>
      <c r="Z1017" s="57" t="s">
        <v>33</v>
      </c>
      <c r="AA1017" s="51" t="str">
        <f aca="false">IF(ISERROR(VLOOKUP(Q1017,'Target Margin'!A:F,5,FALSE())),"",VLOOKUP(Q1017,'Target Margin'!A:F,5,FALSE()))</f>
        <v/>
      </c>
    </row>
    <row r="1018" customFormat="false" ht="13" hidden="false" customHeight="false" outlineLevel="0" collapsed="false">
      <c r="A1018" s="38"/>
      <c r="B1018" s="39"/>
      <c r="C1018" s="40"/>
      <c r="D1018" s="40"/>
      <c r="E1018" s="41"/>
      <c r="F1018" s="42"/>
      <c r="G1018" s="43"/>
      <c r="H1018" s="43"/>
      <c r="I1018" s="44"/>
      <c r="J1018" s="45"/>
      <c r="K1018" s="46"/>
      <c r="L1018" s="47" t="e">
        <f aca="false">IF(K1018="",(I1018/J1018),(I1018/K1018))</f>
        <v>#DIV/0!</v>
      </c>
      <c r="M1018" s="48" t="e">
        <f aca="false">(N1018-L1018)/N1018</f>
        <v>#DIV/0!</v>
      </c>
      <c r="N1018" s="49"/>
      <c r="O1018" s="38"/>
      <c r="P1018" s="38"/>
      <c r="Q1018" s="50" t="str">
        <f aca="false">IF(W1018="","",VLOOKUP(W1018,Categories!$M$148:$N$823,2,FALSE()))</f>
        <v/>
      </c>
      <c r="R1018" s="51" t="str">
        <f aca="false">AA1018</f>
        <v/>
      </c>
      <c r="S1018" s="52"/>
      <c r="T1018" s="52"/>
      <c r="U1018" s="53"/>
      <c r="V1018" s="54"/>
      <c r="W1018" s="55"/>
      <c r="X1018" s="50" t="str">
        <f aca="false">IF(S1018="","",VLOOKUP(Deposits!O1298,Deposits!$D$2:$J$102,2,FALSE()))</f>
        <v/>
      </c>
      <c r="Y1018" s="56" t="str">
        <f aca="false">IF(S1018="","",VLOOKUP(Deposits!O1298,Deposits!$D$2:$J$102,5,FALSE()))</f>
        <v/>
      </c>
      <c r="Z1018" s="57" t="s">
        <v>33</v>
      </c>
      <c r="AA1018" s="51" t="str">
        <f aca="false">IF(ISERROR(VLOOKUP(Q1018,'Target Margin'!A:F,5,FALSE())),"",VLOOKUP(Q1018,'Target Margin'!A:F,5,FALSE()))</f>
        <v/>
      </c>
    </row>
    <row r="1019" customFormat="false" ht="13" hidden="false" customHeight="false" outlineLevel="0" collapsed="false">
      <c r="A1019" s="38"/>
      <c r="B1019" s="39"/>
      <c r="C1019" s="40"/>
      <c r="D1019" s="40"/>
      <c r="E1019" s="41"/>
      <c r="F1019" s="42"/>
      <c r="G1019" s="43"/>
      <c r="H1019" s="43"/>
      <c r="I1019" s="44"/>
      <c r="J1019" s="45"/>
      <c r="K1019" s="46"/>
      <c r="L1019" s="47" t="e">
        <f aca="false">IF(K1019="",(I1019/J1019),(I1019/K1019))</f>
        <v>#DIV/0!</v>
      </c>
      <c r="M1019" s="48" t="e">
        <f aca="false">(N1019-L1019)/N1019</f>
        <v>#DIV/0!</v>
      </c>
      <c r="N1019" s="49"/>
      <c r="O1019" s="38"/>
      <c r="P1019" s="38"/>
      <c r="Q1019" s="50" t="str">
        <f aca="false">IF(W1019="","",VLOOKUP(W1019,Categories!$M$148:$N$823,2,FALSE()))</f>
        <v/>
      </c>
      <c r="R1019" s="51" t="str">
        <f aca="false">AA1019</f>
        <v/>
      </c>
      <c r="S1019" s="52"/>
      <c r="T1019" s="52"/>
      <c r="U1019" s="53"/>
      <c r="V1019" s="54"/>
      <c r="W1019" s="55"/>
      <c r="X1019" s="50" t="str">
        <f aca="false">IF(S1019="","",VLOOKUP(Deposits!O1299,Deposits!$D$2:$J$102,2,FALSE()))</f>
        <v/>
      </c>
      <c r="Y1019" s="56" t="str">
        <f aca="false">IF(S1019="","",VLOOKUP(Deposits!O1299,Deposits!$D$2:$J$102,5,FALSE()))</f>
        <v/>
      </c>
      <c r="Z1019" s="57" t="s">
        <v>33</v>
      </c>
      <c r="AA1019" s="51" t="str">
        <f aca="false">IF(ISERROR(VLOOKUP(Q1019,'Target Margin'!A:F,5,FALSE())),"",VLOOKUP(Q1019,'Target Margin'!A:F,5,FALSE()))</f>
        <v/>
      </c>
    </row>
    <row r="1020" customFormat="false" ht="13" hidden="false" customHeight="false" outlineLevel="0" collapsed="false">
      <c r="A1020" s="38"/>
      <c r="B1020" s="39"/>
      <c r="C1020" s="40"/>
      <c r="D1020" s="40"/>
      <c r="E1020" s="41"/>
      <c r="F1020" s="42"/>
      <c r="G1020" s="43"/>
      <c r="H1020" s="43"/>
      <c r="I1020" s="44"/>
      <c r="J1020" s="45"/>
      <c r="K1020" s="46"/>
      <c r="L1020" s="47" t="e">
        <f aca="false">IF(K1020="",(I1020/J1020),(I1020/K1020))</f>
        <v>#DIV/0!</v>
      </c>
      <c r="M1020" s="48" t="e">
        <f aca="false">(N1020-L1020)/N1020</f>
        <v>#DIV/0!</v>
      </c>
      <c r="N1020" s="49"/>
      <c r="O1020" s="38"/>
      <c r="P1020" s="38"/>
      <c r="Q1020" s="50" t="str">
        <f aca="false">IF(W1020="","",VLOOKUP(W1020,Categories!$M$148:$N$823,2,FALSE()))</f>
        <v/>
      </c>
      <c r="R1020" s="51" t="str">
        <f aca="false">AA1020</f>
        <v/>
      </c>
      <c r="S1020" s="52"/>
      <c r="T1020" s="52"/>
      <c r="U1020" s="53"/>
      <c r="V1020" s="54"/>
      <c r="W1020" s="55"/>
      <c r="X1020" s="50" t="str">
        <f aca="false">IF(S1020="","",VLOOKUP(Deposits!O1300,Deposits!$D$2:$J$102,2,FALSE()))</f>
        <v/>
      </c>
      <c r="Y1020" s="56" t="str">
        <f aca="false">IF(S1020="","",VLOOKUP(Deposits!O1300,Deposits!$D$2:$J$102,5,FALSE()))</f>
        <v/>
      </c>
      <c r="Z1020" s="57" t="s">
        <v>33</v>
      </c>
      <c r="AA1020" s="51" t="str">
        <f aca="false">IF(ISERROR(VLOOKUP(Q1020,'Target Margin'!A:F,5,FALSE())),"",VLOOKUP(Q1020,'Target Margin'!A:F,5,FALSE()))</f>
        <v/>
      </c>
    </row>
    <row r="1021" customFormat="false" ht="13" hidden="false" customHeight="false" outlineLevel="0" collapsed="false">
      <c r="A1021" s="38"/>
      <c r="B1021" s="39"/>
      <c r="C1021" s="40"/>
      <c r="D1021" s="40"/>
      <c r="E1021" s="41"/>
      <c r="F1021" s="42"/>
      <c r="G1021" s="43"/>
      <c r="H1021" s="43"/>
      <c r="I1021" s="44"/>
      <c r="J1021" s="45"/>
      <c r="K1021" s="46"/>
      <c r="L1021" s="47" t="e">
        <f aca="false">IF(K1021="",(I1021/J1021),(I1021/K1021))</f>
        <v>#DIV/0!</v>
      </c>
      <c r="M1021" s="48" t="e">
        <f aca="false">(N1021-L1021)/N1021</f>
        <v>#DIV/0!</v>
      </c>
      <c r="N1021" s="49"/>
      <c r="O1021" s="38"/>
      <c r="P1021" s="38"/>
      <c r="Q1021" s="50" t="str">
        <f aca="false">IF(W1021="","",VLOOKUP(W1021,Categories!$M$148:$N$823,2,FALSE()))</f>
        <v/>
      </c>
      <c r="R1021" s="51" t="str">
        <f aca="false">AA1021</f>
        <v/>
      </c>
      <c r="S1021" s="52"/>
      <c r="T1021" s="52"/>
      <c r="U1021" s="53"/>
      <c r="V1021" s="54"/>
      <c r="W1021" s="55"/>
      <c r="X1021" s="50" t="str">
        <f aca="false">IF(S1021="","",VLOOKUP(Deposits!O1301,Deposits!$D$2:$J$102,2,FALSE()))</f>
        <v/>
      </c>
      <c r="Y1021" s="56" t="str">
        <f aca="false">IF(S1021="","",VLOOKUP(Deposits!O1301,Deposits!$D$2:$J$102,5,FALSE()))</f>
        <v/>
      </c>
      <c r="Z1021" s="57" t="s">
        <v>33</v>
      </c>
      <c r="AA1021" s="51" t="str">
        <f aca="false">IF(ISERROR(VLOOKUP(Q1021,'Target Margin'!A:F,5,FALSE())),"",VLOOKUP(Q1021,'Target Margin'!A:F,5,FALSE()))</f>
        <v/>
      </c>
    </row>
    <row r="1022" customFormat="false" ht="13" hidden="false" customHeight="false" outlineLevel="0" collapsed="false">
      <c r="A1022" s="38"/>
      <c r="B1022" s="39"/>
      <c r="C1022" s="40"/>
      <c r="D1022" s="40"/>
      <c r="E1022" s="41"/>
      <c r="F1022" s="42"/>
      <c r="G1022" s="43"/>
      <c r="H1022" s="43"/>
      <c r="I1022" s="44"/>
      <c r="J1022" s="45"/>
      <c r="K1022" s="46"/>
      <c r="L1022" s="47" t="e">
        <f aca="false">IF(K1022="",(I1022/J1022),(I1022/K1022))</f>
        <v>#DIV/0!</v>
      </c>
      <c r="M1022" s="48" t="e">
        <f aca="false">(N1022-L1022)/N1022</f>
        <v>#DIV/0!</v>
      </c>
      <c r="N1022" s="49"/>
      <c r="O1022" s="38"/>
      <c r="P1022" s="38"/>
      <c r="Q1022" s="50" t="str">
        <f aca="false">IF(W1022="","",VLOOKUP(W1022,Categories!$M$148:$N$823,2,FALSE()))</f>
        <v/>
      </c>
      <c r="R1022" s="51" t="str">
        <f aca="false">AA1022</f>
        <v/>
      </c>
      <c r="S1022" s="52"/>
      <c r="T1022" s="52"/>
      <c r="U1022" s="53"/>
      <c r="V1022" s="54"/>
      <c r="W1022" s="55"/>
      <c r="X1022" s="50" t="str">
        <f aca="false">IF(S1022="","",VLOOKUP(Deposits!O1302,Deposits!$D$2:$J$102,2,FALSE()))</f>
        <v/>
      </c>
      <c r="Y1022" s="56" t="str">
        <f aca="false">IF(S1022="","",VLOOKUP(Deposits!O1302,Deposits!$D$2:$J$102,5,FALSE()))</f>
        <v/>
      </c>
      <c r="Z1022" s="57" t="s">
        <v>33</v>
      </c>
      <c r="AA1022" s="51" t="str">
        <f aca="false">IF(ISERROR(VLOOKUP(Q1022,'Target Margin'!A:F,5,FALSE())),"",VLOOKUP(Q1022,'Target Margin'!A:F,5,FALSE()))</f>
        <v/>
      </c>
    </row>
    <row r="1023" customFormat="false" ht="13" hidden="false" customHeight="false" outlineLevel="0" collapsed="false">
      <c r="A1023" s="38"/>
      <c r="B1023" s="39"/>
      <c r="C1023" s="40"/>
      <c r="D1023" s="40"/>
      <c r="E1023" s="41"/>
      <c r="F1023" s="42"/>
      <c r="G1023" s="43"/>
      <c r="H1023" s="43"/>
      <c r="I1023" s="44"/>
      <c r="J1023" s="45"/>
      <c r="K1023" s="46"/>
      <c r="L1023" s="47" t="e">
        <f aca="false">IF(K1023="",(I1023/J1023),(I1023/K1023))</f>
        <v>#DIV/0!</v>
      </c>
      <c r="M1023" s="48" t="e">
        <f aca="false">(N1023-L1023)/N1023</f>
        <v>#DIV/0!</v>
      </c>
      <c r="N1023" s="49"/>
      <c r="O1023" s="38"/>
      <c r="P1023" s="38"/>
      <c r="Q1023" s="50" t="str">
        <f aca="false">IF(W1023="","",VLOOKUP(W1023,Categories!$M$148:$N$823,2,FALSE()))</f>
        <v/>
      </c>
      <c r="R1023" s="51" t="str">
        <f aca="false">AA1023</f>
        <v/>
      </c>
      <c r="S1023" s="52"/>
      <c r="T1023" s="52"/>
      <c r="U1023" s="53"/>
      <c r="V1023" s="54"/>
      <c r="W1023" s="55"/>
      <c r="X1023" s="50" t="str">
        <f aca="false">IF(S1023="","",VLOOKUP(Deposits!O1303,Deposits!$D$2:$J$102,2,FALSE()))</f>
        <v/>
      </c>
      <c r="Y1023" s="56" t="str">
        <f aca="false">IF(S1023="","",VLOOKUP(Deposits!O1303,Deposits!$D$2:$J$102,5,FALSE()))</f>
        <v/>
      </c>
      <c r="Z1023" s="57" t="s">
        <v>33</v>
      </c>
      <c r="AA1023" s="51" t="str">
        <f aca="false">IF(ISERROR(VLOOKUP(Q1023,'Target Margin'!A:F,5,FALSE())),"",VLOOKUP(Q1023,'Target Margin'!A:F,5,FALSE()))</f>
        <v/>
      </c>
    </row>
    <row r="1024" customFormat="false" ht="13" hidden="false" customHeight="false" outlineLevel="0" collapsed="false">
      <c r="A1024" s="38"/>
      <c r="B1024" s="39"/>
      <c r="C1024" s="40"/>
      <c r="D1024" s="40"/>
      <c r="E1024" s="41"/>
      <c r="F1024" s="42"/>
      <c r="G1024" s="43"/>
      <c r="H1024" s="43"/>
      <c r="I1024" s="44"/>
      <c r="J1024" s="45"/>
      <c r="K1024" s="46"/>
      <c r="L1024" s="47" t="e">
        <f aca="false">IF(K1024="",(I1024/J1024),(I1024/K1024))</f>
        <v>#DIV/0!</v>
      </c>
      <c r="M1024" s="48" t="e">
        <f aca="false">(N1024-L1024)/N1024</f>
        <v>#DIV/0!</v>
      </c>
      <c r="N1024" s="49"/>
      <c r="O1024" s="38"/>
      <c r="P1024" s="38"/>
      <c r="Q1024" s="50" t="str">
        <f aca="false">IF(W1024="","",VLOOKUP(W1024,Categories!$M$148:$N$823,2,FALSE()))</f>
        <v/>
      </c>
      <c r="R1024" s="51" t="str">
        <f aca="false">AA1024</f>
        <v/>
      </c>
      <c r="S1024" s="52"/>
      <c r="T1024" s="52"/>
      <c r="U1024" s="53"/>
      <c r="V1024" s="54"/>
      <c r="W1024" s="55"/>
      <c r="X1024" s="50" t="str">
        <f aca="false">IF(S1024="","",VLOOKUP(Deposits!O1304,Deposits!$D$2:$J$102,2,FALSE()))</f>
        <v/>
      </c>
      <c r="Y1024" s="56" t="str">
        <f aca="false">IF(S1024="","",VLOOKUP(Deposits!O1304,Deposits!$D$2:$J$102,5,FALSE()))</f>
        <v/>
      </c>
      <c r="Z1024" s="57" t="s">
        <v>33</v>
      </c>
      <c r="AA1024" s="51" t="str">
        <f aca="false">IF(ISERROR(VLOOKUP(Q1024,'Target Margin'!A:F,5,FALSE())),"",VLOOKUP(Q1024,'Target Margin'!A:F,5,FALSE()))</f>
        <v/>
      </c>
    </row>
    <row r="1025" customFormat="false" ht="13" hidden="false" customHeight="false" outlineLevel="0" collapsed="false">
      <c r="A1025" s="38"/>
      <c r="B1025" s="39"/>
      <c r="C1025" s="40"/>
      <c r="D1025" s="40"/>
      <c r="E1025" s="41"/>
      <c r="F1025" s="42"/>
      <c r="G1025" s="43"/>
      <c r="H1025" s="43"/>
      <c r="I1025" s="44"/>
      <c r="J1025" s="45"/>
      <c r="K1025" s="46"/>
      <c r="L1025" s="47" t="e">
        <f aca="false">IF(K1025="",(I1025/J1025),(I1025/K1025))</f>
        <v>#DIV/0!</v>
      </c>
      <c r="M1025" s="48" t="e">
        <f aca="false">(N1025-L1025)/N1025</f>
        <v>#DIV/0!</v>
      </c>
      <c r="N1025" s="49"/>
      <c r="O1025" s="38"/>
      <c r="P1025" s="38"/>
      <c r="Q1025" s="50" t="str">
        <f aca="false">IF(W1025="","",VLOOKUP(W1025,Categories!$M$148:$N$823,2,FALSE()))</f>
        <v/>
      </c>
      <c r="R1025" s="51" t="str">
        <f aca="false">AA1025</f>
        <v/>
      </c>
      <c r="S1025" s="52"/>
      <c r="T1025" s="52"/>
      <c r="U1025" s="53"/>
      <c r="V1025" s="54"/>
      <c r="W1025" s="55"/>
      <c r="X1025" s="50" t="str">
        <f aca="false">IF(S1025="","",VLOOKUP(Deposits!O1305,Deposits!$D$2:$J$102,2,FALSE()))</f>
        <v/>
      </c>
      <c r="Y1025" s="56" t="str">
        <f aca="false">IF(S1025="","",VLOOKUP(Deposits!O1305,Deposits!$D$2:$J$102,5,FALSE()))</f>
        <v/>
      </c>
      <c r="Z1025" s="57" t="s">
        <v>33</v>
      </c>
      <c r="AA1025" s="51" t="str">
        <f aca="false">IF(ISERROR(VLOOKUP(Q1025,'Target Margin'!A:F,5,FALSE())),"",VLOOKUP(Q1025,'Target Margin'!A:F,5,FALSE()))</f>
        <v/>
      </c>
    </row>
    <row r="1026" customFormat="false" ht="13" hidden="false" customHeight="false" outlineLevel="0" collapsed="false">
      <c r="A1026" s="38"/>
      <c r="B1026" s="39"/>
      <c r="C1026" s="40"/>
      <c r="D1026" s="40"/>
      <c r="E1026" s="41"/>
      <c r="F1026" s="42"/>
      <c r="G1026" s="43"/>
      <c r="H1026" s="43"/>
      <c r="I1026" s="44"/>
      <c r="J1026" s="45"/>
      <c r="K1026" s="46"/>
      <c r="L1026" s="47" t="e">
        <f aca="false">IF(K1026="",(I1026/J1026),(I1026/K1026))</f>
        <v>#DIV/0!</v>
      </c>
      <c r="M1026" s="48" t="e">
        <f aca="false">(N1026-L1026)/N1026</f>
        <v>#DIV/0!</v>
      </c>
      <c r="N1026" s="49"/>
      <c r="O1026" s="38"/>
      <c r="P1026" s="38"/>
      <c r="Q1026" s="50" t="str">
        <f aca="false">IF(W1026="","",VLOOKUP(W1026,Categories!$M$148:$N$823,2,FALSE()))</f>
        <v/>
      </c>
      <c r="R1026" s="51" t="str">
        <f aca="false">AA1026</f>
        <v/>
      </c>
      <c r="S1026" s="52"/>
      <c r="T1026" s="52"/>
      <c r="U1026" s="53"/>
      <c r="V1026" s="54"/>
      <c r="W1026" s="55"/>
      <c r="X1026" s="50" t="str">
        <f aca="false">IF(S1026="","",VLOOKUP(Deposits!O1306,Deposits!$D$2:$J$102,2,FALSE()))</f>
        <v/>
      </c>
      <c r="Y1026" s="56" t="str">
        <f aca="false">IF(S1026="","",VLOOKUP(Deposits!O1306,Deposits!$D$2:$J$102,5,FALSE()))</f>
        <v/>
      </c>
      <c r="Z1026" s="57" t="s">
        <v>33</v>
      </c>
      <c r="AA1026" s="51" t="str">
        <f aca="false">IF(ISERROR(VLOOKUP(Q1026,'Target Margin'!A:F,5,FALSE())),"",VLOOKUP(Q1026,'Target Margin'!A:F,5,FALSE()))</f>
        <v/>
      </c>
    </row>
    <row r="1027" customFormat="false" ht="13" hidden="false" customHeight="false" outlineLevel="0" collapsed="false">
      <c r="A1027" s="38"/>
      <c r="B1027" s="39"/>
      <c r="C1027" s="40"/>
      <c r="D1027" s="40"/>
      <c r="E1027" s="41"/>
      <c r="F1027" s="42"/>
      <c r="G1027" s="43"/>
      <c r="H1027" s="43"/>
      <c r="I1027" s="44"/>
      <c r="J1027" s="45"/>
      <c r="K1027" s="46"/>
      <c r="L1027" s="47" t="e">
        <f aca="false">IF(K1027="",(I1027/J1027),(I1027/K1027))</f>
        <v>#DIV/0!</v>
      </c>
      <c r="M1027" s="48" t="e">
        <f aca="false">(N1027-L1027)/N1027</f>
        <v>#DIV/0!</v>
      </c>
      <c r="N1027" s="49"/>
      <c r="O1027" s="38"/>
      <c r="P1027" s="38"/>
      <c r="Q1027" s="50" t="str">
        <f aca="false">IF(W1027="","",VLOOKUP(W1027,Categories!$M$148:$N$823,2,FALSE()))</f>
        <v/>
      </c>
      <c r="R1027" s="51" t="str">
        <f aca="false">AA1027</f>
        <v/>
      </c>
      <c r="S1027" s="52"/>
      <c r="T1027" s="52"/>
      <c r="U1027" s="53"/>
      <c r="V1027" s="54"/>
      <c r="W1027" s="55"/>
      <c r="X1027" s="50" t="str">
        <f aca="false">IF(S1027="","",VLOOKUP(Deposits!O1307,Deposits!$D$2:$J$102,2,FALSE()))</f>
        <v/>
      </c>
      <c r="Y1027" s="56" t="str">
        <f aca="false">IF(S1027="","",VLOOKUP(Deposits!O1307,Deposits!$D$2:$J$102,5,FALSE()))</f>
        <v/>
      </c>
      <c r="Z1027" s="57" t="s">
        <v>33</v>
      </c>
      <c r="AA1027" s="51" t="str">
        <f aca="false">IF(ISERROR(VLOOKUP(Q1027,'Target Margin'!A:F,5,FALSE())),"",VLOOKUP(Q1027,'Target Margin'!A:F,5,FALSE()))</f>
        <v/>
      </c>
    </row>
    <row r="1028" customFormat="false" ht="13" hidden="false" customHeight="false" outlineLevel="0" collapsed="false">
      <c r="A1028" s="38"/>
      <c r="B1028" s="39"/>
      <c r="C1028" s="40"/>
      <c r="D1028" s="40"/>
      <c r="E1028" s="41"/>
      <c r="F1028" s="42"/>
      <c r="G1028" s="43"/>
      <c r="H1028" s="43"/>
      <c r="I1028" s="44"/>
      <c r="J1028" s="45"/>
      <c r="K1028" s="46"/>
      <c r="L1028" s="47" t="e">
        <f aca="false">IF(K1028="",(I1028/J1028),(I1028/K1028))</f>
        <v>#DIV/0!</v>
      </c>
      <c r="M1028" s="48" t="e">
        <f aca="false">(N1028-L1028)/N1028</f>
        <v>#DIV/0!</v>
      </c>
      <c r="N1028" s="49"/>
      <c r="O1028" s="38"/>
      <c r="P1028" s="38"/>
      <c r="Q1028" s="50" t="str">
        <f aca="false">IF(W1028="","",VLOOKUP(W1028,Categories!$M$148:$N$823,2,FALSE()))</f>
        <v/>
      </c>
      <c r="R1028" s="51" t="str">
        <f aca="false">AA1028</f>
        <v/>
      </c>
      <c r="S1028" s="52"/>
      <c r="T1028" s="52"/>
      <c r="U1028" s="53"/>
      <c r="V1028" s="54"/>
      <c r="W1028" s="55"/>
      <c r="X1028" s="50" t="str">
        <f aca="false">IF(S1028="","",VLOOKUP(Deposits!O1308,Deposits!$D$2:$J$102,2,FALSE()))</f>
        <v/>
      </c>
      <c r="Y1028" s="56" t="str">
        <f aca="false">IF(S1028="","",VLOOKUP(Deposits!O1308,Deposits!$D$2:$J$102,5,FALSE()))</f>
        <v/>
      </c>
      <c r="Z1028" s="57" t="s">
        <v>33</v>
      </c>
      <c r="AA1028" s="51" t="str">
        <f aca="false">IF(ISERROR(VLOOKUP(Q1028,'Target Margin'!A:F,5,FALSE())),"",VLOOKUP(Q1028,'Target Margin'!A:F,5,FALSE()))</f>
        <v/>
      </c>
    </row>
    <row r="1029" customFormat="false" ht="13" hidden="false" customHeight="false" outlineLevel="0" collapsed="false">
      <c r="A1029" s="38"/>
      <c r="B1029" s="39"/>
      <c r="C1029" s="40"/>
      <c r="D1029" s="40"/>
      <c r="E1029" s="41"/>
      <c r="F1029" s="42"/>
      <c r="G1029" s="43"/>
      <c r="H1029" s="43"/>
      <c r="I1029" s="44"/>
      <c r="J1029" s="45"/>
      <c r="K1029" s="46"/>
      <c r="L1029" s="47" t="e">
        <f aca="false">IF(K1029="",(I1029/J1029),(I1029/K1029))</f>
        <v>#DIV/0!</v>
      </c>
      <c r="M1029" s="48" t="e">
        <f aca="false">(N1029-L1029)/N1029</f>
        <v>#DIV/0!</v>
      </c>
      <c r="N1029" s="49"/>
      <c r="O1029" s="38"/>
      <c r="P1029" s="38"/>
      <c r="Q1029" s="50" t="str">
        <f aca="false">IF(W1029="","",VLOOKUP(W1029,Categories!$M$148:$N$823,2,FALSE()))</f>
        <v/>
      </c>
      <c r="R1029" s="51" t="str">
        <f aca="false">AA1029</f>
        <v/>
      </c>
      <c r="S1029" s="52"/>
      <c r="T1029" s="52"/>
      <c r="U1029" s="53"/>
      <c r="V1029" s="54"/>
      <c r="W1029" s="55"/>
      <c r="X1029" s="50" t="str">
        <f aca="false">IF(S1029="","",VLOOKUP(Deposits!O1309,Deposits!$D$2:$J$102,2,FALSE()))</f>
        <v/>
      </c>
      <c r="Y1029" s="56" t="str">
        <f aca="false">IF(S1029="","",VLOOKUP(Deposits!O1309,Deposits!$D$2:$J$102,5,FALSE()))</f>
        <v/>
      </c>
      <c r="Z1029" s="57" t="s">
        <v>33</v>
      </c>
      <c r="AA1029" s="51" t="str">
        <f aca="false">IF(ISERROR(VLOOKUP(Q1029,'Target Margin'!A:F,5,FALSE())),"",VLOOKUP(Q1029,'Target Margin'!A:F,5,FALSE()))</f>
        <v/>
      </c>
    </row>
    <row r="1030" customFormat="false" ht="13" hidden="false" customHeight="false" outlineLevel="0" collapsed="false">
      <c r="A1030" s="38"/>
      <c r="B1030" s="39"/>
      <c r="C1030" s="40"/>
      <c r="D1030" s="40"/>
      <c r="E1030" s="41"/>
      <c r="F1030" s="42"/>
      <c r="G1030" s="43"/>
      <c r="H1030" s="43"/>
      <c r="I1030" s="44"/>
      <c r="J1030" s="45"/>
      <c r="K1030" s="46"/>
      <c r="L1030" s="47" t="e">
        <f aca="false">IF(K1030="",(I1030/J1030),(I1030/K1030))</f>
        <v>#DIV/0!</v>
      </c>
      <c r="M1030" s="48" t="e">
        <f aca="false">(N1030-L1030)/N1030</f>
        <v>#DIV/0!</v>
      </c>
      <c r="N1030" s="49"/>
      <c r="O1030" s="38"/>
      <c r="P1030" s="38"/>
      <c r="Q1030" s="50" t="str">
        <f aca="false">IF(W1030="","",VLOOKUP(W1030,Categories!$M$148:$N$823,2,FALSE()))</f>
        <v/>
      </c>
      <c r="R1030" s="51" t="str">
        <f aca="false">AA1030</f>
        <v/>
      </c>
      <c r="S1030" s="52"/>
      <c r="T1030" s="52"/>
      <c r="U1030" s="53"/>
      <c r="V1030" s="54"/>
      <c r="W1030" s="55"/>
      <c r="X1030" s="50" t="str">
        <f aca="false">IF(S1030="","",VLOOKUP(Deposits!O1310,Deposits!$D$2:$J$102,2,FALSE()))</f>
        <v/>
      </c>
      <c r="Y1030" s="56" t="str">
        <f aca="false">IF(S1030="","",VLOOKUP(Deposits!O1310,Deposits!$D$2:$J$102,5,FALSE()))</f>
        <v/>
      </c>
      <c r="Z1030" s="57" t="s">
        <v>33</v>
      </c>
      <c r="AA1030" s="51" t="str">
        <f aca="false">IF(ISERROR(VLOOKUP(Q1030,'Target Margin'!A:F,5,FALSE())),"",VLOOKUP(Q1030,'Target Margin'!A:F,5,FALSE()))</f>
        <v/>
      </c>
    </row>
    <row r="1031" customFormat="false" ht="13" hidden="false" customHeight="false" outlineLevel="0" collapsed="false">
      <c r="A1031" s="38"/>
      <c r="B1031" s="39"/>
      <c r="C1031" s="40"/>
      <c r="D1031" s="40"/>
      <c r="E1031" s="41"/>
      <c r="F1031" s="42"/>
      <c r="G1031" s="43"/>
      <c r="H1031" s="43"/>
      <c r="I1031" s="44"/>
      <c r="J1031" s="45"/>
      <c r="K1031" s="46"/>
      <c r="L1031" s="47" t="e">
        <f aca="false">IF(K1031="",(I1031/J1031),(I1031/K1031))</f>
        <v>#DIV/0!</v>
      </c>
      <c r="M1031" s="48" t="e">
        <f aca="false">(N1031-L1031)/N1031</f>
        <v>#DIV/0!</v>
      </c>
      <c r="N1031" s="49"/>
      <c r="O1031" s="38"/>
      <c r="P1031" s="38"/>
      <c r="Q1031" s="50" t="str">
        <f aca="false">IF(W1031="","",VLOOKUP(W1031,Categories!$M$148:$N$823,2,FALSE()))</f>
        <v/>
      </c>
      <c r="R1031" s="51" t="str">
        <f aca="false">AA1031</f>
        <v/>
      </c>
      <c r="S1031" s="52"/>
      <c r="T1031" s="52"/>
      <c r="U1031" s="53"/>
      <c r="V1031" s="54"/>
      <c r="W1031" s="55"/>
      <c r="X1031" s="50" t="str">
        <f aca="false">IF(S1031="","",VLOOKUP(Deposits!O1311,Deposits!$D$2:$J$102,2,FALSE()))</f>
        <v/>
      </c>
      <c r="Y1031" s="56" t="str">
        <f aca="false">IF(S1031="","",VLOOKUP(Deposits!O1311,Deposits!$D$2:$J$102,5,FALSE()))</f>
        <v/>
      </c>
      <c r="Z1031" s="57" t="s">
        <v>33</v>
      </c>
      <c r="AA1031" s="51" t="str">
        <f aca="false">IF(ISERROR(VLOOKUP(Q1031,'Target Margin'!A:F,5,FALSE())),"",VLOOKUP(Q1031,'Target Margin'!A:F,5,FALSE()))</f>
        <v/>
      </c>
    </row>
    <row r="1032" customFormat="false" ht="13" hidden="false" customHeight="false" outlineLevel="0" collapsed="false">
      <c r="A1032" s="38"/>
      <c r="B1032" s="39"/>
      <c r="C1032" s="40"/>
      <c r="D1032" s="40"/>
      <c r="E1032" s="41"/>
      <c r="F1032" s="42"/>
      <c r="G1032" s="43"/>
      <c r="H1032" s="43"/>
      <c r="I1032" s="44"/>
      <c r="J1032" s="45"/>
      <c r="K1032" s="46"/>
      <c r="L1032" s="47" t="e">
        <f aca="false">IF(K1032="",(I1032/J1032),(I1032/K1032))</f>
        <v>#DIV/0!</v>
      </c>
      <c r="M1032" s="48" t="e">
        <f aca="false">(N1032-L1032)/N1032</f>
        <v>#DIV/0!</v>
      </c>
      <c r="N1032" s="49"/>
      <c r="O1032" s="38"/>
      <c r="P1032" s="38"/>
      <c r="Q1032" s="50" t="str">
        <f aca="false">IF(W1032="","",VLOOKUP(W1032,Categories!$M$148:$N$823,2,FALSE()))</f>
        <v/>
      </c>
      <c r="R1032" s="51" t="str">
        <f aca="false">AA1032</f>
        <v/>
      </c>
      <c r="S1032" s="52"/>
      <c r="T1032" s="52"/>
      <c r="U1032" s="53"/>
      <c r="V1032" s="54"/>
      <c r="W1032" s="55"/>
      <c r="X1032" s="50" t="str">
        <f aca="false">IF(S1032="","",VLOOKUP(Deposits!O1312,Deposits!$D$2:$J$102,2,FALSE()))</f>
        <v/>
      </c>
      <c r="Y1032" s="56" t="str">
        <f aca="false">IF(S1032="","",VLOOKUP(Deposits!O1312,Deposits!$D$2:$J$102,5,FALSE()))</f>
        <v/>
      </c>
      <c r="Z1032" s="57" t="s">
        <v>33</v>
      </c>
      <c r="AA1032" s="51" t="str">
        <f aca="false">IF(ISERROR(VLOOKUP(Q1032,'Target Margin'!A:F,5,FALSE())),"",VLOOKUP(Q1032,'Target Margin'!A:F,5,FALSE()))</f>
        <v/>
      </c>
    </row>
    <row r="1033" customFormat="false" ht="13" hidden="false" customHeight="false" outlineLevel="0" collapsed="false">
      <c r="A1033" s="38"/>
      <c r="B1033" s="39"/>
      <c r="C1033" s="40"/>
      <c r="D1033" s="40"/>
      <c r="E1033" s="41"/>
      <c r="F1033" s="42"/>
      <c r="G1033" s="43"/>
      <c r="H1033" s="43"/>
      <c r="I1033" s="44"/>
      <c r="J1033" s="45"/>
      <c r="K1033" s="46"/>
      <c r="L1033" s="47" t="e">
        <f aca="false">IF(K1033="",(I1033/J1033),(I1033/K1033))</f>
        <v>#DIV/0!</v>
      </c>
      <c r="M1033" s="48" t="e">
        <f aca="false">(N1033-L1033)/N1033</f>
        <v>#DIV/0!</v>
      </c>
      <c r="N1033" s="49"/>
      <c r="O1033" s="38"/>
      <c r="P1033" s="38"/>
      <c r="Q1033" s="50" t="str">
        <f aca="false">IF(W1033="","",VLOOKUP(W1033,Categories!$M$148:$N$823,2,FALSE()))</f>
        <v/>
      </c>
      <c r="R1033" s="51" t="str">
        <f aca="false">AA1033</f>
        <v/>
      </c>
      <c r="S1033" s="52"/>
      <c r="T1033" s="52"/>
      <c r="U1033" s="53"/>
      <c r="V1033" s="54"/>
      <c r="W1033" s="55"/>
      <c r="X1033" s="50" t="str">
        <f aca="false">IF(S1033="","",VLOOKUP(Deposits!O1313,Deposits!$D$2:$J$102,2,FALSE()))</f>
        <v/>
      </c>
      <c r="Y1033" s="56" t="str">
        <f aca="false">IF(S1033="","",VLOOKUP(Deposits!O1313,Deposits!$D$2:$J$102,5,FALSE()))</f>
        <v/>
      </c>
      <c r="Z1033" s="57" t="s">
        <v>33</v>
      </c>
      <c r="AA1033" s="51" t="str">
        <f aca="false">IF(ISERROR(VLOOKUP(Q1033,'Target Margin'!A:F,5,FALSE())),"",VLOOKUP(Q1033,'Target Margin'!A:F,5,FALSE()))</f>
        <v/>
      </c>
    </row>
    <row r="1034" customFormat="false" ht="13" hidden="false" customHeight="false" outlineLevel="0" collapsed="false">
      <c r="A1034" s="38"/>
      <c r="B1034" s="39"/>
      <c r="C1034" s="40"/>
      <c r="D1034" s="40"/>
      <c r="E1034" s="41"/>
      <c r="F1034" s="42"/>
      <c r="G1034" s="43"/>
      <c r="H1034" s="43"/>
      <c r="I1034" s="44"/>
      <c r="J1034" s="45"/>
      <c r="K1034" s="46"/>
      <c r="L1034" s="47" t="e">
        <f aca="false">IF(K1034="",(I1034/J1034),(I1034/K1034))</f>
        <v>#DIV/0!</v>
      </c>
      <c r="M1034" s="48" t="e">
        <f aca="false">(N1034-L1034)/N1034</f>
        <v>#DIV/0!</v>
      </c>
      <c r="N1034" s="49"/>
      <c r="O1034" s="38"/>
      <c r="P1034" s="38"/>
      <c r="Q1034" s="50" t="str">
        <f aca="false">IF(W1034="","",VLOOKUP(W1034,Categories!$M$148:$N$823,2,FALSE()))</f>
        <v/>
      </c>
      <c r="R1034" s="51" t="str">
        <f aca="false">AA1034</f>
        <v/>
      </c>
      <c r="S1034" s="52"/>
      <c r="T1034" s="52"/>
      <c r="U1034" s="53"/>
      <c r="V1034" s="54"/>
      <c r="W1034" s="55"/>
      <c r="X1034" s="50" t="str">
        <f aca="false">IF(S1034="","",VLOOKUP(Deposits!O1314,Deposits!$D$2:$J$102,2,FALSE()))</f>
        <v/>
      </c>
      <c r="Y1034" s="56" t="str">
        <f aca="false">IF(S1034="","",VLOOKUP(Deposits!O1314,Deposits!$D$2:$J$102,5,FALSE()))</f>
        <v/>
      </c>
      <c r="Z1034" s="57" t="s">
        <v>33</v>
      </c>
      <c r="AA1034" s="51" t="str">
        <f aca="false">IF(ISERROR(VLOOKUP(Q1034,'Target Margin'!A:F,5,FALSE())),"",VLOOKUP(Q1034,'Target Margin'!A:F,5,FALSE()))</f>
        <v/>
      </c>
    </row>
    <row r="1035" customFormat="false" ht="13" hidden="false" customHeight="false" outlineLevel="0" collapsed="false">
      <c r="A1035" s="38"/>
      <c r="B1035" s="39"/>
      <c r="C1035" s="40"/>
      <c r="D1035" s="40"/>
      <c r="E1035" s="41"/>
      <c r="F1035" s="42"/>
      <c r="G1035" s="43"/>
      <c r="H1035" s="43"/>
      <c r="I1035" s="44"/>
      <c r="J1035" s="45"/>
      <c r="K1035" s="46"/>
      <c r="L1035" s="47" t="e">
        <f aca="false">IF(K1035="",(I1035/J1035),(I1035/K1035))</f>
        <v>#DIV/0!</v>
      </c>
      <c r="M1035" s="48" t="e">
        <f aca="false">(N1035-L1035)/N1035</f>
        <v>#DIV/0!</v>
      </c>
      <c r="N1035" s="49"/>
      <c r="O1035" s="38"/>
      <c r="P1035" s="38"/>
      <c r="Q1035" s="50" t="str">
        <f aca="false">IF(W1035="","",VLOOKUP(W1035,Categories!$M$148:$N$823,2,FALSE()))</f>
        <v/>
      </c>
      <c r="R1035" s="51" t="str">
        <f aca="false">AA1035</f>
        <v/>
      </c>
      <c r="S1035" s="52"/>
      <c r="T1035" s="52"/>
      <c r="U1035" s="53"/>
      <c r="V1035" s="54"/>
      <c r="W1035" s="55"/>
      <c r="X1035" s="50" t="str">
        <f aca="false">IF(S1035="","",VLOOKUP(Deposits!O1315,Deposits!$D$2:$J$102,2,FALSE()))</f>
        <v/>
      </c>
      <c r="Y1035" s="56" t="str">
        <f aca="false">IF(S1035="","",VLOOKUP(Deposits!O1315,Deposits!$D$2:$J$102,5,FALSE()))</f>
        <v/>
      </c>
      <c r="Z1035" s="57" t="s">
        <v>33</v>
      </c>
      <c r="AA1035" s="51" t="str">
        <f aca="false">IF(ISERROR(VLOOKUP(Q1035,'Target Margin'!A:F,5,FALSE())),"",VLOOKUP(Q1035,'Target Margin'!A:F,5,FALSE()))</f>
        <v/>
      </c>
    </row>
    <row r="1036" customFormat="false" ht="13" hidden="false" customHeight="false" outlineLevel="0" collapsed="false">
      <c r="A1036" s="38"/>
      <c r="B1036" s="39"/>
      <c r="C1036" s="40"/>
      <c r="D1036" s="40"/>
      <c r="E1036" s="41"/>
      <c r="F1036" s="42"/>
      <c r="G1036" s="43"/>
      <c r="H1036" s="43"/>
      <c r="I1036" s="44"/>
      <c r="J1036" s="45"/>
      <c r="K1036" s="46"/>
      <c r="L1036" s="47" t="e">
        <f aca="false">IF(K1036="",(I1036/J1036),(I1036/K1036))</f>
        <v>#DIV/0!</v>
      </c>
      <c r="M1036" s="48" t="e">
        <f aca="false">(N1036-L1036)/N1036</f>
        <v>#DIV/0!</v>
      </c>
      <c r="N1036" s="49"/>
      <c r="O1036" s="38"/>
      <c r="P1036" s="38"/>
      <c r="Q1036" s="50" t="str">
        <f aca="false">IF(W1036="","",VLOOKUP(W1036,Categories!$M$148:$N$823,2,FALSE()))</f>
        <v/>
      </c>
      <c r="R1036" s="51" t="str">
        <f aca="false">AA1036</f>
        <v/>
      </c>
      <c r="S1036" s="52"/>
      <c r="T1036" s="52"/>
      <c r="U1036" s="53"/>
      <c r="V1036" s="54"/>
      <c r="W1036" s="55"/>
      <c r="X1036" s="50" t="str">
        <f aca="false">IF(S1036="","",VLOOKUP(Deposits!O1316,Deposits!$D$2:$J$102,2,FALSE()))</f>
        <v/>
      </c>
      <c r="Y1036" s="56" t="str">
        <f aca="false">IF(S1036="","",VLOOKUP(Deposits!O1316,Deposits!$D$2:$J$102,5,FALSE()))</f>
        <v/>
      </c>
      <c r="Z1036" s="57" t="s">
        <v>33</v>
      </c>
      <c r="AA1036" s="51" t="str">
        <f aca="false">IF(ISERROR(VLOOKUP(Q1036,'Target Margin'!A:F,5,FALSE())),"",VLOOKUP(Q1036,'Target Margin'!A:F,5,FALSE()))</f>
        <v/>
      </c>
    </row>
    <row r="1037" customFormat="false" ht="13" hidden="false" customHeight="false" outlineLevel="0" collapsed="false">
      <c r="A1037" s="38"/>
      <c r="B1037" s="39"/>
      <c r="C1037" s="40"/>
      <c r="D1037" s="40"/>
      <c r="E1037" s="41"/>
      <c r="F1037" s="42"/>
      <c r="G1037" s="43"/>
      <c r="H1037" s="43"/>
      <c r="I1037" s="44"/>
      <c r="J1037" s="45"/>
      <c r="K1037" s="46"/>
      <c r="L1037" s="47" t="e">
        <f aca="false">IF(K1037="",(I1037/J1037),(I1037/K1037))</f>
        <v>#DIV/0!</v>
      </c>
      <c r="M1037" s="48" t="e">
        <f aca="false">(N1037-L1037)/N1037</f>
        <v>#DIV/0!</v>
      </c>
      <c r="N1037" s="49"/>
      <c r="O1037" s="38"/>
      <c r="P1037" s="38"/>
      <c r="Q1037" s="50" t="str">
        <f aca="false">IF(W1037="","",VLOOKUP(W1037,Categories!$M$148:$N$823,2,FALSE()))</f>
        <v/>
      </c>
      <c r="R1037" s="51" t="str">
        <f aca="false">AA1037</f>
        <v/>
      </c>
      <c r="S1037" s="52"/>
      <c r="T1037" s="52"/>
      <c r="U1037" s="53"/>
      <c r="V1037" s="54"/>
      <c r="W1037" s="55"/>
      <c r="X1037" s="50" t="str">
        <f aca="false">IF(S1037="","",VLOOKUP(Deposits!O1317,Deposits!$D$2:$J$102,2,FALSE()))</f>
        <v/>
      </c>
      <c r="Y1037" s="56" t="str">
        <f aca="false">IF(S1037="","",VLOOKUP(Deposits!O1317,Deposits!$D$2:$J$102,5,FALSE()))</f>
        <v/>
      </c>
      <c r="Z1037" s="57" t="s">
        <v>33</v>
      </c>
      <c r="AA1037" s="51" t="str">
        <f aca="false">IF(ISERROR(VLOOKUP(Q1037,'Target Margin'!A:F,5,FALSE())),"",VLOOKUP(Q1037,'Target Margin'!A:F,5,FALSE()))</f>
        <v/>
      </c>
    </row>
    <row r="1038" customFormat="false" ht="13" hidden="false" customHeight="false" outlineLevel="0" collapsed="false">
      <c r="A1038" s="38"/>
      <c r="B1038" s="39"/>
      <c r="C1038" s="40"/>
      <c r="D1038" s="40"/>
      <c r="E1038" s="41"/>
      <c r="F1038" s="42"/>
      <c r="G1038" s="43"/>
      <c r="H1038" s="43"/>
      <c r="I1038" s="44"/>
      <c r="J1038" s="45"/>
      <c r="K1038" s="46"/>
      <c r="L1038" s="47" t="e">
        <f aca="false">IF(K1038="",(I1038/J1038),(I1038/K1038))</f>
        <v>#DIV/0!</v>
      </c>
      <c r="M1038" s="48" t="e">
        <f aca="false">(N1038-L1038)/N1038</f>
        <v>#DIV/0!</v>
      </c>
      <c r="N1038" s="49"/>
      <c r="O1038" s="38"/>
      <c r="P1038" s="38"/>
      <c r="Q1038" s="50" t="str">
        <f aca="false">IF(W1038="","",VLOOKUP(W1038,Categories!$M$148:$N$823,2,FALSE()))</f>
        <v/>
      </c>
      <c r="R1038" s="51" t="str">
        <f aca="false">AA1038</f>
        <v/>
      </c>
      <c r="S1038" s="52"/>
      <c r="T1038" s="52"/>
      <c r="U1038" s="53"/>
      <c r="V1038" s="54"/>
      <c r="W1038" s="55"/>
      <c r="X1038" s="50" t="str">
        <f aca="false">IF(S1038="","",VLOOKUP(Deposits!O1318,Deposits!$D$2:$J$102,2,FALSE()))</f>
        <v/>
      </c>
      <c r="Y1038" s="56" t="str">
        <f aca="false">IF(S1038="","",VLOOKUP(Deposits!O1318,Deposits!$D$2:$J$102,5,FALSE()))</f>
        <v/>
      </c>
      <c r="Z1038" s="57" t="s">
        <v>33</v>
      </c>
      <c r="AA1038" s="51" t="str">
        <f aca="false">IF(ISERROR(VLOOKUP(Q1038,'Target Margin'!A:F,5,FALSE())),"",VLOOKUP(Q1038,'Target Margin'!A:F,5,FALSE()))</f>
        <v/>
      </c>
    </row>
    <row r="1039" customFormat="false" ht="13" hidden="false" customHeight="false" outlineLevel="0" collapsed="false">
      <c r="A1039" s="38"/>
      <c r="B1039" s="39"/>
      <c r="C1039" s="40"/>
      <c r="D1039" s="40"/>
      <c r="E1039" s="41"/>
      <c r="F1039" s="42"/>
      <c r="G1039" s="43"/>
      <c r="H1039" s="43"/>
      <c r="I1039" s="44"/>
      <c r="J1039" s="45"/>
      <c r="K1039" s="46"/>
      <c r="L1039" s="47" t="e">
        <f aca="false">IF(K1039="",(I1039/J1039),(I1039/K1039))</f>
        <v>#DIV/0!</v>
      </c>
      <c r="M1039" s="48" t="e">
        <f aca="false">(N1039-L1039)/N1039</f>
        <v>#DIV/0!</v>
      </c>
      <c r="N1039" s="49"/>
      <c r="O1039" s="38"/>
      <c r="P1039" s="38"/>
      <c r="Q1039" s="50" t="str">
        <f aca="false">IF(W1039="","",VLOOKUP(W1039,Categories!$M$148:$N$823,2,FALSE()))</f>
        <v/>
      </c>
      <c r="R1039" s="51" t="str">
        <f aca="false">AA1039</f>
        <v/>
      </c>
      <c r="S1039" s="52"/>
      <c r="T1039" s="52"/>
      <c r="U1039" s="53"/>
      <c r="V1039" s="54"/>
      <c r="W1039" s="55"/>
      <c r="X1039" s="50" t="str">
        <f aca="false">IF(S1039="","",VLOOKUP(Deposits!O1319,Deposits!$D$2:$J$102,2,FALSE()))</f>
        <v/>
      </c>
      <c r="Y1039" s="56" t="str">
        <f aca="false">IF(S1039="","",VLOOKUP(Deposits!O1319,Deposits!$D$2:$J$102,5,FALSE()))</f>
        <v/>
      </c>
      <c r="Z1039" s="57" t="s">
        <v>33</v>
      </c>
      <c r="AA1039" s="51" t="str">
        <f aca="false">IF(ISERROR(VLOOKUP(Q1039,'Target Margin'!A:F,5,FALSE())),"",VLOOKUP(Q1039,'Target Margin'!A:F,5,FALSE()))</f>
        <v/>
      </c>
    </row>
    <row r="1040" customFormat="false" ht="13" hidden="false" customHeight="false" outlineLevel="0" collapsed="false">
      <c r="A1040" s="38"/>
      <c r="B1040" s="39"/>
      <c r="C1040" s="40"/>
      <c r="D1040" s="40"/>
      <c r="E1040" s="41"/>
      <c r="F1040" s="42"/>
      <c r="G1040" s="43"/>
      <c r="H1040" s="43"/>
      <c r="I1040" s="44"/>
      <c r="J1040" s="45"/>
      <c r="K1040" s="46"/>
      <c r="L1040" s="47" t="e">
        <f aca="false">IF(K1040="",(I1040/J1040),(I1040/K1040))</f>
        <v>#DIV/0!</v>
      </c>
      <c r="M1040" s="48" t="e">
        <f aca="false">(N1040-L1040)/N1040</f>
        <v>#DIV/0!</v>
      </c>
      <c r="N1040" s="49"/>
      <c r="O1040" s="38"/>
      <c r="P1040" s="38"/>
      <c r="Q1040" s="50" t="str">
        <f aca="false">IF(W1040="","",VLOOKUP(W1040,Categories!$M$148:$N$823,2,FALSE()))</f>
        <v/>
      </c>
      <c r="R1040" s="51" t="str">
        <f aca="false">AA1040</f>
        <v/>
      </c>
      <c r="S1040" s="52"/>
      <c r="T1040" s="52"/>
      <c r="U1040" s="53"/>
      <c r="V1040" s="54"/>
      <c r="W1040" s="55"/>
      <c r="X1040" s="50" t="str">
        <f aca="false">IF(S1040="","",VLOOKUP(Deposits!O1320,Deposits!$D$2:$J$102,2,FALSE()))</f>
        <v/>
      </c>
      <c r="Y1040" s="56" t="str">
        <f aca="false">IF(S1040="","",VLOOKUP(Deposits!O1320,Deposits!$D$2:$J$102,5,FALSE()))</f>
        <v/>
      </c>
      <c r="Z1040" s="57" t="s">
        <v>33</v>
      </c>
      <c r="AA1040" s="51" t="str">
        <f aca="false">IF(ISERROR(VLOOKUP(Q1040,'Target Margin'!A:F,5,FALSE())),"",VLOOKUP(Q1040,'Target Margin'!A:F,5,FALSE()))</f>
        <v/>
      </c>
    </row>
    <row r="1041" customFormat="false" ht="13" hidden="false" customHeight="false" outlineLevel="0" collapsed="false">
      <c r="A1041" s="38"/>
      <c r="B1041" s="39"/>
      <c r="C1041" s="40"/>
      <c r="D1041" s="40"/>
      <c r="E1041" s="41"/>
      <c r="F1041" s="42"/>
      <c r="G1041" s="43"/>
      <c r="H1041" s="43"/>
      <c r="I1041" s="44"/>
      <c r="J1041" s="45"/>
      <c r="K1041" s="46"/>
      <c r="L1041" s="47" t="e">
        <f aca="false">IF(K1041="",(I1041/J1041),(I1041/K1041))</f>
        <v>#DIV/0!</v>
      </c>
      <c r="M1041" s="48" t="e">
        <f aca="false">(N1041-L1041)/N1041</f>
        <v>#DIV/0!</v>
      </c>
      <c r="N1041" s="49"/>
      <c r="O1041" s="38"/>
      <c r="P1041" s="38"/>
      <c r="Q1041" s="50" t="str">
        <f aca="false">IF(W1041="","",VLOOKUP(W1041,Categories!$M$148:$N$823,2,FALSE()))</f>
        <v/>
      </c>
      <c r="R1041" s="51" t="str">
        <f aca="false">AA1041</f>
        <v/>
      </c>
      <c r="S1041" s="52"/>
      <c r="T1041" s="52"/>
      <c r="U1041" s="53"/>
      <c r="V1041" s="54"/>
      <c r="W1041" s="55"/>
      <c r="X1041" s="50" t="str">
        <f aca="false">IF(S1041="","",VLOOKUP(Deposits!O1321,Deposits!$D$2:$J$102,2,FALSE()))</f>
        <v/>
      </c>
      <c r="Y1041" s="56" t="str">
        <f aca="false">IF(S1041="","",VLOOKUP(Deposits!O1321,Deposits!$D$2:$J$102,5,FALSE()))</f>
        <v/>
      </c>
      <c r="Z1041" s="57" t="s">
        <v>33</v>
      </c>
      <c r="AA1041" s="51" t="str">
        <f aca="false">IF(ISERROR(VLOOKUP(Q1041,'Target Margin'!A:F,5,FALSE())),"",VLOOKUP(Q1041,'Target Margin'!A:F,5,FALSE()))</f>
        <v/>
      </c>
    </row>
    <row r="1042" customFormat="false" ht="13" hidden="false" customHeight="false" outlineLevel="0" collapsed="false">
      <c r="A1042" s="38"/>
      <c r="B1042" s="39"/>
      <c r="C1042" s="40"/>
      <c r="D1042" s="40"/>
      <c r="E1042" s="41"/>
      <c r="F1042" s="42"/>
      <c r="G1042" s="43"/>
      <c r="H1042" s="43"/>
      <c r="I1042" s="44"/>
      <c r="J1042" s="45"/>
      <c r="K1042" s="46"/>
      <c r="L1042" s="47" t="e">
        <f aca="false">IF(K1042="",(I1042/J1042),(I1042/K1042))</f>
        <v>#DIV/0!</v>
      </c>
      <c r="M1042" s="48" t="e">
        <f aca="false">(N1042-L1042)/N1042</f>
        <v>#DIV/0!</v>
      </c>
      <c r="N1042" s="49"/>
      <c r="O1042" s="38"/>
      <c r="P1042" s="38"/>
      <c r="Q1042" s="50" t="str">
        <f aca="false">IF(W1042="","",VLOOKUP(W1042,Categories!$M$148:$N$823,2,FALSE()))</f>
        <v/>
      </c>
      <c r="R1042" s="51" t="str">
        <f aca="false">AA1042</f>
        <v/>
      </c>
      <c r="S1042" s="52"/>
      <c r="T1042" s="52"/>
      <c r="U1042" s="53"/>
      <c r="V1042" s="54"/>
      <c r="W1042" s="55"/>
      <c r="X1042" s="50" t="str">
        <f aca="false">IF(S1042="","",VLOOKUP(Deposits!O1322,Deposits!$D$2:$J$102,2,FALSE()))</f>
        <v/>
      </c>
      <c r="Y1042" s="56" t="str">
        <f aca="false">IF(S1042="","",VLOOKUP(Deposits!O1322,Deposits!$D$2:$J$102,5,FALSE()))</f>
        <v/>
      </c>
      <c r="Z1042" s="57" t="s">
        <v>33</v>
      </c>
      <c r="AA1042" s="51" t="str">
        <f aca="false">IF(ISERROR(VLOOKUP(Q1042,'Target Margin'!A:F,5,FALSE())),"",VLOOKUP(Q1042,'Target Margin'!A:F,5,FALSE()))</f>
        <v/>
      </c>
    </row>
    <row r="1043" customFormat="false" ht="13" hidden="false" customHeight="false" outlineLevel="0" collapsed="false">
      <c r="A1043" s="38"/>
      <c r="B1043" s="39"/>
      <c r="C1043" s="40"/>
      <c r="D1043" s="40"/>
      <c r="E1043" s="41"/>
      <c r="F1043" s="42"/>
      <c r="G1043" s="43"/>
      <c r="H1043" s="43"/>
      <c r="I1043" s="44"/>
      <c r="J1043" s="45"/>
      <c r="K1043" s="46"/>
      <c r="L1043" s="47" t="e">
        <f aca="false">IF(K1043="",(I1043/J1043),(I1043/K1043))</f>
        <v>#DIV/0!</v>
      </c>
      <c r="M1043" s="48" t="e">
        <f aca="false">(N1043-L1043)/N1043</f>
        <v>#DIV/0!</v>
      </c>
      <c r="N1043" s="49"/>
      <c r="O1043" s="38"/>
      <c r="P1043" s="38"/>
      <c r="Q1043" s="50" t="str">
        <f aca="false">IF(W1043="","",VLOOKUP(W1043,Categories!$M$148:$N$823,2,FALSE()))</f>
        <v/>
      </c>
      <c r="R1043" s="51" t="str">
        <f aca="false">AA1043</f>
        <v/>
      </c>
      <c r="S1043" s="52"/>
      <c r="T1043" s="52"/>
      <c r="U1043" s="53"/>
      <c r="V1043" s="54"/>
      <c r="W1043" s="55"/>
      <c r="X1043" s="50" t="str">
        <f aca="false">IF(S1043="","",VLOOKUP(Deposits!O1323,Deposits!$D$2:$J$102,2,FALSE()))</f>
        <v/>
      </c>
      <c r="Y1043" s="56" t="str">
        <f aca="false">IF(S1043="","",VLOOKUP(Deposits!O1323,Deposits!$D$2:$J$102,5,FALSE()))</f>
        <v/>
      </c>
      <c r="Z1043" s="57" t="s">
        <v>33</v>
      </c>
      <c r="AA1043" s="51" t="str">
        <f aca="false">IF(ISERROR(VLOOKUP(Q1043,'Target Margin'!A:F,5,FALSE())),"",VLOOKUP(Q1043,'Target Margin'!A:F,5,FALSE()))</f>
        <v/>
      </c>
    </row>
    <row r="1044" customFormat="false" ht="13" hidden="false" customHeight="false" outlineLevel="0" collapsed="false">
      <c r="A1044" s="38"/>
      <c r="B1044" s="39"/>
      <c r="C1044" s="40"/>
      <c r="D1044" s="40"/>
      <c r="E1044" s="41"/>
      <c r="F1044" s="42"/>
      <c r="G1044" s="43"/>
      <c r="H1044" s="43"/>
      <c r="I1044" s="44"/>
      <c r="J1044" s="45"/>
      <c r="K1044" s="46"/>
      <c r="L1044" s="47" t="e">
        <f aca="false">IF(K1044="",(I1044/J1044),(I1044/K1044))</f>
        <v>#DIV/0!</v>
      </c>
      <c r="M1044" s="48" t="e">
        <f aca="false">(N1044-L1044)/N1044</f>
        <v>#DIV/0!</v>
      </c>
      <c r="N1044" s="49"/>
      <c r="O1044" s="38"/>
      <c r="P1044" s="38"/>
      <c r="Q1044" s="50" t="str">
        <f aca="false">IF(W1044="","",VLOOKUP(W1044,Categories!$M$148:$N$823,2,FALSE()))</f>
        <v/>
      </c>
      <c r="R1044" s="51" t="str">
        <f aca="false">AA1044</f>
        <v/>
      </c>
      <c r="S1044" s="52"/>
      <c r="T1044" s="52"/>
      <c r="U1044" s="53"/>
      <c r="V1044" s="54"/>
      <c r="W1044" s="55"/>
      <c r="X1044" s="50" t="str">
        <f aca="false">IF(S1044="","",VLOOKUP(Deposits!O1324,Deposits!$D$2:$J$102,2,FALSE()))</f>
        <v/>
      </c>
      <c r="Y1044" s="56" t="str">
        <f aca="false">IF(S1044="","",VLOOKUP(Deposits!O1324,Deposits!$D$2:$J$102,5,FALSE()))</f>
        <v/>
      </c>
      <c r="Z1044" s="57" t="s">
        <v>33</v>
      </c>
      <c r="AA1044" s="51" t="str">
        <f aca="false">IF(ISERROR(VLOOKUP(Q1044,'Target Margin'!A:F,5,FALSE())),"",VLOOKUP(Q1044,'Target Margin'!A:F,5,FALSE()))</f>
        <v/>
      </c>
    </row>
    <row r="1045" customFormat="false" ht="13" hidden="false" customHeight="false" outlineLevel="0" collapsed="false">
      <c r="A1045" s="38"/>
      <c r="B1045" s="39"/>
      <c r="C1045" s="40"/>
      <c r="D1045" s="40"/>
      <c r="E1045" s="41"/>
      <c r="F1045" s="42"/>
      <c r="G1045" s="43"/>
      <c r="H1045" s="43"/>
      <c r="I1045" s="44"/>
      <c r="J1045" s="45"/>
      <c r="K1045" s="46"/>
      <c r="L1045" s="47" t="e">
        <f aca="false">IF(K1045="",(I1045/J1045),(I1045/K1045))</f>
        <v>#DIV/0!</v>
      </c>
      <c r="M1045" s="48" t="e">
        <f aca="false">(N1045-L1045)/N1045</f>
        <v>#DIV/0!</v>
      </c>
      <c r="N1045" s="49"/>
      <c r="O1045" s="38"/>
      <c r="P1045" s="38"/>
      <c r="Q1045" s="50" t="str">
        <f aca="false">IF(W1045="","",VLOOKUP(W1045,Categories!$M$148:$N$823,2,FALSE()))</f>
        <v/>
      </c>
      <c r="R1045" s="51" t="str">
        <f aca="false">AA1045</f>
        <v/>
      </c>
      <c r="S1045" s="52"/>
      <c r="T1045" s="52"/>
      <c r="U1045" s="53"/>
      <c r="V1045" s="54"/>
      <c r="W1045" s="55"/>
      <c r="X1045" s="50" t="str">
        <f aca="false">IF(S1045="","",VLOOKUP(Deposits!O1325,Deposits!$D$2:$J$102,2,FALSE()))</f>
        <v/>
      </c>
      <c r="Y1045" s="56" t="str">
        <f aca="false">IF(S1045="","",VLOOKUP(Deposits!O1325,Deposits!$D$2:$J$102,5,FALSE()))</f>
        <v/>
      </c>
      <c r="Z1045" s="57" t="s">
        <v>33</v>
      </c>
      <c r="AA1045" s="51" t="str">
        <f aca="false">IF(ISERROR(VLOOKUP(Q1045,'Target Margin'!A:F,5,FALSE())),"",VLOOKUP(Q1045,'Target Margin'!A:F,5,FALSE()))</f>
        <v/>
      </c>
    </row>
    <row r="1046" customFormat="false" ht="13" hidden="false" customHeight="false" outlineLevel="0" collapsed="false">
      <c r="A1046" s="38"/>
      <c r="B1046" s="39"/>
      <c r="C1046" s="40"/>
      <c r="D1046" s="40"/>
      <c r="E1046" s="41"/>
      <c r="F1046" s="42"/>
      <c r="G1046" s="43"/>
      <c r="H1046" s="43"/>
      <c r="I1046" s="44"/>
      <c r="J1046" s="45"/>
      <c r="K1046" s="46"/>
      <c r="L1046" s="47" t="e">
        <f aca="false">IF(K1046="",(I1046/J1046),(I1046/K1046))</f>
        <v>#DIV/0!</v>
      </c>
      <c r="M1046" s="48" t="e">
        <f aca="false">(N1046-L1046)/N1046</f>
        <v>#DIV/0!</v>
      </c>
      <c r="N1046" s="49"/>
      <c r="O1046" s="38"/>
      <c r="P1046" s="38"/>
      <c r="Q1046" s="50" t="str">
        <f aca="false">IF(W1046="","",VLOOKUP(W1046,Categories!$M$148:$N$823,2,FALSE()))</f>
        <v/>
      </c>
      <c r="R1046" s="51" t="str">
        <f aca="false">AA1046</f>
        <v/>
      </c>
      <c r="S1046" s="52"/>
      <c r="T1046" s="52"/>
      <c r="U1046" s="53"/>
      <c r="V1046" s="54"/>
      <c r="W1046" s="55"/>
      <c r="X1046" s="50" t="str">
        <f aca="false">IF(S1046="","",VLOOKUP(Deposits!O1326,Deposits!$D$2:$J$102,2,FALSE()))</f>
        <v/>
      </c>
      <c r="Y1046" s="56" t="str">
        <f aca="false">IF(S1046="","",VLOOKUP(Deposits!O1326,Deposits!$D$2:$J$102,5,FALSE()))</f>
        <v/>
      </c>
      <c r="Z1046" s="57" t="s">
        <v>33</v>
      </c>
      <c r="AA1046" s="51" t="str">
        <f aca="false">IF(ISERROR(VLOOKUP(Q1046,'Target Margin'!A:F,5,FALSE())),"",VLOOKUP(Q1046,'Target Margin'!A:F,5,FALSE()))</f>
        <v/>
      </c>
    </row>
    <row r="1047" customFormat="false" ht="13" hidden="false" customHeight="false" outlineLevel="0" collapsed="false">
      <c r="A1047" s="38"/>
      <c r="B1047" s="39"/>
      <c r="C1047" s="40"/>
      <c r="D1047" s="40"/>
      <c r="E1047" s="41"/>
      <c r="F1047" s="42"/>
      <c r="G1047" s="43"/>
      <c r="H1047" s="43"/>
      <c r="I1047" s="44"/>
      <c r="J1047" s="45"/>
      <c r="K1047" s="46"/>
      <c r="L1047" s="47" t="e">
        <f aca="false">IF(K1047="",(I1047/J1047),(I1047/K1047))</f>
        <v>#DIV/0!</v>
      </c>
      <c r="M1047" s="48" t="e">
        <f aca="false">(N1047-L1047)/N1047</f>
        <v>#DIV/0!</v>
      </c>
      <c r="N1047" s="49"/>
      <c r="O1047" s="38"/>
      <c r="P1047" s="38"/>
      <c r="Q1047" s="50" t="str">
        <f aca="false">IF(W1047="","",VLOOKUP(W1047,Categories!$M$148:$N$823,2,FALSE()))</f>
        <v/>
      </c>
      <c r="R1047" s="51" t="str">
        <f aca="false">AA1047</f>
        <v/>
      </c>
      <c r="S1047" s="52"/>
      <c r="T1047" s="52"/>
      <c r="U1047" s="53"/>
      <c r="V1047" s="54"/>
      <c r="W1047" s="55"/>
      <c r="X1047" s="50" t="str">
        <f aca="false">IF(S1047="","",VLOOKUP(Deposits!O1327,Deposits!$D$2:$J$102,2,FALSE()))</f>
        <v/>
      </c>
      <c r="Y1047" s="56" t="str">
        <f aca="false">IF(S1047="","",VLOOKUP(Deposits!O1327,Deposits!$D$2:$J$102,5,FALSE()))</f>
        <v/>
      </c>
      <c r="Z1047" s="57" t="s">
        <v>33</v>
      </c>
      <c r="AA1047" s="51" t="str">
        <f aca="false">IF(ISERROR(VLOOKUP(Q1047,'Target Margin'!A:F,5,FALSE())),"",VLOOKUP(Q1047,'Target Margin'!A:F,5,FALSE()))</f>
        <v/>
      </c>
    </row>
    <row r="1048" customFormat="false" ht="13" hidden="false" customHeight="false" outlineLevel="0" collapsed="false">
      <c r="A1048" s="38"/>
      <c r="B1048" s="39"/>
      <c r="C1048" s="40"/>
      <c r="D1048" s="40"/>
      <c r="E1048" s="41"/>
      <c r="F1048" s="42"/>
      <c r="G1048" s="43"/>
      <c r="H1048" s="43"/>
      <c r="I1048" s="44"/>
      <c r="J1048" s="45"/>
      <c r="K1048" s="46"/>
      <c r="L1048" s="47" t="e">
        <f aca="false">IF(K1048="",(I1048/J1048),(I1048/K1048))</f>
        <v>#DIV/0!</v>
      </c>
      <c r="M1048" s="48" t="e">
        <f aca="false">(N1048-L1048)/N1048</f>
        <v>#DIV/0!</v>
      </c>
      <c r="N1048" s="49"/>
      <c r="O1048" s="38"/>
      <c r="P1048" s="38"/>
      <c r="Q1048" s="50" t="str">
        <f aca="false">IF(W1048="","",VLOOKUP(W1048,Categories!$M$148:$N$823,2,FALSE()))</f>
        <v/>
      </c>
      <c r="R1048" s="51" t="str">
        <f aca="false">AA1048</f>
        <v/>
      </c>
      <c r="S1048" s="52"/>
      <c r="T1048" s="52"/>
      <c r="U1048" s="53"/>
      <c r="V1048" s="54"/>
      <c r="W1048" s="55"/>
      <c r="X1048" s="50" t="str">
        <f aca="false">IF(S1048="","",VLOOKUP(Deposits!O1328,Deposits!$D$2:$J$102,2,FALSE()))</f>
        <v/>
      </c>
      <c r="Y1048" s="56" t="str">
        <f aca="false">IF(S1048="","",VLOOKUP(Deposits!O1328,Deposits!$D$2:$J$102,5,FALSE()))</f>
        <v/>
      </c>
      <c r="Z1048" s="57" t="s">
        <v>33</v>
      </c>
      <c r="AA1048" s="51" t="str">
        <f aca="false">IF(ISERROR(VLOOKUP(Q1048,'Target Margin'!A:F,5,FALSE())),"",VLOOKUP(Q1048,'Target Margin'!A:F,5,FALSE()))</f>
        <v/>
      </c>
    </row>
    <row r="1049" customFormat="false" ht="13" hidden="false" customHeight="false" outlineLevel="0" collapsed="false">
      <c r="A1049" s="38"/>
      <c r="B1049" s="39"/>
      <c r="C1049" s="40"/>
      <c r="D1049" s="40"/>
      <c r="E1049" s="41"/>
      <c r="F1049" s="42"/>
      <c r="G1049" s="43"/>
      <c r="H1049" s="43"/>
      <c r="I1049" s="44"/>
      <c r="J1049" s="45"/>
      <c r="K1049" s="46"/>
      <c r="L1049" s="47" t="e">
        <f aca="false">IF(K1049="",(I1049/J1049),(I1049/K1049))</f>
        <v>#DIV/0!</v>
      </c>
      <c r="M1049" s="48" t="e">
        <f aca="false">(N1049-L1049)/N1049</f>
        <v>#DIV/0!</v>
      </c>
      <c r="N1049" s="49"/>
      <c r="O1049" s="38"/>
      <c r="P1049" s="38"/>
      <c r="Q1049" s="50" t="str">
        <f aca="false">IF(W1049="","",VLOOKUP(W1049,Categories!$M$148:$N$823,2,FALSE()))</f>
        <v/>
      </c>
      <c r="R1049" s="51" t="str">
        <f aca="false">AA1049</f>
        <v/>
      </c>
      <c r="S1049" s="52"/>
      <c r="T1049" s="52"/>
      <c r="U1049" s="53"/>
      <c r="V1049" s="54"/>
      <c r="W1049" s="55"/>
      <c r="X1049" s="50" t="str">
        <f aca="false">IF(S1049="","",VLOOKUP(Deposits!O1329,Deposits!$D$2:$J$102,2,FALSE()))</f>
        <v/>
      </c>
      <c r="Y1049" s="56" t="str">
        <f aca="false">IF(S1049="","",VLOOKUP(Deposits!O1329,Deposits!$D$2:$J$102,5,FALSE()))</f>
        <v/>
      </c>
      <c r="Z1049" s="57" t="s">
        <v>33</v>
      </c>
      <c r="AA1049" s="51" t="str">
        <f aca="false">IF(ISERROR(VLOOKUP(Q1049,'Target Margin'!A:F,5,FALSE())),"",VLOOKUP(Q1049,'Target Margin'!A:F,5,FALSE()))</f>
        <v/>
      </c>
    </row>
    <row r="1050" customFormat="false" ht="13" hidden="false" customHeight="false" outlineLevel="0" collapsed="false">
      <c r="A1050" s="38"/>
      <c r="B1050" s="39"/>
      <c r="C1050" s="40"/>
      <c r="D1050" s="40"/>
      <c r="E1050" s="41"/>
      <c r="F1050" s="42"/>
      <c r="G1050" s="43"/>
      <c r="H1050" s="43"/>
      <c r="I1050" s="44"/>
      <c r="J1050" s="45"/>
      <c r="K1050" s="46"/>
      <c r="L1050" s="47" t="e">
        <f aca="false">IF(K1050="",(I1050/J1050),(I1050/K1050))</f>
        <v>#DIV/0!</v>
      </c>
      <c r="M1050" s="48" t="e">
        <f aca="false">(N1050-L1050)/N1050</f>
        <v>#DIV/0!</v>
      </c>
      <c r="N1050" s="49"/>
      <c r="O1050" s="38"/>
      <c r="P1050" s="38"/>
      <c r="Q1050" s="50" t="str">
        <f aca="false">IF(W1050="","",VLOOKUP(W1050,Categories!$M$148:$N$823,2,FALSE()))</f>
        <v/>
      </c>
      <c r="R1050" s="51" t="str">
        <f aca="false">AA1050</f>
        <v/>
      </c>
      <c r="S1050" s="52"/>
      <c r="T1050" s="52"/>
      <c r="U1050" s="53"/>
      <c r="V1050" s="54"/>
      <c r="W1050" s="55"/>
      <c r="X1050" s="50" t="str">
        <f aca="false">IF(S1050="","",VLOOKUP(Deposits!O1330,Deposits!$D$2:$J$102,2,FALSE()))</f>
        <v/>
      </c>
      <c r="Y1050" s="56" t="str">
        <f aca="false">IF(S1050="","",VLOOKUP(Deposits!O1330,Deposits!$D$2:$J$102,5,FALSE()))</f>
        <v/>
      </c>
      <c r="Z1050" s="57" t="s">
        <v>33</v>
      </c>
      <c r="AA1050" s="51" t="str">
        <f aca="false">IF(ISERROR(VLOOKUP(Q1050,'Target Margin'!A:F,5,FALSE())),"",VLOOKUP(Q1050,'Target Margin'!A:F,5,FALSE()))</f>
        <v/>
      </c>
    </row>
    <row r="1051" customFormat="false" ht="13" hidden="false" customHeight="false" outlineLevel="0" collapsed="false">
      <c r="A1051" s="38"/>
      <c r="B1051" s="39"/>
      <c r="C1051" s="40"/>
      <c r="D1051" s="40"/>
      <c r="E1051" s="41"/>
      <c r="F1051" s="42"/>
      <c r="G1051" s="43"/>
      <c r="H1051" s="43"/>
      <c r="I1051" s="44"/>
      <c r="J1051" s="45"/>
      <c r="K1051" s="46"/>
      <c r="L1051" s="47" t="e">
        <f aca="false">IF(K1051="",(I1051/J1051),(I1051/K1051))</f>
        <v>#DIV/0!</v>
      </c>
      <c r="M1051" s="48" t="e">
        <f aca="false">(N1051-L1051)/N1051</f>
        <v>#DIV/0!</v>
      </c>
      <c r="N1051" s="49"/>
      <c r="O1051" s="38"/>
      <c r="P1051" s="38"/>
      <c r="Q1051" s="50" t="str">
        <f aca="false">IF(W1051="","",VLOOKUP(W1051,Categories!$M$148:$N$823,2,FALSE()))</f>
        <v/>
      </c>
      <c r="R1051" s="51" t="str">
        <f aca="false">AA1051</f>
        <v/>
      </c>
      <c r="S1051" s="52"/>
      <c r="T1051" s="52"/>
      <c r="U1051" s="53"/>
      <c r="V1051" s="54"/>
      <c r="W1051" s="55"/>
      <c r="X1051" s="50" t="str">
        <f aca="false">IF(S1051="","",VLOOKUP(Deposits!O1331,Deposits!$D$2:$J$102,2,FALSE()))</f>
        <v/>
      </c>
      <c r="Y1051" s="56" t="str">
        <f aca="false">IF(S1051="","",VLOOKUP(Deposits!O1331,Deposits!$D$2:$J$102,5,FALSE()))</f>
        <v/>
      </c>
      <c r="Z1051" s="57" t="s">
        <v>33</v>
      </c>
      <c r="AA1051" s="51" t="str">
        <f aca="false">IF(ISERROR(VLOOKUP(Q1051,'Target Margin'!A:F,5,FALSE())),"",VLOOKUP(Q1051,'Target Margin'!A:F,5,FALSE()))</f>
        <v/>
      </c>
    </row>
    <row r="1052" customFormat="false" ht="13" hidden="false" customHeight="false" outlineLevel="0" collapsed="false">
      <c r="A1052" s="38"/>
      <c r="B1052" s="39"/>
      <c r="C1052" s="40"/>
      <c r="D1052" s="40"/>
      <c r="E1052" s="41"/>
      <c r="F1052" s="42"/>
      <c r="G1052" s="43"/>
      <c r="H1052" s="43"/>
      <c r="I1052" s="44"/>
      <c r="J1052" s="45"/>
      <c r="K1052" s="46"/>
      <c r="L1052" s="47" t="e">
        <f aca="false">IF(K1052="",(I1052/J1052),(I1052/K1052))</f>
        <v>#DIV/0!</v>
      </c>
      <c r="M1052" s="48" t="e">
        <f aca="false">(N1052-L1052)/N1052</f>
        <v>#DIV/0!</v>
      </c>
      <c r="N1052" s="49"/>
      <c r="O1052" s="38"/>
      <c r="P1052" s="38"/>
      <c r="Q1052" s="50" t="str">
        <f aca="false">IF(W1052="","",VLOOKUP(W1052,Categories!$M$148:$N$823,2,FALSE()))</f>
        <v/>
      </c>
      <c r="R1052" s="51" t="str">
        <f aca="false">AA1052</f>
        <v/>
      </c>
      <c r="S1052" s="52"/>
      <c r="T1052" s="52"/>
      <c r="U1052" s="53"/>
      <c r="V1052" s="54"/>
      <c r="W1052" s="55"/>
      <c r="X1052" s="50" t="str">
        <f aca="false">IF(S1052="","",VLOOKUP(Deposits!O1332,Deposits!$D$2:$J$102,2,FALSE()))</f>
        <v/>
      </c>
      <c r="Y1052" s="56" t="str">
        <f aca="false">IF(S1052="","",VLOOKUP(Deposits!O1332,Deposits!$D$2:$J$102,5,FALSE()))</f>
        <v/>
      </c>
      <c r="Z1052" s="57" t="s">
        <v>33</v>
      </c>
      <c r="AA1052" s="51" t="str">
        <f aca="false">IF(ISERROR(VLOOKUP(Q1052,'Target Margin'!A:F,5,FALSE())),"",VLOOKUP(Q1052,'Target Margin'!A:F,5,FALSE()))</f>
        <v/>
      </c>
    </row>
    <row r="1053" customFormat="false" ht="13" hidden="false" customHeight="false" outlineLevel="0" collapsed="false">
      <c r="A1053" s="38"/>
      <c r="B1053" s="39"/>
      <c r="C1053" s="40"/>
      <c r="D1053" s="40"/>
      <c r="E1053" s="41"/>
      <c r="F1053" s="42"/>
      <c r="G1053" s="43"/>
      <c r="H1053" s="43"/>
      <c r="I1053" s="44"/>
      <c r="J1053" s="45"/>
      <c r="K1053" s="46"/>
      <c r="L1053" s="47" t="e">
        <f aca="false">IF(K1053="",(I1053/J1053),(I1053/K1053))</f>
        <v>#DIV/0!</v>
      </c>
      <c r="M1053" s="48" t="e">
        <f aca="false">(N1053-L1053)/N1053</f>
        <v>#DIV/0!</v>
      </c>
      <c r="N1053" s="49"/>
      <c r="O1053" s="38"/>
      <c r="P1053" s="38"/>
      <c r="Q1053" s="50" t="str">
        <f aca="false">IF(W1053="","",VLOOKUP(W1053,Categories!$M$148:$N$823,2,FALSE()))</f>
        <v/>
      </c>
      <c r="R1053" s="51" t="str">
        <f aca="false">AA1053</f>
        <v/>
      </c>
      <c r="S1053" s="52"/>
      <c r="T1053" s="52"/>
      <c r="U1053" s="53"/>
      <c r="V1053" s="54"/>
      <c r="W1053" s="55"/>
      <c r="X1053" s="50" t="str">
        <f aca="false">IF(S1053="","",VLOOKUP(Deposits!O1333,Deposits!$D$2:$J$102,2,FALSE()))</f>
        <v/>
      </c>
      <c r="Y1053" s="56" t="str">
        <f aca="false">IF(S1053="","",VLOOKUP(Deposits!O1333,Deposits!$D$2:$J$102,5,FALSE()))</f>
        <v/>
      </c>
      <c r="Z1053" s="57" t="s">
        <v>33</v>
      </c>
      <c r="AA1053" s="51" t="str">
        <f aca="false">IF(ISERROR(VLOOKUP(Q1053,'Target Margin'!A:F,5,FALSE())),"",VLOOKUP(Q1053,'Target Margin'!A:F,5,FALSE()))</f>
        <v/>
      </c>
    </row>
    <row r="1054" customFormat="false" ht="13" hidden="false" customHeight="false" outlineLevel="0" collapsed="false">
      <c r="A1054" s="38"/>
      <c r="B1054" s="39"/>
      <c r="C1054" s="40"/>
      <c r="D1054" s="40"/>
      <c r="E1054" s="41"/>
      <c r="F1054" s="42"/>
      <c r="G1054" s="43"/>
      <c r="H1054" s="43"/>
      <c r="I1054" s="44"/>
      <c r="J1054" s="45"/>
      <c r="K1054" s="46"/>
      <c r="L1054" s="47" t="e">
        <f aca="false">IF(K1054="",(I1054/J1054),(I1054/K1054))</f>
        <v>#DIV/0!</v>
      </c>
      <c r="M1054" s="48" t="e">
        <f aca="false">(N1054-L1054)/N1054</f>
        <v>#DIV/0!</v>
      </c>
      <c r="N1054" s="49"/>
      <c r="O1054" s="38"/>
      <c r="P1054" s="38"/>
      <c r="Q1054" s="50" t="str">
        <f aca="false">IF(W1054="","",VLOOKUP(W1054,Categories!$M$148:$N$823,2,FALSE()))</f>
        <v/>
      </c>
      <c r="R1054" s="51" t="str">
        <f aca="false">AA1054</f>
        <v/>
      </c>
      <c r="S1054" s="52"/>
      <c r="T1054" s="52"/>
      <c r="U1054" s="53"/>
      <c r="V1054" s="54"/>
      <c r="W1054" s="55"/>
      <c r="X1054" s="50" t="str">
        <f aca="false">IF(S1054="","",VLOOKUP(Deposits!O1334,Deposits!$D$2:$J$102,2,FALSE()))</f>
        <v/>
      </c>
      <c r="Y1054" s="56" t="str">
        <f aca="false">IF(S1054="","",VLOOKUP(Deposits!O1334,Deposits!$D$2:$J$102,5,FALSE()))</f>
        <v/>
      </c>
      <c r="Z1054" s="57" t="s">
        <v>33</v>
      </c>
      <c r="AA1054" s="51" t="str">
        <f aca="false">IF(ISERROR(VLOOKUP(Q1054,'Target Margin'!A:F,5,FALSE())),"",VLOOKUP(Q1054,'Target Margin'!A:F,5,FALSE()))</f>
        <v/>
      </c>
    </row>
    <row r="1055" customFormat="false" ht="13" hidden="false" customHeight="false" outlineLevel="0" collapsed="false">
      <c r="A1055" s="38"/>
      <c r="B1055" s="39"/>
      <c r="C1055" s="40"/>
      <c r="D1055" s="40"/>
      <c r="E1055" s="41"/>
      <c r="F1055" s="42"/>
      <c r="G1055" s="43"/>
      <c r="H1055" s="43"/>
      <c r="I1055" s="44"/>
      <c r="J1055" s="45"/>
      <c r="K1055" s="46"/>
      <c r="L1055" s="47" t="e">
        <f aca="false">IF(K1055="",(I1055/J1055),(I1055/K1055))</f>
        <v>#DIV/0!</v>
      </c>
      <c r="M1055" s="48" t="e">
        <f aca="false">(N1055-L1055)/N1055</f>
        <v>#DIV/0!</v>
      </c>
      <c r="N1055" s="49"/>
      <c r="O1055" s="38"/>
      <c r="P1055" s="38"/>
      <c r="Q1055" s="50" t="str">
        <f aca="false">IF(W1055="","",VLOOKUP(W1055,Categories!$M$148:$N$823,2,FALSE()))</f>
        <v/>
      </c>
      <c r="R1055" s="51" t="str">
        <f aca="false">AA1055</f>
        <v/>
      </c>
      <c r="S1055" s="52"/>
      <c r="T1055" s="52"/>
      <c r="U1055" s="53"/>
      <c r="V1055" s="54"/>
      <c r="W1055" s="55"/>
      <c r="X1055" s="50" t="str">
        <f aca="false">IF(S1055="","",VLOOKUP(Deposits!O1335,Deposits!$D$2:$J$102,2,FALSE()))</f>
        <v/>
      </c>
      <c r="Y1055" s="56" t="str">
        <f aca="false">IF(S1055="","",VLOOKUP(Deposits!O1335,Deposits!$D$2:$J$102,5,FALSE()))</f>
        <v/>
      </c>
      <c r="Z1055" s="57" t="s">
        <v>33</v>
      </c>
      <c r="AA1055" s="51" t="str">
        <f aca="false">IF(ISERROR(VLOOKUP(Q1055,'Target Margin'!A:F,5,FALSE())),"",VLOOKUP(Q1055,'Target Margin'!A:F,5,FALSE()))</f>
        <v/>
      </c>
    </row>
    <row r="1056" customFormat="false" ht="13" hidden="false" customHeight="false" outlineLevel="0" collapsed="false">
      <c r="A1056" s="38"/>
      <c r="B1056" s="39"/>
      <c r="C1056" s="40"/>
      <c r="D1056" s="40"/>
      <c r="E1056" s="41"/>
      <c r="F1056" s="42"/>
      <c r="G1056" s="43"/>
      <c r="H1056" s="43"/>
      <c r="I1056" s="44"/>
      <c r="J1056" s="45"/>
      <c r="K1056" s="46"/>
      <c r="L1056" s="47" t="e">
        <f aca="false">IF(K1056="",(I1056/J1056),(I1056/K1056))</f>
        <v>#DIV/0!</v>
      </c>
      <c r="M1056" s="48" t="e">
        <f aca="false">(N1056-L1056)/N1056</f>
        <v>#DIV/0!</v>
      </c>
      <c r="N1056" s="49"/>
      <c r="O1056" s="38"/>
      <c r="P1056" s="38"/>
      <c r="Q1056" s="50" t="str">
        <f aca="false">IF(W1056="","",VLOOKUP(W1056,Categories!$M$148:$N$823,2,FALSE()))</f>
        <v/>
      </c>
      <c r="R1056" s="51" t="str">
        <f aca="false">AA1056</f>
        <v/>
      </c>
      <c r="S1056" s="52"/>
      <c r="T1056" s="52"/>
      <c r="U1056" s="53"/>
      <c r="V1056" s="54"/>
      <c r="W1056" s="55"/>
      <c r="X1056" s="50" t="str">
        <f aca="false">IF(S1056="","",VLOOKUP(Deposits!O1336,Deposits!$D$2:$J$102,2,FALSE()))</f>
        <v/>
      </c>
      <c r="Y1056" s="56" t="str">
        <f aca="false">IF(S1056="","",VLOOKUP(Deposits!O1336,Deposits!$D$2:$J$102,5,FALSE()))</f>
        <v/>
      </c>
      <c r="Z1056" s="57" t="s">
        <v>33</v>
      </c>
      <c r="AA1056" s="51" t="str">
        <f aca="false">IF(ISERROR(VLOOKUP(Q1056,'Target Margin'!A:F,5,FALSE())),"",VLOOKUP(Q1056,'Target Margin'!A:F,5,FALSE()))</f>
        <v/>
      </c>
    </row>
    <row r="1057" customFormat="false" ht="13" hidden="false" customHeight="false" outlineLevel="0" collapsed="false">
      <c r="A1057" s="38"/>
      <c r="B1057" s="39"/>
      <c r="C1057" s="40"/>
      <c r="D1057" s="40"/>
      <c r="E1057" s="41"/>
      <c r="F1057" s="42"/>
      <c r="G1057" s="43"/>
      <c r="H1057" s="43"/>
      <c r="I1057" s="44"/>
      <c r="J1057" s="45"/>
      <c r="K1057" s="46"/>
      <c r="L1057" s="47" t="e">
        <f aca="false">IF(K1057="",(I1057/J1057),(I1057/K1057))</f>
        <v>#DIV/0!</v>
      </c>
      <c r="M1057" s="48" t="e">
        <f aca="false">(N1057-L1057)/N1057</f>
        <v>#DIV/0!</v>
      </c>
      <c r="N1057" s="49"/>
      <c r="O1057" s="38"/>
      <c r="P1057" s="38"/>
      <c r="Q1057" s="50" t="str">
        <f aca="false">IF(W1057="","",VLOOKUP(W1057,Categories!$M$148:$N$823,2,FALSE()))</f>
        <v/>
      </c>
      <c r="R1057" s="51" t="str">
        <f aca="false">AA1057</f>
        <v/>
      </c>
      <c r="S1057" s="52"/>
      <c r="T1057" s="52"/>
      <c r="U1057" s="53"/>
      <c r="V1057" s="54"/>
      <c r="W1057" s="55"/>
      <c r="X1057" s="50" t="str">
        <f aca="false">IF(S1057="","",VLOOKUP(Deposits!O1337,Deposits!$D$2:$J$102,2,FALSE()))</f>
        <v/>
      </c>
      <c r="Y1057" s="56" t="str">
        <f aca="false">IF(S1057="","",VLOOKUP(Deposits!O1337,Deposits!$D$2:$J$102,5,FALSE()))</f>
        <v/>
      </c>
      <c r="Z1057" s="57" t="s">
        <v>33</v>
      </c>
      <c r="AA1057" s="51" t="str">
        <f aca="false">IF(ISERROR(VLOOKUP(Q1057,'Target Margin'!A:F,5,FALSE())),"",VLOOKUP(Q1057,'Target Margin'!A:F,5,FALSE()))</f>
        <v/>
      </c>
    </row>
    <row r="1058" customFormat="false" ht="13" hidden="false" customHeight="false" outlineLevel="0" collapsed="false">
      <c r="A1058" s="38"/>
      <c r="B1058" s="39"/>
      <c r="C1058" s="40"/>
      <c r="D1058" s="40"/>
      <c r="E1058" s="41"/>
      <c r="F1058" s="42"/>
      <c r="G1058" s="43"/>
      <c r="H1058" s="43"/>
      <c r="I1058" s="44"/>
      <c r="J1058" s="45"/>
      <c r="K1058" s="46"/>
      <c r="L1058" s="47" t="e">
        <f aca="false">IF(K1058="",(I1058/J1058),(I1058/K1058))</f>
        <v>#DIV/0!</v>
      </c>
      <c r="M1058" s="48" t="e">
        <f aca="false">(N1058-L1058)/N1058</f>
        <v>#DIV/0!</v>
      </c>
      <c r="N1058" s="49"/>
      <c r="O1058" s="38"/>
      <c r="P1058" s="38"/>
      <c r="Q1058" s="50" t="str">
        <f aca="false">IF(W1058="","",VLOOKUP(W1058,Categories!$M$148:$N$823,2,FALSE()))</f>
        <v/>
      </c>
      <c r="R1058" s="51" t="str">
        <f aca="false">AA1058</f>
        <v/>
      </c>
      <c r="S1058" s="52"/>
      <c r="T1058" s="52"/>
      <c r="U1058" s="53"/>
      <c r="V1058" s="54"/>
      <c r="W1058" s="55"/>
      <c r="X1058" s="50" t="str">
        <f aca="false">IF(S1058="","",VLOOKUP(Deposits!O1338,Deposits!$D$2:$J$102,2,FALSE()))</f>
        <v/>
      </c>
      <c r="Y1058" s="56" t="str">
        <f aca="false">IF(S1058="","",VLOOKUP(Deposits!O1338,Deposits!$D$2:$J$102,5,FALSE()))</f>
        <v/>
      </c>
      <c r="Z1058" s="57" t="s">
        <v>33</v>
      </c>
      <c r="AA1058" s="51" t="str">
        <f aca="false">IF(ISERROR(VLOOKUP(Q1058,'Target Margin'!A:F,5,FALSE())),"",VLOOKUP(Q1058,'Target Margin'!A:F,5,FALSE()))</f>
        <v/>
      </c>
    </row>
    <row r="1059" customFormat="false" ht="13" hidden="false" customHeight="false" outlineLevel="0" collapsed="false">
      <c r="A1059" s="38"/>
      <c r="B1059" s="39"/>
      <c r="C1059" s="40"/>
      <c r="D1059" s="40"/>
      <c r="E1059" s="41"/>
      <c r="F1059" s="42"/>
      <c r="G1059" s="43"/>
      <c r="H1059" s="43"/>
      <c r="I1059" s="44"/>
      <c r="J1059" s="45"/>
      <c r="K1059" s="46"/>
      <c r="L1059" s="47" t="e">
        <f aca="false">IF(K1059="",(I1059/J1059),(I1059/K1059))</f>
        <v>#DIV/0!</v>
      </c>
      <c r="M1059" s="48" t="e">
        <f aca="false">(N1059-L1059)/N1059</f>
        <v>#DIV/0!</v>
      </c>
      <c r="N1059" s="49"/>
      <c r="O1059" s="38"/>
      <c r="P1059" s="38"/>
      <c r="Q1059" s="50" t="str">
        <f aca="false">IF(W1059="","",VLOOKUP(W1059,Categories!$M$148:$N$823,2,FALSE()))</f>
        <v/>
      </c>
      <c r="R1059" s="51" t="str">
        <f aca="false">AA1059</f>
        <v/>
      </c>
      <c r="S1059" s="52"/>
      <c r="T1059" s="52"/>
      <c r="U1059" s="53"/>
      <c r="V1059" s="54"/>
      <c r="W1059" s="55"/>
      <c r="X1059" s="50" t="str">
        <f aca="false">IF(S1059="","",VLOOKUP(Deposits!O1339,Deposits!$D$2:$J$102,2,FALSE()))</f>
        <v/>
      </c>
      <c r="Y1059" s="56" t="str">
        <f aca="false">IF(S1059="","",VLOOKUP(Deposits!O1339,Deposits!$D$2:$J$102,5,FALSE()))</f>
        <v/>
      </c>
      <c r="Z1059" s="57" t="s">
        <v>33</v>
      </c>
      <c r="AA1059" s="51" t="str">
        <f aca="false">IF(ISERROR(VLOOKUP(Q1059,'Target Margin'!A:F,5,FALSE())),"",VLOOKUP(Q1059,'Target Margin'!A:F,5,FALSE()))</f>
        <v/>
      </c>
    </row>
    <row r="1060" customFormat="false" ht="13" hidden="false" customHeight="false" outlineLevel="0" collapsed="false">
      <c r="A1060" s="38"/>
      <c r="B1060" s="39"/>
      <c r="C1060" s="40"/>
      <c r="D1060" s="40"/>
      <c r="E1060" s="41"/>
      <c r="F1060" s="42"/>
      <c r="G1060" s="43"/>
      <c r="H1060" s="43"/>
      <c r="I1060" s="44"/>
      <c r="J1060" s="45"/>
      <c r="K1060" s="46"/>
      <c r="L1060" s="47" t="e">
        <f aca="false">IF(K1060="",(I1060/J1060),(I1060/K1060))</f>
        <v>#DIV/0!</v>
      </c>
      <c r="M1060" s="48" t="e">
        <f aca="false">(N1060-L1060)/N1060</f>
        <v>#DIV/0!</v>
      </c>
      <c r="N1060" s="49"/>
      <c r="O1060" s="38"/>
      <c r="P1060" s="38"/>
      <c r="Q1060" s="50" t="str">
        <f aca="false">IF(W1060="","",VLOOKUP(W1060,Categories!$M$148:$N$823,2,FALSE()))</f>
        <v/>
      </c>
      <c r="R1060" s="51" t="str">
        <f aca="false">AA1060</f>
        <v/>
      </c>
      <c r="S1060" s="52"/>
      <c r="T1060" s="52"/>
      <c r="U1060" s="53"/>
      <c r="V1060" s="54"/>
      <c r="W1060" s="55"/>
      <c r="X1060" s="50" t="str">
        <f aca="false">IF(S1060="","",VLOOKUP(Deposits!O1340,Deposits!$D$2:$J$102,2,FALSE()))</f>
        <v/>
      </c>
      <c r="Y1060" s="56" t="str">
        <f aca="false">IF(S1060="","",VLOOKUP(Deposits!O1340,Deposits!$D$2:$J$102,5,FALSE()))</f>
        <v/>
      </c>
      <c r="Z1060" s="57" t="s">
        <v>33</v>
      </c>
      <c r="AA1060" s="51" t="str">
        <f aca="false">IF(ISERROR(VLOOKUP(Q1060,'Target Margin'!A:F,5,FALSE())),"",VLOOKUP(Q1060,'Target Margin'!A:F,5,FALSE()))</f>
        <v/>
      </c>
    </row>
    <row r="1061" customFormat="false" ht="13" hidden="false" customHeight="false" outlineLevel="0" collapsed="false">
      <c r="A1061" s="38"/>
      <c r="B1061" s="39"/>
      <c r="C1061" s="40"/>
      <c r="D1061" s="40"/>
      <c r="E1061" s="41"/>
      <c r="F1061" s="42"/>
      <c r="G1061" s="43"/>
      <c r="H1061" s="43"/>
      <c r="I1061" s="44"/>
      <c r="J1061" s="45"/>
      <c r="K1061" s="46"/>
      <c r="L1061" s="47" t="e">
        <f aca="false">IF(K1061="",(I1061/J1061),(I1061/K1061))</f>
        <v>#DIV/0!</v>
      </c>
      <c r="M1061" s="48" t="e">
        <f aca="false">(N1061-L1061)/N1061</f>
        <v>#DIV/0!</v>
      </c>
      <c r="N1061" s="49"/>
      <c r="O1061" s="38"/>
      <c r="P1061" s="38"/>
      <c r="Q1061" s="50" t="str">
        <f aca="false">IF(W1061="","",VLOOKUP(W1061,Categories!$M$148:$N$823,2,FALSE()))</f>
        <v/>
      </c>
      <c r="R1061" s="51" t="str">
        <f aca="false">AA1061</f>
        <v/>
      </c>
      <c r="S1061" s="52"/>
      <c r="T1061" s="52"/>
      <c r="U1061" s="53"/>
      <c r="V1061" s="54"/>
      <c r="W1061" s="55"/>
      <c r="X1061" s="50" t="str">
        <f aca="false">IF(S1061="","",VLOOKUP(Deposits!O1341,Deposits!$D$2:$J$102,2,FALSE()))</f>
        <v/>
      </c>
      <c r="Y1061" s="56" t="str">
        <f aca="false">IF(S1061="","",VLOOKUP(Deposits!O1341,Deposits!$D$2:$J$102,5,FALSE()))</f>
        <v/>
      </c>
      <c r="Z1061" s="57" t="s">
        <v>33</v>
      </c>
      <c r="AA1061" s="51" t="str">
        <f aca="false">IF(ISERROR(VLOOKUP(Q1061,'Target Margin'!A:F,5,FALSE())),"",VLOOKUP(Q1061,'Target Margin'!A:F,5,FALSE()))</f>
        <v/>
      </c>
    </row>
    <row r="1062" customFormat="false" ht="13" hidden="false" customHeight="false" outlineLevel="0" collapsed="false">
      <c r="A1062" s="38"/>
      <c r="B1062" s="39"/>
      <c r="C1062" s="40"/>
      <c r="D1062" s="40"/>
      <c r="E1062" s="41"/>
      <c r="F1062" s="42"/>
      <c r="G1062" s="43"/>
      <c r="H1062" s="43"/>
      <c r="I1062" s="44"/>
      <c r="J1062" s="45"/>
      <c r="K1062" s="46"/>
      <c r="L1062" s="47" t="e">
        <f aca="false">IF(K1062="",(I1062/J1062),(I1062/K1062))</f>
        <v>#DIV/0!</v>
      </c>
      <c r="M1062" s="48" t="e">
        <f aca="false">(N1062-L1062)/N1062</f>
        <v>#DIV/0!</v>
      </c>
      <c r="N1062" s="49"/>
      <c r="O1062" s="38"/>
      <c r="P1062" s="38"/>
      <c r="Q1062" s="50" t="str">
        <f aca="false">IF(W1062="","",VLOOKUP(W1062,Categories!$M$148:$N$823,2,FALSE()))</f>
        <v/>
      </c>
      <c r="R1062" s="51" t="str">
        <f aca="false">AA1062</f>
        <v/>
      </c>
      <c r="S1062" s="52"/>
      <c r="T1062" s="52"/>
      <c r="U1062" s="53"/>
      <c r="V1062" s="54"/>
      <c r="W1062" s="55"/>
      <c r="X1062" s="50" t="str">
        <f aca="false">IF(S1062="","",VLOOKUP(Deposits!O1342,Deposits!$D$2:$J$102,2,FALSE()))</f>
        <v/>
      </c>
      <c r="Y1062" s="56" t="str">
        <f aca="false">IF(S1062="","",VLOOKUP(Deposits!O1342,Deposits!$D$2:$J$102,5,FALSE()))</f>
        <v/>
      </c>
      <c r="Z1062" s="57" t="s">
        <v>33</v>
      </c>
      <c r="AA1062" s="51" t="str">
        <f aca="false">IF(ISERROR(VLOOKUP(Q1062,'Target Margin'!A:F,5,FALSE())),"",VLOOKUP(Q1062,'Target Margin'!A:F,5,FALSE()))</f>
        <v/>
      </c>
    </row>
    <row r="1063" customFormat="false" ht="13" hidden="false" customHeight="false" outlineLevel="0" collapsed="false">
      <c r="A1063" s="38"/>
      <c r="B1063" s="39"/>
      <c r="C1063" s="40"/>
      <c r="D1063" s="40"/>
      <c r="E1063" s="41"/>
      <c r="F1063" s="42"/>
      <c r="G1063" s="43"/>
      <c r="H1063" s="43"/>
      <c r="I1063" s="44"/>
      <c r="J1063" s="45"/>
      <c r="K1063" s="46"/>
      <c r="L1063" s="47" t="e">
        <f aca="false">IF(K1063="",(I1063/J1063),(I1063/K1063))</f>
        <v>#DIV/0!</v>
      </c>
      <c r="M1063" s="48" t="e">
        <f aca="false">(N1063-L1063)/N1063</f>
        <v>#DIV/0!</v>
      </c>
      <c r="N1063" s="49"/>
      <c r="O1063" s="38"/>
      <c r="P1063" s="38"/>
      <c r="Q1063" s="50" t="str">
        <f aca="false">IF(W1063="","",VLOOKUP(W1063,Categories!$M$148:$N$823,2,FALSE()))</f>
        <v/>
      </c>
      <c r="R1063" s="51" t="str">
        <f aca="false">AA1063</f>
        <v/>
      </c>
      <c r="S1063" s="52"/>
      <c r="T1063" s="52"/>
      <c r="U1063" s="53"/>
      <c r="V1063" s="54"/>
      <c r="W1063" s="55"/>
      <c r="X1063" s="50" t="str">
        <f aca="false">IF(S1063="","",VLOOKUP(Deposits!O1343,Deposits!$D$2:$J$102,2,FALSE()))</f>
        <v/>
      </c>
      <c r="Y1063" s="56" t="str">
        <f aca="false">IF(S1063="","",VLOOKUP(Deposits!O1343,Deposits!$D$2:$J$102,5,FALSE()))</f>
        <v/>
      </c>
      <c r="Z1063" s="57" t="s">
        <v>33</v>
      </c>
      <c r="AA1063" s="51" t="str">
        <f aca="false">IF(ISERROR(VLOOKUP(Q1063,'Target Margin'!A:F,5,FALSE())),"",VLOOKUP(Q1063,'Target Margin'!A:F,5,FALSE()))</f>
        <v/>
      </c>
    </row>
    <row r="1064" customFormat="false" ht="13" hidden="false" customHeight="false" outlineLevel="0" collapsed="false">
      <c r="A1064" s="38"/>
      <c r="B1064" s="39"/>
      <c r="C1064" s="40"/>
      <c r="D1064" s="40"/>
      <c r="E1064" s="41"/>
      <c r="F1064" s="42"/>
      <c r="G1064" s="43"/>
      <c r="H1064" s="43"/>
      <c r="I1064" s="44"/>
      <c r="J1064" s="45"/>
      <c r="K1064" s="46"/>
      <c r="L1064" s="47" t="e">
        <f aca="false">IF(K1064="",(I1064/J1064),(I1064/K1064))</f>
        <v>#DIV/0!</v>
      </c>
      <c r="M1064" s="48" t="e">
        <f aca="false">(N1064-L1064)/N1064</f>
        <v>#DIV/0!</v>
      </c>
      <c r="N1064" s="49"/>
      <c r="O1064" s="38"/>
      <c r="P1064" s="38"/>
      <c r="Q1064" s="50" t="str">
        <f aca="false">IF(W1064="","",VLOOKUP(W1064,Categories!$M$148:$N$823,2,FALSE()))</f>
        <v/>
      </c>
      <c r="R1064" s="51" t="str">
        <f aca="false">AA1064</f>
        <v/>
      </c>
      <c r="S1064" s="52"/>
      <c r="T1064" s="52"/>
      <c r="U1064" s="53"/>
      <c r="V1064" s="54"/>
      <c r="W1064" s="55"/>
      <c r="X1064" s="50" t="str">
        <f aca="false">IF(S1064="","",VLOOKUP(Deposits!O1344,Deposits!$D$2:$J$102,2,FALSE()))</f>
        <v/>
      </c>
      <c r="Y1064" s="56" t="str">
        <f aca="false">IF(S1064="","",VLOOKUP(Deposits!O1344,Deposits!$D$2:$J$102,5,FALSE()))</f>
        <v/>
      </c>
      <c r="Z1064" s="57" t="s">
        <v>33</v>
      </c>
      <c r="AA1064" s="51" t="str">
        <f aca="false">IF(ISERROR(VLOOKUP(Q1064,'Target Margin'!A:F,5,FALSE())),"",VLOOKUP(Q1064,'Target Margin'!A:F,5,FALSE()))</f>
        <v/>
      </c>
    </row>
    <row r="1065" customFormat="false" ht="13" hidden="false" customHeight="false" outlineLevel="0" collapsed="false">
      <c r="A1065" s="38"/>
      <c r="B1065" s="39"/>
      <c r="C1065" s="40"/>
      <c r="D1065" s="40"/>
      <c r="E1065" s="41"/>
      <c r="F1065" s="42"/>
      <c r="G1065" s="43"/>
      <c r="H1065" s="43"/>
      <c r="I1065" s="44"/>
      <c r="J1065" s="45"/>
      <c r="K1065" s="46"/>
      <c r="L1065" s="47" t="e">
        <f aca="false">IF(K1065="",(I1065/J1065),(I1065/K1065))</f>
        <v>#DIV/0!</v>
      </c>
      <c r="M1065" s="48" t="e">
        <f aca="false">(N1065-L1065)/N1065</f>
        <v>#DIV/0!</v>
      </c>
      <c r="N1065" s="49"/>
      <c r="O1065" s="38"/>
      <c r="P1065" s="38"/>
      <c r="Q1065" s="50" t="str">
        <f aca="false">IF(W1065="","",VLOOKUP(W1065,Categories!$M$148:$N$823,2,FALSE()))</f>
        <v/>
      </c>
      <c r="R1065" s="51" t="str">
        <f aca="false">AA1065</f>
        <v/>
      </c>
      <c r="S1065" s="52"/>
      <c r="T1065" s="52"/>
      <c r="U1065" s="53"/>
      <c r="V1065" s="54"/>
      <c r="W1065" s="55"/>
      <c r="X1065" s="50" t="str">
        <f aca="false">IF(S1065="","",VLOOKUP(Deposits!O1345,Deposits!$D$2:$J$102,2,FALSE()))</f>
        <v/>
      </c>
      <c r="Y1065" s="56" t="str">
        <f aca="false">IF(S1065="","",VLOOKUP(Deposits!O1345,Deposits!$D$2:$J$102,5,FALSE()))</f>
        <v/>
      </c>
      <c r="Z1065" s="57" t="s">
        <v>33</v>
      </c>
      <c r="AA1065" s="51" t="str">
        <f aca="false">IF(ISERROR(VLOOKUP(Q1065,'Target Margin'!A:F,5,FALSE())),"",VLOOKUP(Q1065,'Target Margin'!A:F,5,FALSE()))</f>
        <v/>
      </c>
    </row>
    <row r="1066" customFormat="false" ht="13" hidden="false" customHeight="false" outlineLevel="0" collapsed="false">
      <c r="A1066" s="38"/>
      <c r="B1066" s="39"/>
      <c r="C1066" s="40"/>
      <c r="D1066" s="40"/>
      <c r="E1066" s="41"/>
      <c r="F1066" s="42"/>
      <c r="G1066" s="43"/>
      <c r="H1066" s="43"/>
      <c r="I1066" s="44"/>
      <c r="J1066" s="45"/>
      <c r="K1066" s="46"/>
      <c r="L1066" s="47" t="e">
        <f aca="false">IF(K1066="",(I1066/J1066),(I1066/K1066))</f>
        <v>#DIV/0!</v>
      </c>
      <c r="M1066" s="48" t="e">
        <f aca="false">(N1066-L1066)/N1066</f>
        <v>#DIV/0!</v>
      </c>
      <c r="N1066" s="49"/>
      <c r="O1066" s="38"/>
      <c r="P1066" s="38"/>
      <c r="Q1066" s="50" t="str">
        <f aca="false">IF(W1066="","",VLOOKUP(W1066,Categories!$M$148:$N$823,2,FALSE()))</f>
        <v/>
      </c>
      <c r="R1066" s="51" t="str">
        <f aca="false">AA1066</f>
        <v/>
      </c>
      <c r="S1066" s="52"/>
      <c r="T1066" s="52"/>
      <c r="U1066" s="53"/>
      <c r="V1066" s="54"/>
      <c r="W1066" s="55"/>
      <c r="X1066" s="50" t="str">
        <f aca="false">IF(S1066="","",VLOOKUP(Deposits!O1346,Deposits!$D$2:$J$102,2,FALSE()))</f>
        <v/>
      </c>
      <c r="Y1066" s="56" t="str">
        <f aca="false">IF(S1066="","",VLOOKUP(Deposits!O1346,Deposits!$D$2:$J$102,5,FALSE()))</f>
        <v/>
      </c>
      <c r="Z1066" s="57" t="s">
        <v>33</v>
      </c>
      <c r="AA1066" s="51" t="str">
        <f aca="false">IF(ISERROR(VLOOKUP(Q1066,'Target Margin'!A:F,5,FALSE())),"",VLOOKUP(Q1066,'Target Margin'!A:F,5,FALSE()))</f>
        <v/>
      </c>
    </row>
    <row r="1067" customFormat="false" ht="13" hidden="false" customHeight="false" outlineLevel="0" collapsed="false">
      <c r="A1067" s="38"/>
      <c r="B1067" s="39"/>
      <c r="C1067" s="40"/>
      <c r="D1067" s="40"/>
      <c r="E1067" s="41"/>
      <c r="F1067" s="42"/>
      <c r="G1067" s="43"/>
      <c r="H1067" s="43"/>
      <c r="I1067" s="44"/>
      <c r="J1067" s="45"/>
      <c r="K1067" s="46"/>
      <c r="L1067" s="47" t="e">
        <f aca="false">IF(K1067="",(I1067/J1067),(I1067/K1067))</f>
        <v>#DIV/0!</v>
      </c>
      <c r="M1067" s="48" t="e">
        <f aca="false">(N1067-L1067)/N1067</f>
        <v>#DIV/0!</v>
      </c>
      <c r="N1067" s="49"/>
      <c r="O1067" s="38"/>
      <c r="P1067" s="38"/>
      <c r="Q1067" s="50" t="str">
        <f aca="false">IF(W1067="","",VLOOKUP(W1067,Categories!$M$148:$N$823,2,FALSE()))</f>
        <v/>
      </c>
      <c r="R1067" s="51" t="str">
        <f aca="false">AA1067</f>
        <v/>
      </c>
      <c r="S1067" s="52"/>
      <c r="T1067" s="52"/>
      <c r="U1067" s="53"/>
      <c r="V1067" s="54"/>
      <c r="W1067" s="55"/>
      <c r="X1067" s="50" t="str">
        <f aca="false">IF(S1067="","",VLOOKUP(Deposits!O1347,Deposits!$D$2:$J$102,2,FALSE()))</f>
        <v/>
      </c>
      <c r="Y1067" s="56" t="str">
        <f aca="false">IF(S1067="","",VLOOKUP(Deposits!O1347,Deposits!$D$2:$J$102,5,FALSE()))</f>
        <v/>
      </c>
      <c r="Z1067" s="57" t="s">
        <v>33</v>
      </c>
      <c r="AA1067" s="51" t="str">
        <f aca="false">IF(ISERROR(VLOOKUP(Q1067,'Target Margin'!A:F,5,FALSE())),"",VLOOKUP(Q1067,'Target Margin'!A:F,5,FALSE()))</f>
        <v/>
      </c>
    </row>
    <row r="1068" customFormat="false" ht="13" hidden="false" customHeight="false" outlineLevel="0" collapsed="false">
      <c r="A1068" s="38"/>
      <c r="B1068" s="39"/>
      <c r="C1068" s="40"/>
      <c r="D1068" s="40"/>
      <c r="E1068" s="41"/>
      <c r="F1068" s="42"/>
      <c r="G1068" s="43"/>
      <c r="H1068" s="43"/>
      <c r="I1068" s="44"/>
      <c r="J1068" s="45"/>
      <c r="K1068" s="46"/>
      <c r="L1068" s="47" t="e">
        <f aca="false">IF(K1068="",(I1068/J1068),(I1068/K1068))</f>
        <v>#DIV/0!</v>
      </c>
      <c r="M1068" s="48" t="e">
        <f aca="false">(N1068-L1068)/N1068</f>
        <v>#DIV/0!</v>
      </c>
      <c r="N1068" s="49"/>
      <c r="O1068" s="38"/>
      <c r="P1068" s="38"/>
      <c r="Q1068" s="50" t="str">
        <f aca="false">IF(W1068="","",VLOOKUP(W1068,Categories!$M$148:$N$823,2,FALSE()))</f>
        <v/>
      </c>
      <c r="R1068" s="51" t="str">
        <f aca="false">AA1068</f>
        <v/>
      </c>
      <c r="S1068" s="52"/>
      <c r="T1068" s="52"/>
      <c r="U1068" s="53"/>
      <c r="V1068" s="54"/>
      <c r="W1068" s="55"/>
      <c r="X1068" s="50" t="str">
        <f aca="false">IF(S1068="","",VLOOKUP(Deposits!O1348,Deposits!$D$2:$J$102,2,FALSE()))</f>
        <v/>
      </c>
      <c r="Y1068" s="56" t="str">
        <f aca="false">IF(S1068="","",VLOOKUP(Deposits!O1348,Deposits!$D$2:$J$102,5,FALSE()))</f>
        <v/>
      </c>
      <c r="Z1068" s="57" t="s">
        <v>33</v>
      </c>
      <c r="AA1068" s="51" t="str">
        <f aca="false">IF(ISERROR(VLOOKUP(Q1068,'Target Margin'!A:F,5,FALSE())),"",VLOOKUP(Q1068,'Target Margin'!A:F,5,FALSE()))</f>
        <v/>
      </c>
    </row>
    <row r="1069" customFormat="false" ht="13" hidden="false" customHeight="false" outlineLevel="0" collapsed="false">
      <c r="A1069" s="38"/>
      <c r="B1069" s="39"/>
      <c r="C1069" s="40"/>
      <c r="D1069" s="40"/>
      <c r="E1069" s="41"/>
      <c r="F1069" s="42"/>
      <c r="G1069" s="43"/>
      <c r="H1069" s="43"/>
      <c r="I1069" s="44"/>
      <c r="J1069" s="45"/>
      <c r="K1069" s="46"/>
      <c r="L1069" s="47" t="e">
        <f aca="false">IF(K1069="",(I1069/J1069),(I1069/K1069))</f>
        <v>#DIV/0!</v>
      </c>
      <c r="M1069" s="48" t="e">
        <f aca="false">(N1069-L1069)/N1069</f>
        <v>#DIV/0!</v>
      </c>
      <c r="N1069" s="49"/>
      <c r="O1069" s="38"/>
      <c r="P1069" s="38"/>
      <c r="Q1069" s="50" t="str">
        <f aca="false">IF(W1069="","",VLOOKUP(W1069,Categories!$M$148:$N$823,2,FALSE()))</f>
        <v/>
      </c>
      <c r="R1069" s="51" t="str">
        <f aca="false">AA1069</f>
        <v/>
      </c>
      <c r="S1069" s="52"/>
      <c r="T1069" s="52"/>
      <c r="U1069" s="53"/>
      <c r="V1069" s="54"/>
      <c r="W1069" s="55"/>
      <c r="X1069" s="50" t="str">
        <f aca="false">IF(S1069="","",VLOOKUP(Deposits!O1349,Deposits!$D$2:$J$102,2,FALSE()))</f>
        <v/>
      </c>
      <c r="Y1069" s="56" t="str">
        <f aca="false">IF(S1069="","",VLOOKUP(Deposits!O1349,Deposits!$D$2:$J$102,5,FALSE()))</f>
        <v/>
      </c>
      <c r="Z1069" s="57" t="s">
        <v>33</v>
      </c>
      <c r="AA1069" s="51" t="str">
        <f aca="false">IF(ISERROR(VLOOKUP(Q1069,'Target Margin'!A:F,5,FALSE())),"",VLOOKUP(Q1069,'Target Margin'!A:F,5,FALSE()))</f>
        <v/>
      </c>
    </row>
    <row r="1070" customFormat="false" ht="13" hidden="false" customHeight="false" outlineLevel="0" collapsed="false">
      <c r="A1070" s="38"/>
      <c r="B1070" s="39"/>
      <c r="C1070" s="40"/>
      <c r="D1070" s="40"/>
      <c r="E1070" s="41"/>
      <c r="F1070" s="42"/>
      <c r="G1070" s="43"/>
      <c r="H1070" s="43"/>
      <c r="I1070" s="44"/>
      <c r="J1070" s="45"/>
      <c r="K1070" s="46"/>
      <c r="L1070" s="47" t="e">
        <f aca="false">IF(K1070="",(I1070/J1070),(I1070/K1070))</f>
        <v>#DIV/0!</v>
      </c>
      <c r="M1070" s="48" t="e">
        <f aca="false">(N1070-L1070)/N1070</f>
        <v>#DIV/0!</v>
      </c>
      <c r="N1070" s="49"/>
      <c r="O1070" s="38"/>
      <c r="P1070" s="38"/>
      <c r="Q1070" s="50" t="str">
        <f aca="false">IF(W1070="","",VLOOKUP(W1070,Categories!$M$148:$N$823,2,FALSE()))</f>
        <v/>
      </c>
      <c r="R1070" s="51" t="str">
        <f aca="false">AA1070</f>
        <v/>
      </c>
      <c r="S1070" s="52"/>
      <c r="T1070" s="52"/>
      <c r="U1070" s="53"/>
      <c r="V1070" s="54"/>
      <c r="W1070" s="55"/>
      <c r="X1070" s="50" t="str">
        <f aca="false">IF(S1070="","",VLOOKUP(Deposits!O1350,Deposits!$D$2:$J$102,2,FALSE()))</f>
        <v/>
      </c>
      <c r="Y1070" s="56" t="str">
        <f aca="false">IF(S1070="","",VLOOKUP(Deposits!O1350,Deposits!$D$2:$J$102,5,FALSE()))</f>
        <v/>
      </c>
      <c r="Z1070" s="57" t="s">
        <v>33</v>
      </c>
      <c r="AA1070" s="51" t="str">
        <f aca="false">IF(ISERROR(VLOOKUP(Q1070,'Target Margin'!A:F,5,FALSE())),"",VLOOKUP(Q1070,'Target Margin'!A:F,5,FALSE()))</f>
        <v/>
      </c>
    </row>
    <row r="1071" customFormat="false" ht="13" hidden="false" customHeight="false" outlineLevel="0" collapsed="false">
      <c r="A1071" s="38"/>
      <c r="B1071" s="39"/>
      <c r="C1071" s="40"/>
      <c r="D1071" s="40"/>
      <c r="E1071" s="41"/>
      <c r="F1071" s="42"/>
      <c r="G1071" s="43"/>
      <c r="H1071" s="43"/>
      <c r="I1071" s="44"/>
      <c r="J1071" s="45"/>
      <c r="K1071" s="46"/>
      <c r="L1071" s="47" t="e">
        <f aca="false">IF(K1071="",(I1071/J1071),(I1071/K1071))</f>
        <v>#DIV/0!</v>
      </c>
      <c r="M1071" s="48" t="e">
        <f aca="false">(N1071-L1071)/N1071</f>
        <v>#DIV/0!</v>
      </c>
      <c r="N1071" s="49"/>
      <c r="O1071" s="38"/>
      <c r="P1071" s="38"/>
      <c r="Q1071" s="50" t="str">
        <f aca="false">IF(W1071="","",VLOOKUP(W1071,Categories!$M$148:$N$823,2,FALSE()))</f>
        <v/>
      </c>
      <c r="R1071" s="51" t="str">
        <f aca="false">AA1071</f>
        <v/>
      </c>
      <c r="S1071" s="52"/>
      <c r="T1071" s="52"/>
      <c r="U1071" s="53"/>
      <c r="V1071" s="54"/>
      <c r="W1071" s="55"/>
      <c r="X1071" s="50" t="str">
        <f aca="false">IF(S1071="","",VLOOKUP(Deposits!O1351,Deposits!$D$2:$J$102,2,FALSE()))</f>
        <v/>
      </c>
      <c r="Y1071" s="56" t="str">
        <f aca="false">IF(S1071="","",VLOOKUP(Deposits!O1351,Deposits!$D$2:$J$102,5,FALSE()))</f>
        <v/>
      </c>
      <c r="Z1071" s="57" t="s">
        <v>33</v>
      </c>
      <c r="AA1071" s="51" t="str">
        <f aca="false">IF(ISERROR(VLOOKUP(Q1071,'Target Margin'!A:F,5,FALSE())),"",VLOOKUP(Q1071,'Target Margin'!A:F,5,FALSE()))</f>
        <v/>
      </c>
    </row>
    <row r="1072" customFormat="false" ht="13" hidden="false" customHeight="false" outlineLevel="0" collapsed="false">
      <c r="A1072" s="38"/>
      <c r="B1072" s="39"/>
      <c r="C1072" s="40"/>
      <c r="D1072" s="40"/>
      <c r="E1072" s="41"/>
      <c r="F1072" s="42"/>
      <c r="G1072" s="43"/>
      <c r="H1072" s="43"/>
      <c r="I1072" s="44"/>
      <c r="J1072" s="45"/>
      <c r="K1072" s="46"/>
      <c r="L1072" s="47" t="e">
        <f aca="false">IF(K1072="",(I1072/J1072),(I1072/K1072))</f>
        <v>#DIV/0!</v>
      </c>
      <c r="M1072" s="48" t="e">
        <f aca="false">(N1072-L1072)/N1072</f>
        <v>#DIV/0!</v>
      </c>
      <c r="N1072" s="49"/>
      <c r="O1072" s="38"/>
      <c r="P1072" s="38"/>
      <c r="Q1072" s="50" t="str">
        <f aca="false">IF(W1072="","",VLOOKUP(W1072,Categories!$M$148:$N$823,2,FALSE()))</f>
        <v/>
      </c>
      <c r="R1072" s="51" t="str">
        <f aca="false">AA1072</f>
        <v/>
      </c>
      <c r="S1072" s="52"/>
      <c r="T1072" s="52"/>
      <c r="U1072" s="53"/>
      <c r="V1072" s="54"/>
      <c r="W1072" s="55"/>
      <c r="X1072" s="50" t="str">
        <f aca="false">IF(S1072="","",VLOOKUP(Deposits!O1352,Deposits!$D$2:$J$102,2,FALSE()))</f>
        <v/>
      </c>
      <c r="Y1072" s="56" t="str">
        <f aca="false">IF(S1072="","",VLOOKUP(Deposits!O1352,Deposits!$D$2:$J$102,5,FALSE()))</f>
        <v/>
      </c>
      <c r="Z1072" s="57" t="s">
        <v>33</v>
      </c>
      <c r="AA1072" s="51" t="str">
        <f aca="false">IF(ISERROR(VLOOKUP(Q1072,'Target Margin'!A:F,5,FALSE())),"",VLOOKUP(Q1072,'Target Margin'!A:F,5,FALSE()))</f>
        <v/>
      </c>
    </row>
    <row r="1073" customFormat="false" ht="13" hidden="false" customHeight="false" outlineLevel="0" collapsed="false">
      <c r="A1073" s="38"/>
      <c r="B1073" s="39"/>
      <c r="C1073" s="40"/>
      <c r="D1073" s="40"/>
      <c r="E1073" s="41"/>
      <c r="F1073" s="42"/>
      <c r="G1073" s="43"/>
      <c r="H1073" s="43"/>
      <c r="I1073" s="44"/>
      <c r="J1073" s="45"/>
      <c r="K1073" s="46"/>
      <c r="L1073" s="47" t="e">
        <f aca="false">IF(K1073="",(I1073/J1073),(I1073/K1073))</f>
        <v>#DIV/0!</v>
      </c>
      <c r="M1073" s="48" t="e">
        <f aca="false">(N1073-L1073)/N1073</f>
        <v>#DIV/0!</v>
      </c>
      <c r="N1073" s="49"/>
      <c r="O1073" s="38"/>
      <c r="P1073" s="38"/>
      <c r="Q1073" s="50" t="str">
        <f aca="false">IF(W1073="","",VLOOKUP(W1073,Categories!$M$148:$N$823,2,FALSE()))</f>
        <v/>
      </c>
      <c r="R1073" s="51" t="str">
        <f aca="false">AA1073</f>
        <v/>
      </c>
      <c r="S1073" s="52"/>
      <c r="T1073" s="52"/>
      <c r="U1073" s="53"/>
      <c r="V1073" s="54"/>
      <c r="W1073" s="55"/>
      <c r="X1073" s="50" t="str">
        <f aca="false">IF(S1073="","",VLOOKUP(Deposits!O1353,Deposits!$D$2:$J$102,2,FALSE()))</f>
        <v/>
      </c>
      <c r="Y1073" s="56" t="str">
        <f aca="false">IF(S1073="","",VLOOKUP(Deposits!O1353,Deposits!$D$2:$J$102,5,FALSE()))</f>
        <v/>
      </c>
      <c r="Z1073" s="57" t="s">
        <v>33</v>
      </c>
      <c r="AA1073" s="51" t="str">
        <f aca="false">IF(ISERROR(VLOOKUP(Q1073,'Target Margin'!A:F,5,FALSE())),"",VLOOKUP(Q1073,'Target Margin'!A:F,5,FALSE()))</f>
        <v/>
      </c>
    </row>
    <row r="1074" customFormat="false" ht="13" hidden="false" customHeight="false" outlineLevel="0" collapsed="false">
      <c r="A1074" s="38"/>
      <c r="B1074" s="39"/>
      <c r="C1074" s="40"/>
      <c r="D1074" s="40"/>
      <c r="E1074" s="41"/>
      <c r="F1074" s="42"/>
      <c r="G1074" s="43"/>
      <c r="H1074" s="43"/>
      <c r="I1074" s="44"/>
      <c r="J1074" s="45"/>
      <c r="K1074" s="46"/>
      <c r="L1074" s="47" t="e">
        <f aca="false">IF(K1074="",(I1074/J1074),(I1074/K1074))</f>
        <v>#DIV/0!</v>
      </c>
      <c r="M1074" s="48" t="e">
        <f aca="false">(N1074-L1074)/N1074</f>
        <v>#DIV/0!</v>
      </c>
      <c r="N1074" s="49"/>
      <c r="O1074" s="38"/>
      <c r="P1074" s="38"/>
      <c r="Q1074" s="50" t="str">
        <f aca="false">IF(W1074="","",VLOOKUP(W1074,Categories!$M$148:$N$823,2,FALSE()))</f>
        <v/>
      </c>
      <c r="R1074" s="51" t="str">
        <f aca="false">AA1074</f>
        <v/>
      </c>
      <c r="S1074" s="52"/>
      <c r="T1074" s="52"/>
      <c r="U1074" s="53"/>
      <c r="V1074" s="54"/>
      <c r="W1074" s="55"/>
      <c r="X1074" s="50" t="str">
        <f aca="false">IF(S1074="","",VLOOKUP(Deposits!O1354,Deposits!$D$2:$J$102,2,FALSE()))</f>
        <v/>
      </c>
      <c r="Y1074" s="56" t="str">
        <f aca="false">IF(S1074="","",VLOOKUP(Deposits!O1354,Deposits!$D$2:$J$102,5,FALSE()))</f>
        <v/>
      </c>
      <c r="Z1074" s="57" t="s">
        <v>33</v>
      </c>
      <c r="AA1074" s="51" t="str">
        <f aca="false">IF(ISERROR(VLOOKUP(Q1074,'Target Margin'!A:F,5,FALSE())),"",VLOOKUP(Q1074,'Target Margin'!A:F,5,FALSE()))</f>
        <v/>
      </c>
    </row>
    <row r="1075" customFormat="false" ht="13" hidden="false" customHeight="false" outlineLevel="0" collapsed="false">
      <c r="A1075" s="38"/>
      <c r="B1075" s="39"/>
      <c r="C1075" s="40"/>
      <c r="D1075" s="40"/>
      <c r="E1075" s="41"/>
      <c r="F1075" s="42"/>
      <c r="G1075" s="43"/>
      <c r="H1075" s="43"/>
      <c r="I1075" s="44"/>
      <c r="J1075" s="45"/>
      <c r="K1075" s="46"/>
      <c r="L1075" s="47" t="e">
        <f aca="false">IF(K1075="",(I1075/J1075),(I1075/K1075))</f>
        <v>#DIV/0!</v>
      </c>
      <c r="M1075" s="48" t="e">
        <f aca="false">(N1075-L1075)/N1075</f>
        <v>#DIV/0!</v>
      </c>
      <c r="N1075" s="49"/>
      <c r="O1075" s="38"/>
      <c r="P1075" s="38"/>
      <c r="Q1075" s="50" t="str">
        <f aca="false">IF(W1075="","",VLOOKUP(W1075,Categories!$M$148:$N$823,2,FALSE()))</f>
        <v/>
      </c>
      <c r="R1075" s="51" t="str">
        <f aca="false">AA1075</f>
        <v/>
      </c>
      <c r="S1075" s="52"/>
      <c r="T1075" s="52"/>
      <c r="U1075" s="53"/>
      <c r="V1075" s="54"/>
      <c r="W1075" s="55"/>
      <c r="X1075" s="50" t="str">
        <f aca="false">IF(S1075="","",VLOOKUP(Deposits!O1355,Deposits!$D$2:$J$102,2,FALSE()))</f>
        <v/>
      </c>
      <c r="Y1075" s="56" t="str">
        <f aca="false">IF(S1075="","",VLOOKUP(Deposits!O1355,Deposits!$D$2:$J$102,5,FALSE()))</f>
        <v/>
      </c>
      <c r="Z1075" s="57" t="s">
        <v>33</v>
      </c>
      <c r="AA1075" s="51" t="str">
        <f aca="false">IF(ISERROR(VLOOKUP(Q1075,'Target Margin'!A:F,5,FALSE())),"",VLOOKUP(Q1075,'Target Margin'!A:F,5,FALSE()))</f>
        <v/>
      </c>
    </row>
    <row r="1076" customFormat="false" ht="13" hidden="false" customHeight="false" outlineLevel="0" collapsed="false">
      <c r="A1076" s="38"/>
      <c r="B1076" s="39"/>
      <c r="C1076" s="40"/>
      <c r="D1076" s="40"/>
      <c r="E1076" s="41"/>
      <c r="F1076" s="42"/>
      <c r="G1076" s="43"/>
      <c r="H1076" s="43"/>
      <c r="I1076" s="44"/>
      <c r="J1076" s="45"/>
      <c r="K1076" s="46"/>
      <c r="L1076" s="47" t="e">
        <f aca="false">IF(K1076="",(I1076/J1076),(I1076/K1076))</f>
        <v>#DIV/0!</v>
      </c>
      <c r="M1076" s="48" t="e">
        <f aca="false">(N1076-L1076)/N1076</f>
        <v>#DIV/0!</v>
      </c>
      <c r="N1076" s="49"/>
      <c r="O1076" s="38"/>
      <c r="P1076" s="38"/>
      <c r="Q1076" s="50" t="str">
        <f aca="false">IF(W1076="","",VLOOKUP(W1076,Categories!$M$148:$N$823,2,FALSE()))</f>
        <v/>
      </c>
      <c r="R1076" s="51" t="str">
        <f aca="false">AA1076</f>
        <v/>
      </c>
      <c r="S1076" s="52"/>
      <c r="T1076" s="52"/>
      <c r="U1076" s="53"/>
      <c r="V1076" s="54"/>
      <c r="W1076" s="55"/>
      <c r="X1076" s="50" t="str">
        <f aca="false">IF(S1076="","",VLOOKUP(Deposits!O1356,Deposits!$D$2:$J$102,2,FALSE()))</f>
        <v/>
      </c>
      <c r="Y1076" s="56" t="str">
        <f aca="false">IF(S1076="","",VLOOKUP(Deposits!O1356,Deposits!$D$2:$J$102,5,FALSE()))</f>
        <v/>
      </c>
      <c r="Z1076" s="57" t="s">
        <v>33</v>
      </c>
      <c r="AA1076" s="51" t="str">
        <f aca="false">IF(ISERROR(VLOOKUP(Q1076,'Target Margin'!A:F,5,FALSE())),"",VLOOKUP(Q1076,'Target Margin'!A:F,5,FALSE()))</f>
        <v/>
      </c>
    </row>
    <row r="1077" customFormat="false" ht="13" hidden="false" customHeight="false" outlineLevel="0" collapsed="false">
      <c r="A1077" s="38"/>
      <c r="B1077" s="39"/>
      <c r="C1077" s="40"/>
      <c r="D1077" s="40"/>
      <c r="E1077" s="41"/>
      <c r="F1077" s="42"/>
      <c r="G1077" s="43"/>
      <c r="H1077" s="43"/>
      <c r="I1077" s="44"/>
      <c r="J1077" s="45"/>
      <c r="K1077" s="46"/>
      <c r="L1077" s="47" t="e">
        <f aca="false">IF(K1077="",(I1077/J1077),(I1077/K1077))</f>
        <v>#DIV/0!</v>
      </c>
      <c r="M1077" s="48" t="e">
        <f aca="false">(N1077-L1077)/N1077</f>
        <v>#DIV/0!</v>
      </c>
      <c r="N1077" s="49"/>
      <c r="O1077" s="38"/>
      <c r="P1077" s="38"/>
      <c r="Q1077" s="50" t="str">
        <f aca="false">IF(W1077="","",VLOOKUP(W1077,Categories!$M$148:$N$823,2,FALSE()))</f>
        <v/>
      </c>
      <c r="R1077" s="51" t="str">
        <f aca="false">AA1077</f>
        <v/>
      </c>
      <c r="S1077" s="52"/>
      <c r="T1077" s="52"/>
      <c r="U1077" s="53"/>
      <c r="V1077" s="54"/>
      <c r="W1077" s="55"/>
      <c r="X1077" s="50" t="str">
        <f aca="false">IF(S1077="","",VLOOKUP(Deposits!O1357,Deposits!$D$2:$J$102,2,FALSE()))</f>
        <v/>
      </c>
      <c r="Y1077" s="56" t="str">
        <f aca="false">IF(S1077="","",VLOOKUP(Deposits!O1357,Deposits!$D$2:$J$102,5,FALSE()))</f>
        <v/>
      </c>
      <c r="Z1077" s="57" t="s">
        <v>33</v>
      </c>
      <c r="AA1077" s="51" t="str">
        <f aca="false">IF(ISERROR(VLOOKUP(Q1077,'Target Margin'!A:F,5,FALSE())),"",VLOOKUP(Q1077,'Target Margin'!A:F,5,FALSE()))</f>
        <v/>
      </c>
    </row>
    <row r="1078" customFormat="false" ht="13" hidden="false" customHeight="false" outlineLevel="0" collapsed="false">
      <c r="A1078" s="38"/>
      <c r="B1078" s="39"/>
      <c r="C1078" s="40"/>
      <c r="D1078" s="40"/>
      <c r="E1078" s="41"/>
      <c r="F1078" s="42"/>
      <c r="G1078" s="43"/>
      <c r="H1078" s="43"/>
      <c r="I1078" s="44"/>
      <c r="J1078" s="45"/>
      <c r="K1078" s="46"/>
      <c r="L1078" s="47" t="e">
        <f aca="false">IF(K1078="",(I1078/J1078),(I1078/K1078))</f>
        <v>#DIV/0!</v>
      </c>
      <c r="M1078" s="48" t="e">
        <f aca="false">(N1078-L1078)/N1078</f>
        <v>#DIV/0!</v>
      </c>
      <c r="N1078" s="49"/>
      <c r="O1078" s="38"/>
      <c r="P1078" s="38"/>
      <c r="Q1078" s="50" t="str">
        <f aca="false">IF(W1078="","",VLOOKUP(W1078,Categories!$M$148:$N$823,2,FALSE()))</f>
        <v/>
      </c>
      <c r="R1078" s="51" t="str">
        <f aca="false">AA1078</f>
        <v/>
      </c>
      <c r="S1078" s="52"/>
      <c r="T1078" s="52"/>
      <c r="U1078" s="53"/>
      <c r="V1078" s="54"/>
      <c r="W1078" s="55"/>
      <c r="X1078" s="50" t="str">
        <f aca="false">IF(S1078="","",VLOOKUP(Deposits!O1358,Deposits!$D$2:$J$102,2,FALSE()))</f>
        <v/>
      </c>
      <c r="Y1078" s="56" t="str">
        <f aca="false">IF(S1078="","",VLOOKUP(Deposits!O1358,Deposits!$D$2:$J$102,5,FALSE()))</f>
        <v/>
      </c>
      <c r="Z1078" s="57" t="s">
        <v>33</v>
      </c>
      <c r="AA1078" s="51" t="str">
        <f aca="false">IF(ISERROR(VLOOKUP(Q1078,'Target Margin'!A:F,5,FALSE())),"",VLOOKUP(Q1078,'Target Margin'!A:F,5,FALSE()))</f>
        <v/>
      </c>
    </row>
    <row r="1079" customFormat="false" ht="13" hidden="false" customHeight="false" outlineLevel="0" collapsed="false">
      <c r="A1079" s="38"/>
      <c r="B1079" s="39"/>
      <c r="C1079" s="40"/>
      <c r="D1079" s="40"/>
      <c r="E1079" s="41"/>
      <c r="F1079" s="42"/>
      <c r="G1079" s="43"/>
      <c r="H1079" s="43"/>
      <c r="I1079" s="44"/>
      <c r="J1079" s="45"/>
      <c r="K1079" s="46"/>
      <c r="L1079" s="47" t="e">
        <f aca="false">IF(K1079="",(I1079/J1079),(I1079/K1079))</f>
        <v>#DIV/0!</v>
      </c>
      <c r="M1079" s="48" t="e">
        <f aca="false">(N1079-L1079)/N1079</f>
        <v>#DIV/0!</v>
      </c>
      <c r="N1079" s="49"/>
      <c r="O1079" s="38"/>
      <c r="P1079" s="38"/>
      <c r="Q1079" s="50" t="str">
        <f aca="false">IF(W1079="","",VLOOKUP(W1079,Categories!$M$148:$N$823,2,FALSE()))</f>
        <v/>
      </c>
      <c r="R1079" s="51" t="str">
        <f aca="false">AA1079</f>
        <v/>
      </c>
      <c r="S1079" s="52"/>
      <c r="T1079" s="52"/>
      <c r="U1079" s="53"/>
      <c r="V1079" s="54"/>
      <c r="W1079" s="55"/>
      <c r="X1079" s="50" t="str">
        <f aca="false">IF(S1079="","",VLOOKUP(Deposits!O1359,Deposits!$D$2:$J$102,2,FALSE()))</f>
        <v/>
      </c>
      <c r="Y1079" s="56" t="str">
        <f aca="false">IF(S1079="","",VLOOKUP(Deposits!O1359,Deposits!$D$2:$J$102,5,FALSE()))</f>
        <v/>
      </c>
      <c r="Z1079" s="57" t="s">
        <v>33</v>
      </c>
      <c r="AA1079" s="51" t="str">
        <f aca="false">IF(ISERROR(VLOOKUP(Q1079,'Target Margin'!A:F,5,FALSE())),"",VLOOKUP(Q1079,'Target Margin'!A:F,5,FALSE()))</f>
        <v/>
      </c>
    </row>
    <row r="1080" customFormat="false" ht="13" hidden="false" customHeight="false" outlineLevel="0" collapsed="false">
      <c r="A1080" s="38"/>
      <c r="B1080" s="39"/>
      <c r="C1080" s="40"/>
      <c r="D1080" s="40"/>
      <c r="E1080" s="41"/>
      <c r="F1080" s="42"/>
      <c r="G1080" s="43"/>
      <c r="H1080" s="43"/>
      <c r="I1080" s="44"/>
      <c r="J1080" s="45"/>
      <c r="K1080" s="46"/>
      <c r="L1080" s="47" t="e">
        <f aca="false">IF(K1080="",(I1080/J1080),(I1080/K1080))</f>
        <v>#DIV/0!</v>
      </c>
      <c r="M1080" s="48" t="e">
        <f aca="false">(N1080-L1080)/N1080</f>
        <v>#DIV/0!</v>
      </c>
      <c r="N1080" s="49"/>
      <c r="O1080" s="38"/>
      <c r="P1080" s="38"/>
      <c r="Q1080" s="50" t="str">
        <f aca="false">IF(W1080="","",VLOOKUP(W1080,Categories!$M$148:$N$823,2,FALSE()))</f>
        <v/>
      </c>
      <c r="R1080" s="51" t="str">
        <f aca="false">AA1080</f>
        <v/>
      </c>
      <c r="S1080" s="52"/>
      <c r="T1080" s="52"/>
      <c r="U1080" s="53"/>
      <c r="V1080" s="54"/>
      <c r="W1080" s="55"/>
      <c r="X1080" s="50" t="str">
        <f aca="false">IF(S1080="","",VLOOKUP(Deposits!O1360,Deposits!$D$2:$J$102,2,FALSE()))</f>
        <v/>
      </c>
      <c r="Y1080" s="56" t="str">
        <f aca="false">IF(S1080="","",VLOOKUP(Deposits!O1360,Deposits!$D$2:$J$102,5,FALSE()))</f>
        <v/>
      </c>
      <c r="Z1080" s="57" t="s">
        <v>33</v>
      </c>
      <c r="AA1080" s="51" t="str">
        <f aca="false">IF(ISERROR(VLOOKUP(Q1080,'Target Margin'!A:F,5,FALSE())),"",VLOOKUP(Q1080,'Target Margin'!A:F,5,FALSE()))</f>
        <v/>
      </c>
    </row>
    <row r="1081" customFormat="false" ht="13" hidden="false" customHeight="false" outlineLevel="0" collapsed="false">
      <c r="A1081" s="38"/>
      <c r="B1081" s="39"/>
      <c r="C1081" s="40"/>
      <c r="D1081" s="40"/>
      <c r="E1081" s="41"/>
      <c r="F1081" s="42"/>
      <c r="G1081" s="43"/>
      <c r="H1081" s="43"/>
      <c r="I1081" s="44"/>
      <c r="J1081" s="45"/>
      <c r="K1081" s="46"/>
      <c r="L1081" s="47" t="e">
        <f aca="false">IF(K1081="",(I1081/J1081),(I1081/K1081))</f>
        <v>#DIV/0!</v>
      </c>
      <c r="M1081" s="48" t="e">
        <f aca="false">(N1081-L1081)/N1081</f>
        <v>#DIV/0!</v>
      </c>
      <c r="N1081" s="49"/>
      <c r="O1081" s="38"/>
      <c r="P1081" s="38"/>
      <c r="Q1081" s="50" t="str">
        <f aca="false">IF(W1081="","",VLOOKUP(W1081,Categories!$M$148:$N$823,2,FALSE()))</f>
        <v/>
      </c>
      <c r="R1081" s="51" t="str">
        <f aca="false">AA1081</f>
        <v/>
      </c>
      <c r="S1081" s="52"/>
      <c r="T1081" s="52"/>
      <c r="U1081" s="53"/>
      <c r="V1081" s="54"/>
      <c r="W1081" s="55"/>
      <c r="X1081" s="50" t="str">
        <f aca="false">IF(S1081="","",VLOOKUP(Deposits!O1361,Deposits!$D$2:$J$102,2,FALSE()))</f>
        <v/>
      </c>
      <c r="Y1081" s="56" t="str">
        <f aca="false">IF(S1081="","",VLOOKUP(Deposits!O1361,Deposits!$D$2:$J$102,5,FALSE()))</f>
        <v/>
      </c>
      <c r="Z1081" s="57" t="s">
        <v>33</v>
      </c>
      <c r="AA1081" s="51" t="str">
        <f aca="false">IF(ISERROR(VLOOKUP(Q1081,'Target Margin'!A:F,5,FALSE())),"",VLOOKUP(Q1081,'Target Margin'!A:F,5,FALSE()))</f>
        <v/>
      </c>
    </row>
    <row r="1082" customFormat="false" ht="13" hidden="false" customHeight="false" outlineLevel="0" collapsed="false">
      <c r="A1082" s="38"/>
      <c r="B1082" s="39"/>
      <c r="C1082" s="40"/>
      <c r="D1082" s="40"/>
      <c r="E1082" s="41"/>
      <c r="F1082" s="42"/>
      <c r="G1082" s="43"/>
      <c r="H1082" s="43"/>
      <c r="I1082" s="44"/>
      <c r="J1082" s="45"/>
      <c r="K1082" s="46"/>
      <c r="L1082" s="47" t="e">
        <f aca="false">IF(K1082="",(I1082/J1082),(I1082/K1082))</f>
        <v>#DIV/0!</v>
      </c>
      <c r="M1082" s="48" t="e">
        <f aca="false">(N1082-L1082)/N1082</f>
        <v>#DIV/0!</v>
      </c>
      <c r="N1082" s="49"/>
      <c r="O1082" s="38"/>
      <c r="P1082" s="38"/>
      <c r="Q1082" s="50" t="str">
        <f aca="false">IF(W1082="","",VLOOKUP(W1082,Categories!$M$148:$N$823,2,FALSE()))</f>
        <v/>
      </c>
      <c r="R1082" s="51" t="str">
        <f aca="false">AA1082</f>
        <v/>
      </c>
      <c r="S1082" s="52"/>
      <c r="T1082" s="52"/>
      <c r="U1082" s="53"/>
      <c r="V1082" s="54"/>
      <c r="W1082" s="55"/>
      <c r="X1082" s="50" t="str">
        <f aca="false">IF(S1082="","",VLOOKUP(Deposits!O1362,Deposits!$D$2:$J$102,2,FALSE()))</f>
        <v/>
      </c>
      <c r="Y1082" s="56" t="str">
        <f aca="false">IF(S1082="","",VLOOKUP(Deposits!O1362,Deposits!$D$2:$J$102,5,FALSE()))</f>
        <v/>
      </c>
      <c r="Z1082" s="57" t="s">
        <v>33</v>
      </c>
      <c r="AA1082" s="51" t="str">
        <f aca="false">IF(ISERROR(VLOOKUP(Q1082,'Target Margin'!A:F,5,FALSE())),"",VLOOKUP(Q1082,'Target Margin'!A:F,5,FALSE()))</f>
        <v/>
      </c>
    </row>
    <row r="1083" customFormat="false" ht="13" hidden="false" customHeight="false" outlineLevel="0" collapsed="false">
      <c r="A1083" s="38"/>
      <c r="B1083" s="39"/>
      <c r="C1083" s="40"/>
      <c r="D1083" s="40"/>
      <c r="E1083" s="41"/>
      <c r="F1083" s="42"/>
      <c r="G1083" s="43"/>
      <c r="H1083" s="43"/>
      <c r="I1083" s="44"/>
      <c r="J1083" s="45"/>
      <c r="K1083" s="46"/>
      <c r="L1083" s="47" t="e">
        <f aca="false">IF(K1083="",(I1083/J1083),(I1083/K1083))</f>
        <v>#DIV/0!</v>
      </c>
      <c r="M1083" s="48" t="e">
        <f aca="false">(N1083-L1083)/N1083</f>
        <v>#DIV/0!</v>
      </c>
      <c r="N1083" s="49"/>
      <c r="O1083" s="38"/>
      <c r="P1083" s="38"/>
      <c r="Q1083" s="50" t="str">
        <f aca="false">IF(W1083="","",VLOOKUP(W1083,Categories!$M$148:$N$823,2,FALSE()))</f>
        <v/>
      </c>
      <c r="R1083" s="51" t="str">
        <f aca="false">AA1083</f>
        <v/>
      </c>
      <c r="S1083" s="52"/>
      <c r="T1083" s="52"/>
      <c r="U1083" s="53"/>
      <c r="V1083" s="54"/>
      <c r="W1083" s="55"/>
      <c r="X1083" s="50" t="str">
        <f aca="false">IF(S1083="","",VLOOKUP(Deposits!O1363,Deposits!$D$2:$J$102,2,FALSE()))</f>
        <v/>
      </c>
      <c r="Y1083" s="56" t="str">
        <f aca="false">IF(S1083="","",VLOOKUP(Deposits!O1363,Deposits!$D$2:$J$102,5,FALSE()))</f>
        <v/>
      </c>
      <c r="Z1083" s="57" t="s">
        <v>33</v>
      </c>
      <c r="AA1083" s="51" t="str">
        <f aca="false">IF(ISERROR(VLOOKUP(Q1083,'Target Margin'!A:F,5,FALSE())),"",VLOOKUP(Q1083,'Target Margin'!A:F,5,FALSE()))</f>
        <v/>
      </c>
    </row>
    <row r="1084" customFormat="false" ht="13" hidden="false" customHeight="false" outlineLevel="0" collapsed="false">
      <c r="A1084" s="38"/>
      <c r="B1084" s="39"/>
      <c r="C1084" s="40"/>
      <c r="D1084" s="40"/>
      <c r="E1084" s="41"/>
      <c r="F1084" s="42"/>
      <c r="G1084" s="43"/>
      <c r="H1084" s="43"/>
      <c r="I1084" s="44"/>
      <c r="J1084" s="45"/>
      <c r="K1084" s="46"/>
      <c r="L1084" s="47" t="e">
        <f aca="false">IF(K1084="",(I1084/J1084),(I1084/K1084))</f>
        <v>#DIV/0!</v>
      </c>
      <c r="M1084" s="48" t="e">
        <f aca="false">(N1084-L1084)/N1084</f>
        <v>#DIV/0!</v>
      </c>
      <c r="N1084" s="49"/>
      <c r="O1084" s="38"/>
      <c r="P1084" s="38"/>
      <c r="Q1084" s="50" t="str">
        <f aca="false">IF(W1084="","",VLOOKUP(W1084,Categories!$M$148:$N$823,2,FALSE()))</f>
        <v/>
      </c>
      <c r="R1084" s="51" t="str">
        <f aca="false">AA1084</f>
        <v/>
      </c>
      <c r="S1084" s="52"/>
      <c r="T1084" s="52"/>
      <c r="U1084" s="53"/>
      <c r="V1084" s="54"/>
      <c r="W1084" s="55"/>
      <c r="X1084" s="50" t="str">
        <f aca="false">IF(S1084="","",VLOOKUP(Deposits!O1364,Deposits!$D$2:$J$102,2,FALSE()))</f>
        <v/>
      </c>
      <c r="Y1084" s="56" t="str">
        <f aca="false">IF(S1084="","",VLOOKUP(Deposits!O1364,Deposits!$D$2:$J$102,5,FALSE()))</f>
        <v/>
      </c>
      <c r="Z1084" s="57" t="s">
        <v>33</v>
      </c>
      <c r="AA1084" s="51" t="str">
        <f aca="false">IF(ISERROR(VLOOKUP(Q1084,'Target Margin'!A:F,5,FALSE())),"",VLOOKUP(Q1084,'Target Margin'!A:F,5,FALSE()))</f>
        <v/>
      </c>
    </row>
    <row r="1085" customFormat="false" ht="13" hidden="false" customHeight="false" outlineLevel="0" collapsed="false">
      <c r="A1085" s="38"/>
      <c r="B1085" s="39"/>
      <c r="C1085" s="40"/>
      <c r="D1085" s="40"/>
      <c r="E1085" s="41"/>
      <c r="F1085" s="42"/>
      <c r="G1085" s="43"/>
      <c r="H1085" s="43"/>
      <c r="I1085" s="44"/>
      <c r="J1085" s="45"/>
      <c r="K1085" s="46"/>
      <c r="L1085" s="47" t="e">
        <f aca="false">IF(K1085="",(I1085/J1085),(I1085/K1085))</f>
        <v>#DIV/0!</v>
      </c>
      <c r="M1085" s="48" t="e">
        <f aca="false">(N1085-L1085)/N1085</f>
        <v>#DIV/0!</v>
      </c>
      <c r="N1085" s="49"/>
      <c r="O1085" s="38"/>
      <c r="P1085" s="38"/>
      <c r="Q1085" s="50" t="str">
        <f aca="false">IF(W1085="","",VLOOKUP(W1085,Categories!$M$148:$N$823,2,FALSE()))</f>
        <v/>
      </c>
      <c r="R1085" s="51" t="str">
        <f aca="false">AA1085</f>
        <v/>
      </c>
      <c r="S1085" s="52"/>
      <c r="T1085" s="52"/>
      <c r="U1085" s="53"/>
      <c r="V1085" s="54"/>
      <c r="W1085" s="55"/>
      <c r="X1085" s="50" t="str">
        <f aca="false">IF(S1085="","",VLOOKUP(Deposits!O1365,Deposits!$D$2:$J$102,2,FALSE()))</f>
        <v/>
      </c>
      <c r="Y1085" s="56" t="str">
        <f aca="false">IF(S1085="","",VLOOKUP(Deposits!O1365,Deposits!$D$2:$J$102,5,FALSE()))</f>
        <v/>
      </c>
      <c r="Z1085" s="57" t="s">
        <v>33</v>
      </c>
      <c r="AA1085" s="51" t="str">
        <f aca="false">IF(ISERROR(VLOOKUP(Q1085,'Target Margin'!A:F,5,FALSE())),"",VLOOKUP(Q1085,'Target Margin'!A:F,5,FALSE()))</f>
        <v/>
      </c>
    </row>
    <row r="1086" customFormat="false" ht="13" hidden="false" customHeight="false" outlineLevel="0" collapsed="false">
      <c r="A1086" s="38"/>
      <c r="B1086" s="39"/>
      <c r="C1086" s="40"/>
      <c r="D1086" s="40"/>
      <c r="E1086" s="41"/>
      <c r="F1086" s="42"/>
      <c r="G1086" s="43"/>
      <c r="H1086" s="43"/>
      <c r="I1086" s="44"/>
      <c r="J1086" s="45"/>
      <c r="K1086" s="46"/>
      <c r="L1086" s="47" t="e">
        <f aca="false">IF(K1086="",(I1086/J1086),(I1086/K1086))</f>
        <v>#DIV/0!</v>
      </c>
      <c r="M1086" s="48" t="e">
        <f aca="false">(N1086-L1086)/N1086</f>
        <v>#DIV/0!</v>
      </c>
      <c r="N1086" s="49"/>
      <c r="O1086" s="38"/>
      <c r="P1086" s="38"/>
      <c r="Q1086" s="50" t="str">
        <f aca="false">IF(W1086="","",VLOOKUP(W1086,Categories!$M$148:$N$823,2,FALSE()))</f>
        <v/>
      </c>
      <c r="R1086" s="51" t="str">
        <f aca="false">AA1086</f>
        <v/>
      </c>
      <c r="S1086" s="52"/>
      <c r="T1086" s="52"/>
      <c r="U1086" s="53"/>
      <c r="V1086" s="54"/>
      <c r="W1086" s="55"/>
      <c r="X1086" s="50" t="str">
        <f aca="false">IF(S1086="","",VLOOKUP(Deposits!O1366,Deposits!$D$2:$J$102,2,FALSE()))</f>
        <v/>
      </c>
      <c r="Y1086" s="56" t="str">
        <f aca="false">IF(S1086="","",VLOOKUP(Deposits!O1366,Deposits!$D$2:$J$102,5,FALSE()))</f>
        <v/>
      </c>
      <c r="Z1086" s="57" t="s">
        <v>33</v>
      </c>
      <c r="AA1086" s="51" t="str">
        <f aca="false">IF(ISERROR(VLOOKUP(Q1086,'Target Margin'!A:F,5,FALSE())),"",VLOOKUP(Q1086,'Target Margin'!A:F,5,FALSE()))</f>
        <v/>
      </c>
    </row>
    <row r="1087" customFormat="false" ht="13" hidden="false" customHeight="false" outlineLevel="0" collapsed="false">
      <c r="A1087" s="38"/>
      <c r="B1087" s="39"/>
      <c r="C1087" s="40"/>
      <c r="D1087" s="40"/>
      <c r="E1087" s="41"/>
      <c r="F1087" s="42"/>
      <c r="G1087" s="43"/>
      <c r="H1087" s="43"/>
      <c r="I1087" s="44"/>
      <c r="J1087" s="45"/>
      <c r="K1087" s="46"/>
      <c r="L1087" s="47" t="e">
        <f aca="false">IF(K1087="",(I1087/J1087),(I1087/K1087))</f>
        <v>#DIV/0!</v>
      </c>
      <c r="M1087" s="48" t="e">
        <f aca="false">(N1087-L1087)/N1087</f>
        <v>#DIV/0!</v>
      </c>
      <c r="N1087" s="49"/>
      <c r="O1087" s="38"/>
      <c r="P1087" s="38"/>
      <c r="Q1087" s="50" t="str">
        <f aca="false">IF(W1087="","",VLOOKUP(W1087,Categories!$M$148:$N$823,2,FALSE()))</f>
        <v/>
      </c>
      <c r="R1087" s="51" t="str">
        <f aca="false">AA1087</f>
        <v/>
      </c>
      <c r="S1087" s="52"/>
      <c r="T1087" s="52"/>
      <c r="U1087" s="53"/>
      <c r="V1087" s="54"/>
      <c r="W1087" s="55"/>
      <c r="X1087" s="50" t="str">
        <f aca="false">IF(S1087="","",VLOOKUP(Deposits!O1367,Deposits!$D$2:$J$102,2,FALSE()))</f>
        <v/>
      </c>
      <c r="Y1087" s="56" t="str">
        <f aca="false">IF(S1087="","",VLOOKUP(Deposits!O1367,Deposits!$D$2:$J$102,5,FALSE()))</f>
        <v/>
      </c>
      <c r="Z1087" s="57" t="s">
        <v>33</v>
      </c>
      <c r="AA1087" s="51" t="str">
        <f aca="false">IF(ISERROR(VLOOKUP(Q1087,'Target Margin'!A:F,5,FALSE())),"",VLOOKUP(Q1087,'Target Margin'!A:F,5,FALSE()))</f>
        <v/>
      </c>
    </row>
    <row r="1088" customFormat="false" ht="13" hidden="false" customHeight="false" outlineLevel="0" collapsed="false">
      <c r="A1088" s="38"/>
      <c r="B1088" s="39"/>
      <c r="C1088" s="40"/>
      <c r="D1088" s="40"/>
      <c r="E1088" s="41"/>
      <c r="F1088" s="42"/>
      <c r="G1088" s="43"/>
      <c r="H1088" s="43"/>
      <c r="I1088" s="44"/>
      <c r="J1088" s="45"/>
      <c r="K1088" s="46"/>
      <c r="L1088" s="47" t="e">
        <f aca="false">IF(K1088="",(I1088/J1088),(I1088/K1088))</f>
        <v>#DIV/0!</v>
      </c>
      <c r="M1088" s="48" t="e">
        <f aca="false">(N1088-L1088)/N1088</f>
        <v>#DIV/0!</v>
      </c>
      <c r="N1088" s="49"/>
      <c r="O1088" s="38"/>
      <c r="P1088" s="38"/>
      <c r="Q1088" s="50" t="str">
        <f aca="false">IF(W1088="","",VLOOKUP(W1088,Categories!$M$148:$N$823,2,FALSE()))</f>
        <v/>
      </c>
      <c r="R1088" s="51" t="str">
        <f aca="false">AA1088</f>
        <v/>
      </c>
      <c r="S1088" s="52"/>
      <c r="T1088" s="52"/>
      <c r="U1088" s="53"/>
      <c r="V1088" s="54"/>
      <c r="W1088" s="55"/>
      <c r="X1088" s="50" t="str">
        <f aca="false">IF(S1088="","",VLOOKUP(Deposits!O1368,Deposits!$D$2:$J$102,2,FALSE()))</f>
        <v/>
      </c>
      <c r="Y1088" s="56" t="str">
        <f aca="false">IF(S1088="","",VLOOKUP(Deposits!O1368,Deposits!$D$2:$J$102,5,FALSE()))</f>
        <v/>
      </c>
      <c r="Z1088" s="57" t="s">
        <v>33</v>
      </c>
      <c r="AA1088" s="51" t="str">
        <f aca="false">IF(ISERROR(VLOOKUP(Q1088,'Target Margin'!A:F,5,FALSE())),"",VLOOKUP(Q1088,'Target Margin'!A:F,5,FALSE()))</f>
        <v/>
      </c>
    </row>
    <row r="1089" customFormat="false" ht="13" hidden="false" customHeight="false" outlineLevel="0" collapsed="false">
      <c r="A1089" s="38"/>
      <c r="B1089" s="39"/>
      <c r="C1089" s="40"/>
      <c r="D1089" s="40"/>
      <c r="E1089" s="41"/>
      <c r="F1089" s="42"/>
      <c r="G1089" s="43"/>
      <c r="H1089" s="43"/>
      <c r="I1089" s="44"/>
      <c r="J1089" s="45"/>
      <c r="K1089" s="46"/>
      <c r="L1089" s="47" t="e">
        <f aca="false">IF(K1089="",(I1089/J1089),(I1089/K1089))</f>
        <v>#DIV/0!</v>
      </c>
      <c r="M1089" s="48" t="e">
        <f aca="false">(N1089-L1089)/N1089</f>
        <v>#DIV/0!</v>
      </c>
      <c r="N1089" s="49"/>
      <c r="O1089" s="38"/>
      <c r="P1089" s="38"/>
      <c r="Q1089" s="50" t="str">
        <f aca="false">IF(W1089="","",VLOOKUP(W1089,Categories!$M$148:$N$823,2,FALSE()))</f>
        <v/>
      </c>
      <c r="R1089" s="51" t="str">
        <f aca="false">AA1089</f>
        <v/>
      </c>
      <c r="S1089" s="52"/>
      <c r="T1089" s="52"/>
      <c r="U1089" s="53"/>
      <c r="V1089" s="54"/>
      <c r="W1089" s="55"/>
      <c r="X1089" s="50" t="str">
        <f aca="false">IF(S1089="","",VLOOKUP(Deposits!O1369,Deposits!$D$2:$J$102,2,FALSE()))</f>
        <v/>
      </c>
      <c r="Y1089" s="56" t="str">
        <f aca="false">IF(S1089="","",VLOOKUP(Deposits!O1369,Deposits!$D$2:$J$102,5,FALSE()))</f>
        <v/>
      </c>
      <c r="Z1089" s="57" t="s">
        <v>33</v>
      </c>
      <c r="AA1089" s="51" t="str">
        <f aca="false">IF(ISERROR(VLOOKUP(Q1089,'Target Margin'!A:F,5,FALSE())),"",VLOOKUP(Q1089,'Target Margin'!A:F,5,FALSE()))</f>
        <v/>
      </c>
    </row>
    <row r="1090" customFormat="false" ht="13" hidden="false" customHeight="false" outlineLevel="0" collapsed="false">
      <c r="A1090" s="38"/>
      <c r="B1090" s="39"/>
      <c r="C1090" s="40"/>
      <c r="D1090" s="40"/>
      <c r="E1090" s="41"/>
      <c r="F1090" s="42"/>
      <c r="G1090" s="43"/>
      <c r="H1090" s="43"/>
      <c r="I1090" s="44"/>
      <c r="J1090" s="45"/>
      <c r="K1090" s="46"/>
      <c r="L1090" s="47" t="e">
        <f aca="false">IF(K1090="",(I1090/J1090),(I1090/K1090))</f>
        <v>#DIV/0!</v>
      </c>
      <c r="M1090" s="48" t="e">
        <f aca="false">(N1090-L1090)/N1090</f>
        <v>#DIV/0!</v>
      </c>
      <c r="N1090" s="49"/>
      <c r="O1090" s="38"/>
      <c r="P1090" s="38"/>
      <c r="Q1090" s="50" t="str">
        <f aca="false">IF(W1090="","",VLOOKUP(W1090,Categories!$M$148:$N$823,2,FALSE()))</f>
        <v/>
      </c>
      <c r="R1090" s="51" t="str">
        <f aca="false">AA1090</f>
        <v/>
      </c>
      <c r="S1090" s="52"/>
      <c r="T1090" s="52"/>
      <c r="U1090" s="53"/>
      <c r="V1090" s="54"/>
      <c r="W1090" s="55"/>
      <c r="X1090" s="50" t="str">
        <f aca="false">IF(S1090="","",VLOOKUP(Deposits!O1370,Deposits!$D$2:$J$102,2,FALSE()))</f>
        <v/>
      </c>
      <c r="Y1090" s="56" t="str">
        <f aca="false">IF(S1090="","",VLOOKUP(Deposits!O1370,Deposits!$D$2:$J$102,5,FALSE()))</f>
        <v/>
      </c>
      <c r="Z1090" s="57" t="s">
        <v>33</v>
      </c>
      <c r="AA1090" s="51" t="str">
        <f aca="false">IF(ISERROR(VLOOKUP(Q1090,'Target Margin'!A:F,5,FALSE())),"",VLOOKUP(Q1090,'Target Margin'!A:F,5,FALSE()))</f>
        <v/>
      </c>
    </row>
    <row r="1091" customFormat="false" ht="13" hidden="false" customHeight="false" outlineLevel="0" collapsed="false">
      <c r="A1091" s="38"/>
      <c r="B1091" s="39"/>
      <c r="C1091" s="40"/>
      <c r="D1091" s="40"/>
      <c r="E1091" s="41"/>
      <c r="F1091" s="42"/>
      <c r="G1091" s="43"/>
      <c r="H1091" s="43"/>
      <c r="I1091" s="44"/>
      <c r="J1091" s="45"/>
      <c r="K1091" s="46"/>
      <c r="L1091" s="47" t="e">
        <f aca="false">IF(K1091="",(I1091/J1091),(I1091/K1091))</f>
        <v>#DIV/0!</v>
      </c>
      <c r="M1091" s="48" t="e">
        <f aca="false">(N1091-L1091)/N1091</f>
        <v>#DIV/0!</v>
      </c>
      <c r="N1091" s="49"/>
      <c r="O1091" s="38"/>
      <c r="P1091" s="38"/>
      <c r="Q1091" s="50" t="str">
        <f aca="false">IF(W1091="","",VLOOKUP(W1091,Categories!$M$148:$N$823,2,FALSE()))</f>
        <v/>
      </c>
      <c r="R1091" s="51" t="str">
        <f aca="false">AA1091</f>
        <v/>
      </c>
      <c r="S1091" s="52"/>
      <c r="T1091" s="52"/>
      <c r="U1091" s="53"/>
      <c r="V1091" s="54"/>
      <c r="W1091" s="55"/>
      <c r="X1091" s="50" t="str">
        <f aca="false">IF(S1091="","",VLOOKUP(Deposits!O1371,Deposits!$D$2:$J$102,2,FALSE()))</f>
        <v/>
      </c>
      <c r="Y1091" s="56" t="str">
        <f aca="false">IF(S1091="","",VLOOKUP(Deposits!O1371,Deposits!$D$2:$J$102,5,FALSE()))</f>
        <v/>
      </c>
      <c r="Z1091" s="57" t="s">
        <v>33</v>
      </c>
      <c r="AA1091" s="51" t="str">
        <f aca="false">IF(ISERROR(VLOOKUP(Q1091,'Target Margin'!A:F,5,FALSE())),"",VLOOKUP(Q1091,'Target Margin'!A:F,5,FALSE()))</f>
        <v/>
      </c>
    </row>
    <row r="1092" customFormat="false" ht="13" hidden="false" customHeight="false" outlineLevel="0" collapsed="false">
      <c r="A1092" s="38"/>
      <c r="B1092" s="39"/>
      <c r="C1092" s="40"/>
      <c r="D1092" s="40"/>
      <c r="E1092" s="41"/>
      <c r="F1092" s="42"/>
      <c r="G1092" s="43"/>
      <c r="H1092" s="43"/>
      <c r="I1092" s="44"/>
      <c r="J1092" s="45"/>
      <c r="K1092" s="46"/>
      <c r="L1092" s="47" t="e">
        <f aca="false">IF(K1092="",(I1092/J1092),(I1092/K1092))</f>
        <v>#DIV/0!</v>
      </c>
      <c r="M1092" s="48" t="e">
        <f aca="false">(N1092-L1092)/N1092</f>
        <v>#DIV/0!</v>
      </c>
      <c r="N1092" s="49"/>
      <c r="O1092" s="38"/>
      <c r="P1092" s="38"/>
      <c r="Q1092" s="50" t="str">
        <f aca="false">IF(W1092="","",VLOOKUP(W1092,Categories!$M$148:$N$823,2,FALSE()))</f>
        <v/>
      </c>
      <c r="R1092" s="51" t="str">
        <f aca="false">AA1092</f>
        <v/>
      </c>
      <c r="S1092" s="52"/>
      <c r="T1092" s="52"/>
      <c r="U1092" s="53"/>
      <c r="V1092" s="54"/>
      <c r="W1092" s="55"/>
      <c r="X1092" s="50" t="str">
        <f aca="false">IF(S1092="","",VLOOKUP(Deposits!O1372,Deposits!$D$2:$J$102,2,FALSE()))</f>
        <v/>
      </c>
      <c r="Y1092" s="56" t="str">
        <f aca="false">IF(S1092="","",VLOOKUP(Deposits!O1372,Deposits!$D$2:$J$102,5,FALSE()))</f>
        <v/>
      </c>
      <c r="Z1092" s="57" t="s">
        <v>33</v>
      </c>
      <c r="AA1092" s="51" t="str">
        <f aca="false">IF(ISERROR(VLOOKUP(Q1092,'Target Margin'!A:F,5,FALSE())),"",VLOOKUP(Q1092,'Target Margin'!A:F,5,FALSE()))</f>
        <v/>
      </c>
    </row>
    <row r="1093" customFormat="false" ht="13" hidden="false" customHeight="false" outlineLevel="0" collapsed="false">
      <c r="A1093" s="38"/>
      <c r="B1093" s="39"/>
      <c r="C1093" s="40"/>
      <c r="D1093" s="40"/>
      <c r="E1093" s="41"/>
      <c r="F1093" s="42"/>
      <c r="G1093" s="43"/>
      <c r="H1093" s="43"/>
      <c r="I1093" s="44"/>
      <c r="J1093" s="45"/>
      <c r="K1093" s="46"/>
      <c r="L1093" s="47" t="e">
        <f aca="false">IF(K1093="",(I1093/J1093),(I1093/K1093))</f>
        <v>#DIV/0!</v>
      </c>
      <c r="M1093" s="48" t="e">
        <f aca="false">(N1093-L1093)/N1093</f>
        <v>#DIV/0!</v>
      </c>
      <c r="N1093" s="49"/>
      <c r="O1093" s="38"/>
      <c r="P1093" s="38"/>
      <c r="Q1093" s="50" t="str">
        <f aca="false">IF(W1093="","",VLOOKUP(W1093,Categories!$M$148:$N$823,2,FALSE()))</f>
        <v/>
      </c>
      <c r="R1093" s="51" t="str">
        <f aca="false">AA1093</f>
        <v/>
      </c>
      <c r="S1093" s="52"/>
      <c r="T1093" s="52"/>
      <c r="U1093" s="53"/>
      <c r="V1093" s="54"/>
      <c r="W1093" s="55"/>
      <c r="X1093" s="50" t="str">
        <f aca="false">IF(S1093="","",VLOOKUP(Deposits!O1373,Deposits!$D$2:$J$102,2,FALSE()))</f>
        <v/>
      </c>
      <c r="Y1093" s="56" t="str">
        <f aca="false">IF(S1093="","",VLOOKUP(Deposits!O1373,Deposits!$D$2:$J$102,5,FALSE()))</f>
        <v/>
      </c>
      <c r="Z1093" s="57" t="s">
        <v>33</v>
      </c>
      <c r="AA1093" s="51" t="str">
        <f aca="false">IF(ISERROR(VLOOKUP(Q1093,'Target Margin'!A:F,5,FALSE())),"",VLOOKUP(Q1093,'Target Margin'!A:F,5,FALSE()))</f>
        <v/>
      </c>
    </row>
    <row r="1094" customFormat="false" ht="13" hidden="false" customHeight="false" outlineLevel="0" collapsed="false">
      <c r="A1094" s="38"/>
      <c r="B1094" s="39"/>
      <c r="C1094" s="40"/>
      <c r="D1094" s="40"/>
      <c r="E1094" s="41"/>
      <c r="F1094" s="42"/>
      <c r="G1094" s="43"/>
      <c r="H1094" s="43"/>
      <c r="I1094" s="44"/>
      <c r="J1094" s="45"/>
      <c r="K1094" s="46"/>
      <c r="L1094" s="47" t="e">
        <f aca="false">IF(K1094="",(I1094/J1094),(I1094/K1094))</f>
        <v>#DIV/0!</v>
      </c>
      <c r="M1094" s="48" t="e">
        <f aca="false">(N1094-L1094)/N1094</f>
        <v>#DIV/0!</v>
      </c>
      <c r="N1094" s="49"/>
      <c r="O1094" s="38"/>
      <c r="P1094" s="38"/>
      <c r="Q1094" s="50" t="str">
        <f aca="false">IF(W1094="","",VLOOKUP(W1094,Categories!$M$148:$N$823,2,FALSE()))</f>
        <v/>
      </c>
      <c r="R1094" s="51" t="str">
        <f aca="false">AA1094</f>
        <v/>
      </c>
      <c r="S1094" s="52"/>
      <c r="T1094" s="52"/>
      <c r="U1094" s="53"/>
      <c r="V1094" s="54"/>
      <c r="W1094" s="55"/>
      <c r="X1094" s="50" t="str">
        <f aca="false">IF(S1094="","",VLOOKUP(Deposits!O1374,Deposits!$D$2:$J$102,2,FALSE()))</f>
        <v/>
      </c>
      <c r="Y1094" s="56" t="str">
        <f aca="false">IF(S1094="","",VLOOKUP(Deposits!O1374,Deposits!$D$2:$J$102,5,FALSE()))</f>
        <v/>
      </c>
      <c r="Z1094" s="57" t="s">
        <v>33</v>
      </c>
      <c r="AA1094" s="51" t="str">
        <f aca="false">IF(ISERROR(VLOOKUP(Q1094,'Target Margin'!A:F,5,FALSE())),"",VLOOKUP(Q1094,'Target Margin'!A:F,5,FALSE()))</f>
        <v/>
      </c>
    </row>
    <row r="1095" customFormat="false" ht="13" hidden="false" customHeight="false" outlineLevel="0" collapsed="false">
      <c r="A1095" s="38"/>
      <c r="B1095" s="39"/>
      <c r="C1095" s="40"/>
      <c r="D1095" s="40"/>
      <c r="E1095" s="41"/>
      <c r="F1095" s="42"/>
      <c r="G1095" s="43"/>
      <c r="H1095" s="43"/>
      <c r="I1095" s="44"/>
      <c r="J1095" s="45"/>
      <c r="K1095" s="46"/>
      <c r="L1095" s="47" t="e">
        <f aca="false">IF(K1095="",(I1095/J1095),(I1095/K1095))</f>
        <v>#DIV/0!</v>
      </c>
      <c r="M1095" s="48" t="e">
        <f aca="false">(N1095-L1095)/N1095</f>
        <v>#DIV/0!</v>
      </c>
      <c r="N1095" s="49"/>
      <c r="O1095" s="38"/>
      <c r="P1095" s="38"/>
      <c r="Q1095" s="50" t="str">
        <f aca="false">IF(W1095="","",VLOOKUP(W1095,Categories!$M$148:$N$823,2,FALSE()))</f>
        <v/>
      </c>
      <c r="R1095" s="51" t="str">
        <f aca="false">AA1095</f>
        <v/>
      </c>
      <c r="S1095" s="52"/>
      <c r="T1095" s="52"/>
      <c r="U1095" s="53"/>
      <c r="V1095" s="54"/>
      <c r="W1095" s="55"/>
      <c r="X1095" s="50" t="str">
        <f aca="false">IF(S1095="","",VLOOKUP(Deposits!O1375,Deposits!$D$2:$J$102,2,FALSE()))</f>
        <v/>
      </c>
      <c r="Y1095" s="56" t="str">
        <f aca="false">IF(S1095="","",VLOOKUP(Deposits!O1375,Deposits!$D$2:$J$102,5,FALSE()))</f>
        <v/>
      </c>
      <c r="Z1095" s="57" t="s">
        <v>33</v>
      </c>
      <c r="AA1095" s="51" t="str">
        <f aca="false">IF(ISERROR(VLOOKUP(Q1095,'Target Margin'!A:F,5,FALSE())),"",VLOOKUP(Q1095,'Target Margin'!A:F,5,FALSE()))</f>
        <v/>
      </c>
    </row>
    <row r="1096" customFormat="false" ht="13" hidden="false" customHeight="false" outlineLevel="0" collapsed="false">
      <c r="A1096" s="38"/>
      <c r="B1096" s="39"/>
      <c r="C1096" s="40"/>
      <c r="D1096" s="40"/>
      <c r="E1096" s="41"/>
      <c r="F1096" s="42"/>
      <c r="G1096" s="43"/>
      <c r="H1096" s="43"/>
      <c r="I1096" s="44"/>
      <c r="J1096" s="45"/>
      <c r="K1096" s="46"/>
      <c r="L1096" s="47" t="e">
        <f aca="false">IF(K1096="",(I1096/J1096),(I1096/K1096))</f>
        <v>#DIV/0!</v>
      </c>
      <c r="M1096" s="48" t="e">
        <f aca="false">(N1096-L1096)/N1096</f>
        <v>#DIV/0!</v>
      </c>
      <c r="N1096" s="49"/>
      <c r="O1096" s="38"/>
      <c r="P1096" s="38"/>
      <c r="Q1096" s="50" t="str">
        <f aca="false">IF(W1096="","",VLOOKUP(W1096,Categories!$M$148:$N$823,2,FALSE()))</f>
        <v/>
      </c>
      <c r="R1096" s="51" t="str">
        <f aca="false">AA1096</f>
        <v/>
      </c>
      <c r="S1096" s="52"/>
      <c r="T1096" s="52"/>
      <c r="U1096" s="53"/>
      <c r="V1096" s="54"/>
      <c r="W1096" s="55"/>
      <c r="X1096" s="50" t="str">
        <f aca="false">IF(S1096="","",VLOOKUP(Deposits!O1376,Deposits!$D$2:$J$102,2,FALSE()))</f>
        <v/>
      </c>
      <c r="Y1096" s="56" t="str">
        <f aca="false">IF(S1096="","",VLOOKUP(Deposits!O1376,Deposits!$D$2:$J$102,5,FALSE()))</f>
        <v/>
      </c>
      <c r="Z1096" s="57" t="s">
        <v>33</v>
      </c>
      <c r="AA1096" s="51" t="str">
        <f aca="false">IF(ISERROR(VLOOKUP(Q1096,'Target Margin'!A:F,5,FALSE())),"",VLOOKUP(Q1096,'Target Margin'!A:F,5,FALSE()))</f>
        <v/>
      </c>
    </row>
    <row r="1097" customFormat="false" ht="13" hidden="false" customHeight="false" outlineLevel="0" collapsed="false">
      <c r="A1097" s="38"/>
      <c r="B1097" s="39"/>
      <c r="C1097" s="40"/>
      <c r="D1097" s="40"/>
      <c r="E1097" s="41"/>
      <c r="F1097" s="42"/>
      <c r="G1097" s="43"/>
      <c r="H1097" s="43"/>
      <c r="I1097" s="44"/>
      <c r="J1097" s="45"/>
      <c r="K1097" s="46"/>
      <c r="L1097" s="47" t="e">
        <f aca="false">IF(K1097="",(I1097/J1097),(I1097/K1097))</f>
        <v>#DIV/0!</v>
      </c>
      <c r="M1097" s="48" t="e">
        <f aca="false">(N1097-L1097)/N1097</f>
        <v>#DIV/0!</v>
      </c>
      <c r="N1097" s="49"/>
      <c r="O1097" s="38"/>
      <c r="P1097" s="38"/>
      <c r="Q1097" s="50" t="str">
        <f aca="false">IF(W1097="","",VLOOKUP(W1097,Categories!$M$148:$N$823,2,FALSE()))</f>
        <v/>
      </c>
      <c r="R1097" s="51" t="str">
        <f aca="false">AA1097</f>
        <v/>
      </c>
      <c r="S1097" s="52"/>
      <c r="T1097" s="52"/>
      <c r="U1097" s="53"/>
      <c r="V1097" s="54"/>
      <c r="W1097" s="55"/>
      <c r="X1097" s="50" t="str">
        <f aca="false">IF(S1097="","",VLOOKUP(Deposits!O1377,Deposits!$D$2:$J$102,2,FALSE()))</f>
        <v/>
      </c>
      <c r="Y1097" s="56" t="str">
        <f aca="false">IF(S1097="","",VLOOKUP(Deposits!O1377,Deposits!$D$2:$J$102,5,FALSE()))</f>
        <v/>
      </c>
      <c r="Z1097" s="57" t="s">
        <v>33</v>
      </c>
      <c r="AA1097" s="51" t="str">
        <f aca="false">IF(ISERROR(VLOOKUP(Q1097,'Target Margin'!A:F,5,FALSE())),"",VLOOKUP(Q1097,'Target Margin'!A:F,5,FALSE()))</f>
        <v/>
      </c>
    </row>
    <row r="1098" customFormat="false" ht="13" hidden="false" customHeight="false" outlineLevel="0" collapsed="false">
      <c r="A1098" s="38"/>
      <c r="B1098" s="39"/>
      <c r="C1098" s="40"/>
      <c r="D1098" s="40"/>
      <c r="E1098" s="41"/>
      <c r="F1098" s="42"/>
      <c r="G1098" s="43"/>
      <c r="H1098" s="43"/>
      <c r="I1098" s="44"/>
      <c r="J1098" s="45"/>
      <c r="K1098" s="46"/>
      <c r="L1098" s="47" t="e">
        <f aca="false">IF(K1098="",(I1098/J1098),(I1098/K1098))</f>
        <v>#DIV/0!</v>
      </c>
      <c r="M1098" s="48" t="e">
        <f aca="false">(N1098-L1098)/N1098</f>
        <v>#DIV/0!</v>
      </c>
      <c r="N1098" s="49"/>
      <c r="O1098" s="38"/>
      <c r="P1098" s="38"/>
      <c r="Q1098" s="50" t="str">
        <f aca="false">IF(W1098="","",VLOOKUP(W1098,Categories!$M$148:$N$823,2,FALSE()))</f>
        <v/>
      </c>
      <c r="R1098" s="51" t="str">
        <f aca="false">AA1098</f>
        <v/>
      </c>
      <c r="S1098" s="52"/>
      <c r="T1098" s="52"/>
      <c r="U1098" s="53"/>
      <c r="V1098" s="54"/>
      <c r="W1098" s="55"/>
      <c r="X1098" s="50" t="str">
        <f aca="false">IF(S1098="","",VLOOKUP(Deposits!O1378,Deposits!$D$2:$J$102,2,FALSE()))</f>
        <v/>
      </c>
      <c r="Y1098" s="56" t="str">
        <f aca="false">IF(S1098="","",VLOOKUP(Deposits!O1378,Deposits!$D$2:$J$102,5,FALSE()))</f>
        <v/>
      </c>
      <c r="Z1098" s="57" t="s">
        <v>33</v>
      </c>
      <c r="AA1098" s="51" t="str">
        <f aca="false">IF(ISERROR(VLOOKUP(Q1098,'Target Margin'!A:F,5,FALSE())),"",VLOOKUP(Q1098,'Target Margin'!A:F,5,FALSE()))</f>
        <v/>
      </c>
    </row>
    <row r="1099" customFormat="false" ht="13" hidden="false" customHeight="false" outlineLevel="0" collapsed="false">
      <c r="A1099" s="38"/>
      <c r="B1099" s="39"/>
      <c r="C1099" s="40"/>
      <c r="D1099" s="40"/>
      <c r="E1099" s="41"/>
      <c r="F1099" s="42"/>
      <c r="G1099" s="43"/>
      <c r="H1099" s="43"/>
      <c r="I1099" s="44"/>
      <c r="J1099" s="45"/>
      <c r="K1099" s="46"/>
      <c r="L1099" s="47" t="e">
        <f aca="false">IF(K1099="",(I1099/J1099),(I1099/K1099))</f>
        <v>#DIV/0!</v>
      </c>
      <c r="M1099" s="48" t="e">
        <f aca="false">(N1099-L1099)/N1099</f>
        <v>#DIV/0!</v>
      </c>
      <c r="N1099" s="49"/>
      <c r="O1099" s="38"/>
      <c r="P1099" s="38"/>
      <c r="Q1099" s="50" t="str">
        <f aca="false">IF(W1099="","",VLOOKUP(W1099,Categories!$M$148:$N$823,2,FALSE()))</f>
        <v/>
      </c>
      <c r="R1099" s="51" t="str">
        <f aca="false">AA1099</f>
        <v/>
      </c>
      <c r="S1099" s="52"/>
      <c r="T1099" s="52"/>
      <c r="U1099" s="53"/>
      <c r="V1099" s="54"/>
      <c r="W1099" s="55"/>
      <c r="X1099" s="50" t="str">
        <f aca="false">IF(S1099="","",VLOOKUP(Deposits!O1379,Deposits!$D$2:$J$102,2,FALSE()))</f>
        <v/>
      </c>
      <c r="Y1099" s="56" t="str">
        <f aca="false">IF(S1099="","",VLOOKUP(Deposits!O1379,Deposits!$D$2:$J$102,5,FALSE()))</f>
        <v/>
      </c>
      <c r="Z1099" s="57" t="s">
        <v>33</v>
      </c>
      <c r="AA1099" s="51" t="str">
        <f aca="false">IF(ISERROR(VLOOKUP(Q1099,'Target Margin'!A:F,5,FALSE())),"",VLOOKUP(Q1099,'Target Margin'!A:F,5,FALSE()))</f>
        <v/>
      </c>
    </row>
    <row r="1100" customFormat="false" ht="13" hidden="false" customHeight="false" outlineLevel="0" collapsed="false">
      <c r="A1100" s="38"/>
      <c r="B1100" s="39"/>
      <c r="C1100" s="40"/>
      <c r="D1100" s="40"/>
      <c r="E1100" s="41"/>
      <c r="F1100" s="42"/>
      <c r="G1100" s="43"/>
      <c r="H1100" s="43"/>
      <c r="I1100" s="44"/>
      <c r="J1100" s="45"/>
      <c r="K1100" s="46"/>
      <c r="L1100" s="47" t="e">
        <f aca="false">IF(K1100="",(I1100/J1100),(I1100/K1100))</f>
        <v>#DIV/0!</v>
      </c>
      <c r="M1100" s="48" t="e">
        <f aca="false">(N1100-L1100)/N1100</f>
        <v>#DIV/0!</v>
      </c>
      <c r="N1100" s="49"/>
      <c r="O1100" s="38"/>
      <c r="P1100" s="38"/>
      <c r="Q1100" s="50" t="str">
        <f aca="false">IF(W1100="","",VLOOKUP(W1100,Categories!$M$148:$N$823,2,FALSE()))</f>
        <v/>
      </c>
      <c r="R1100" s="51" t="str">
        <f aca="false">AA1100</f>
        <v/>
      </c>
      <c r="S1100" s="52"/>
      <c r="T1100" s="52"/>
      <c r="U1100" s="53"/>
      <c r="V1100" s="54"/>
      <c r="W1100" s="55"/>
      <c r="X1100" s="50" t="str">
        <f aca="false">IF(S1100="","",VLOOKUP(Deposits!O1380,Deposits!$D$2:$J$102,2,FALSE()))</f>
        <v/>
      </c>
      <c r="Y1100" s="56" t="str">
        <f aca="false">IF(S1100="","",VLOOKUP(Deposits!O1380,Deposits!$D$2:$J$102,5,FALSE()))</f>
        <v/>
      </c>
      <c r="Z1100" s="57" t="s">
        <v>33</v>
      </c>
      <c r="AA1100" s="51" t="str">
        <f aca="false">IF(ISERROR(VLOOKUP(Q1100,'Target Margin'!A:F,5,FALSE())),"",VLOOKUP(Q1100,'Target Margin'!A:F,5,FALSE()))</f>
        <v/>
      </c>
    </row>
    <row r="1101" customFormat="false" ht="13" hidden="false" customHeight="false" outlineLevel="0" collapsed="false">
      <c r="A1101" s="38"/>
      <c r="B1101" s="39"/>
      <c r="C1101" s="40"/>
      <c r="D1101" s="40"/>
      <c r="E1101" s="41"/>
      <c r="F1101" s="42"/>
      <c r="G1101" s="43"/>
      <c r="H1101" s="43"/>
      <c r="I1101" s="44"/>
      <c r="J1101" s="45"/>
      <c r="K1101" s="46"/>
      <c r="L1101" s="47" t="e">
        <f aca="false">IF(K1101="",(I1101/J1101),(I1101/K1101))</f>
        <v>#DIV/0!</v>
      </c>
      <c r="M1101" s="48" t="e">
        <f aca="false">(N1101-L1101)/N1101</f>
        <v>#DIV/0!</v>
      </c>
      <c r="N1101" s="49"/>
      <c r="O1101" s="38"/>
      <c r="P1101" s="38"/>
      <c r="Q1101" s="50" t="str">
        <f aca="false">IF(W1101="","",VLOOKUP(W1101,Categories!$M$148:$N$823,2,FALSE()))</f>
        <v/>
      </c>
      <c r="R1101" s="51" t="str">
        <f aca="false">AA1101</f>
        <v/>
      </c>
      <c r="S1101" s="52"/>
      <c r="T1101" s="52"/>
      <c r="U1101" s="53"/>
      <c r="V1101" s="54"/>
      <c r="W1101" s="55"/>
      <c r="X1101" s="50" t="str">
        <f aca="false">IF(S1101="","",VLOOKUP(Deposits!O1381,Deposits!$D$2:$J$102,2,FALSE()))</f>
        <v/>
      </c>
      <c r="Y1101" s="56" t="str">
        <f aca="false">IF(S1101="","",VLOOKUP(Deposits!O1381,Deposits!$D$2:$J$102,5,FALSE()))</f>
        <v/>
      </c>
      <c r="Z1101" s="57" t="s">
        <v>33</v>
      </c>
      <c r="AA1101" s="51" t="str">
        <f aca="false">IF(ISERROR(VLOOKUP(Q1101,'Target Margin'!A:F,5,FALSE())),"",VLOOKUP(Q1101,'Target Margin'!A:F,5,FALSE()))</f>
        <v/>
      </c>
    </row>
    <row r="1102" customFormat="false" ht="13" hidden="false" customHeight="false" outlineLevel="0" collapsed="false">
      <c r="A1102" s="38"/>
      <c r="B1102" s="39"/>
      <c r="C1102" s="40"/>
      <c r="D1102" s="40"/>
      <c r="E1102" s="41"/>
      <c r="F1102" s="42"/>
      <c r="G1102" s="43"/>
      <c r="H1102" s="43"/>
      <c r="I1102" s="44"/>
      <c r="J1102" s="45"/>
      <c r="K1102" s="46"/>
      <c r="L1102" s="47" t="e">
        <f aca="false">IF(K1102="",(I1102/J1102),(I1102/K1102))</f>
        <v>#DIV/0!</v>
      </c>
      <c r="M1102" s="48" t="e">
        <f aca="false">(N1102-L1102)/N1102</f>
        <v>#DIV/0!</v>
      </c>
      <c r="N1102" s="49"/>
      <c r="O1102" s="38"/>
      <c r="P1102" s="38"/>
      <c r="Q1102" s="50" t="str">
        <f aca="false">IF(W1102="","",VLOOKUP(W1102,Categories!$M$148:$N$823,2,FALSE()))</f>
        <v/>
      </c>
      <c r="R1102" s="51" t="str">
        <f aca="false">AA1102</f>
        <v/>
      </c>
      <c r="S1102" s="52"/>
      <c r="T1102" s="52"/>
      <c r="U1102" s="53"/>
      <c r="V1102" s="54"/>
      <c r="W1102" s="55"/>
      <c r="X1102" s="50" t="str">
        <f aca="false">IF(S1102="","",VLOOKUP(Deposits!O1382,Deposits!$D$2:$J$102,2,FALSE()))</f>
        <v/>
      </c>
      <c r="Y1102" s="56" t="str">
        <f aca="false">IF(S1102="","",VLOOKUP(Deposits!O1382,Deposits!$D$2:$J$102,5,FALSE()))</f>
        <v/>
      </c>
      <c r="Z1102" s="57" t="s">
        <v>33</v>
      </c>
      <c r="AA1102" s="51" t="str">
        <f aca="false">IF(ISERROR(VLOOKUP(Q1102,'Target Margin'!A:F,5,FALSE())),"",VLOOKUP(Q1102,'Target Margin'!A:F,5,FALSE()))</f>
        <v/>
      </c>
    </row>
    <row r="1103" customFormat="false" ht="13" hidden="false" customHeight="false" outlineLevel="0" collapsed="false">
      <c r="A1103" s="38"/>
      <c r="B1103" s="39"/>
      <c r="C1103" s="40"/>
      <c r="D1103" s="40"/>
      <c r="E1103" s="41"/>
      <c r="F1103" s="42"/>
      <c r="G1103" s="43"/>
      <c r="H1103" s="43"/>
      <c r="I1103" s="44"/>
      <c r="J1103" s="45"/>
      <c r="K1103" s="46"/>
      <c r="L1103" s="47" t="e">
        <f aca="false">IF(K1103="",(I1103/J1103),(I1103/K1103))</f>
        <v>#DIV/0!</v>
      </c>
      <c r="M1103" s="48" t="e">
        <f aca="false">(N1103-L1103)/N1103</f>
        <v>#DIV/0!</v>
      </c>
      <c r="N1103" s="49"/>
      <c r="O1103" s="38"/>
      <c r="P1103" s="38"/>
      <c r="Q1103" s="50" t="str">
        <f aca="false">IF(W1103="","",VLOOKUP(W1103,Categories!$M$148:$N$823,2,FALSE()))</f>
        <v/>
      </c>
      <c r="R1103" s="51" t="str">
        <f aca="false">AA1103</f>
        <v/>
      </c>
      <c r="S1103" s="52"/>
      <c r="T1103" s="52"/>
      <c r="U1103" s="53"/>
      <c r="V1103" s="54"/>
      <c r="W1103" s="55"/>
      <c r="X1103" s="50" t="str">
        <f aca="false">IF(S1103="","",VLOOKUP(Deposits!O1383,Deposits!$D$2:$J$102,2,FALSE()))</f>
        <v/>
      </c>
      <c r="Y1103" s="56" t="str">
        <f aca="false">IF(S1103="","",VLOOKUP(Deposits!O1383,Deposits!$D$2:$J$102,5,FALSE()))</f>
        <v/>
      </c>
      <c r="Z1103" s="57" t="s">
        <v>33</v>
      </c>
      <c r="AA1103" s="51" t="str">
        <f aca="false">IF(ISERROR(VLOOKUP(Q1103,'Target Margin'!A:F,5,FALSE())),"",VLOOKUP(Q1103,'Target Margin'!A:F,5,FALSE()))</f>
        <v/>
      </c>
    </row>
    <row r="1104" customFormat="false" ht="13" hidden="false" customHeight="false" outlineLevel="0" collapsed="false">
      <c r="A1104" s="38"/>
      <c r="B1104" s="39"/>
      <c r="C1104" s="40"/>
      <c r="D1104" s="40"/>
      <c r="E1104" s="41"/>
      <c r="F1104" s="42"/>
      <c r="G1104" s="43"/>
      <c r="H1104" s="43"/>
      <c r="I1104" s="44"/>
      <c r="J1104" s="45"/>
      <c r="K1104" s="46"/>
      <c r="L1104" s="47" t="e">
        <f aca="false">IF(K1104="",(I1104/J1104),(I1104/K1104))</f>
        <v>#DIV/0!</v>
      </c>
      <c r="M1104" s="48" t="e">
        <f aca="false">(N1104-L1104)/N1104</f>
        <v>#DIV/0!</v>
      </c>
      <c r="N1104" s="49"/>
      <c r="O1104" s="38"/>
      <c r="P1104" s="38"/>
      <c r="Q1104" s="50" t="str">
        <f aca="false">IF(W1104="","",VLOOKUP(W1104,Categories!$M$148:$N$823,2,FALSE()))</f>
        <v/>
      </c>
      <c r="R1104" s="51" t="str">
        <f aca="false">AA1104</f>
        <v/>
      </c>
      <c r="S1104" s="52"/>
      <c r="T1104" s="52"/>
      <c r="U1104" s="53"/>
      <c r="V1104" s="54"/>
      <c r="W1104" s="55"/>
      <c r="X1104" s="50" t="str">
        <f aca="false">IF(S1104="","",VLOOKUP(Deposits!O1384,Deposits!$D$2:$J$102,2,FALSE()))</f>
        <v/>
      </c>
      <c r="Y1104" s="56" t="str">
        <f aca="false">IF(S1104="","",VLOOKUP(Deposits!O1384,Deposits!$D$2:$J$102,5,FALSE()))</f>
        <v/>
      </c>
      <c r="Z1104" s="57" t="s">
        <v>33</v>
      </c>
      <c r="AA1104" s="51" t="str">
        <f aca="false">IF(ISERROR(VLOOKUP(Q1104,'Target Margin'!A:F,5,FALSE())),"",VLOOKUP(Q1104,'Target Margin'!A:F,5,FALSE()))</f>
        <v/>
      </c>
    </row>
    <row r="1105" customFormat="false" ht="13" hidden="false" customHeight="false" outlineLevel="0" collapsed="false">
      <c r="A1105" s="38"/>
      <c r="B1105" s="39"/>
      <c r="C1105" s="40"/>
      <c r="D1105" s="40"/>
      <c r="E1105" s="41"/>
      <c r="F1105" s="42"/>
      <c r="G1105" s="43"/>
      <c r="H1105" s="43"/>
      <c r="I1105" s="44"/>
      <c r="J1105" s="45"/>
      <c r="K1105" s="46"/>
      <c r="L1105" s="47" t="e">
        <f aca="false">IF(K1105="",(I1105/J1105),(I1105/K1105))</f>
        <v>#DIV/0!</v>
      </c>
      <c r="M1105" s="48" t="e">
        <f aca="false">(N1105-L1105)/N1105</f>
        <v>#DIV/0!</v>
      </c>
      <c r="N1105" s="49"/>
      <c r="O1105" s="38"/>
      <c r="P1105" s="38"/>
      <c r="Q1105" s="50" t="str">
        <f aca="false">IF(W1105="","",VLOOKUP(W1105,Categories!$M$148:$N$823,2,FALSE()))</f>
        <v/>
      </c>
      <c r="R1105" s="51" t="str">
        <f aca="false">AA1105</f>
        <v/>
      </c>
      <c r="S1105" s="52"/>
      <c r="T1105" s="52"/>
      <c r="U1105" s="53"/>
      <c r="V1105" s="54"/>
      <c r="W1105" s="55"/>
      <c r="X1105" s="50" t="str">
        <f aca="false">IF(S1105="","",VLOOKUP(Deposits!O1385,Deposits!$D$2:$J$102,2,FALSE()))</f>
        <v/>
      </c>
      <c r="Y1105" s="56" t="str">
        <f aca="false">IF(S1105="","",VLOOKUP(Deposits!O1385,Deposits!$D$2:$J$102,5,FALSE()))</f>
        <v/>
      </c>
      <c r="Z1105" s="57" t="s">
        <v>33</v>
      </c>
      <c r="AA1105" s="51" t="str">
        <f aca="false">IF(ISERROR(VLOOKUP(Q1105,'Target Margin'!A:F,5,FALSE())),"",VLOOKUP(Q1105,'Target Margin'!A:F,5,FALSE()))</f>
        <v/>
      </c>
    </row>
    <row r="1106" customFormat="false" ht="13" hidden="false" customHeight="false" outlineLevel="0" collapsed="false">
      <c r="A1106" s="38"/>
      <c r="B1106" s="39"/>
      <c r="C1106" s="40"/>
      <c r="D1106" s="40"/>
      <c r="E1106" s="41"/>
      <c r="F1106" s="42"/>
      <c r="G1106" s="43"/>
      <c r="H1106" s="43"/>
      <c r="I1106" s="44"/>
      <c r="J1106" s="45"/>
      <c r="K1106" s="46"/>
      <c r="L1106" s="47" t="e">
        <f aca="false">IF(K1106="",(I1106/J1106),(I1106/K1106))</f>
        <v>#DIV/0!</v>
      </c>
      <c r="M1106" s="48" t="e">
        <f aca="false">(N1106-L1106)/N1106</f>
        <v>#DIV/0!</v>
      </c>
      <c r="N1106" s="49"/>
      <c r="O1106" s="38"/>
      <c r="P1106" s="38"/>
      <c r="Q1106" s="50" t="str">
        <f aca="false">IF(W1106="","",VLOOKUP(W1106,Categories!$M$148:$N$823,2,FALSE()))</f>
        <v/>
      </c>
      <c r="R1106" s="51" t="str">
        <f aca="false">AA1106</f>
        <v/>
      </c>
      <c r="S1106" s="52"/>
      <c r="T1106" s="52"/>
      <c r="U1106" s="53"/>
      <c r="V1106" s="54"/>
      <c r="W1106" s="55"/>
      <c r="X1106" s="50" t="str">
        <f aca="false">IF(S1106="","",VLOOKUP(Deposits!O1386,Deposits!$D$2:$J$102,2,FALSE()))</f>
        <v/>
      </c>
      <c r="Y1106" s="56" t="str">
        <f aca="false">IF(S1106="","",VLOOKUP(Deposits!O1386,Deposits!$D$2:$J$102,5,FALSE()))</f>
        <v/>
      </c>
      <c r="Z1106" s="57" t="s">
        <v>33</v>
      </c>
      <c r="AA1106" s="51" t="str">
        <f aca="false">IF(ISERROR(VLOOKUP(Q1106,'Target Margin'!A:F,5,FALSE())),"",VLOOKUP(Q1106,'Target Margin'!A:F,5,FALSE()))</f>
        <v/>
      </c>
    </row>
    <row r="1107" customFormat="false" ht="13" hidden="false" customHeight="false" outlineLevel="0" collapsed="false">
      <c r="A1107" s="38"/>
      <c r="B1107" s="39"/>
      <c r="C1107" s="40"/>
      <c r="D1107" s="40"/>
      <c r="E1107" s="41"/>
      <c r="F1107" s="42"/>
      <c r="G1107" s="43"/>
      <c r="H1107" s="43"/>
      <c r="I1107" s="44"/>
      <c r="J1107" s="45"/>
      <c r="K1107" s="46"/>
      <c r="L1107" s="47" t="e">
        <f aca="false">IF(K1107="",(I1107/J1107),(I1107/K1107))</f>
        <v>#DIV/0!</v>
      </c>
      <c r="M1107" s="48" t="e">
        <f aca="false">(N1107-L1107)/N1107</f>
        <v>#DIV/0!</v>
      </c>
      <c r="N1107" s="49"/>
      <c r="O1107" s="38"/>
      <c r="P1107" s="38"/>
      <c r="Q1107" s="50" t="str">
        <f aca="false">IF(W1107="","",VLOOKUP(W1107,Categories!$M$148:$N$823,2,FALSE()))</f>
        <v/>
      </c>
      <c r="R1107" s="51" t="str">
        <f aca="false">AA1107</f>
        <v/>
      </c>
      <c r="S1107" s="52"/>
      <c r="T1107" s="52"/>
      <c r="U1107" s="53"/>
      <c r="V1107" s="54"/>
      <c r="W1107" s="55"/>
      <c r="X1107" s="50" t="str">
        <f aca="false">IF(S1107="","",VLOOKUP(Deposits!O1387,Deposits!$D$2:$J$102,2,FALSE()))</f>
        <v/>
      </c>
      <c r="Y1107" s="56" t="str">
        <f aca="false">IF(S1107="","",VLOOKUP(Deposits!O1387,Deposits!$D$2:$J$102,5,FALSE()))</f>
        <v/>
      </c>
      <c r="Z1107" s="57" t="s">
        <v>33</v>
      </c>
      <c r="AA1107" s="51" t="str">
        <f aca="false">IF(ISERROR(VLOOKUP(Q1107,'Target Margin'!A:F,5,FALSE())),"",VLOOKUP(Q1107,'Target Margin'!A:F,5,FALSE()))</f>
        <v/>
      </c>
    </row>
    <row r="1108" customFormat="false" ht="13" hidden="false" customHeight="false" outlineLevel="0" collapsed="false">
      <c r="A1108" s="38"/>
      <c r="B1108" s="39"/>
      <c r="C1108" s="40"/>
      <c r="D1108" s="40"/>
      <c r="E1108" s="41"/>
      <c r="F1108" s="42"/>
      <c r="G1108" s="43"/>
      <c r="H1108" s="43"/>
      <c r="I1108" s="44"/>
      <c r="J1108" s="45"/>
      <c r="K1108" s="46"/>
      <c r="L1108" s="47" t="e">
        <f aca="false">IF(K1108="",(I1108/J1108),(I1108/K1108))</f>
        <v>#DIV/0!</v>
      </c>
      <c r="M1108" s="48" t="e">
        <f aca="false">(N1108-L1108)/N1108</f>
        <v>#DIV/0!</v>
      </c>
      <c r="N1108" s="49"/>
      <c r="O1108" s="38"/>
      <c r="P1108" s="38"/>
      <c r="Q1108" s="50" t="str">
        <f aca="false">IF(W1108="","",VLOOKUP(W1108,Categories!$M$148:$N$823,2,FALSE()))</f>
        <v/>
      </c>
      <c r="R1108" s="51" t="str">
        <f aca="false">AA1108</f>
        <v/>
      </c>
      <c r="S1108" s="52"/>
      <c r="T1108" s="52"/>
      <c r="U1108" s="53"/>
      <c r="V1108" s="54"/>
      <c r="W1108" s="55"/>
      <c r="X1108" s="50" t="str">
        <f aca="false">IF(S1108="","",VLOOKUP(Deposits!O1388,Deposits!$D$2:$J$102,2,FALSE()))</f>
        <v/>
      </c>
      <c r="Y1108" s="56" t="str">
        <f aca="false">IF(S1108="","",VLOOKUP(Deposits!O1388,Deposits!$D$2:$J$102,5,FALSE()))</f>
        <v/>
      </c>
      <c r="Z1108" s="57" t="s">
        <v>33</v>
      </c>
      <c r="AA1108" s="51" t="str">
        <f aca="false">IF(ISERROR(VLOOKUP(Q1108,'Target Margin'!A:F,5,FALSE())),"",VLOOKUP(Q1108,'Target Margin'!A:F,5,FALSE()))</f>
        <v/>
      </c>
    </row>
    <row r="1109" customFormat="false" ht="13" hidden="false" customHeight="false" outlineLevel="0" collapsed="false">
      <c r="A1109" s="38"/>
      <c r="B1109" s="39"/>
      <c r="C1109" s="40"/>
      <c r="D1109" s="40"/>
      <c r="E1109" s="41"/>
      <c r="F1109" s="42"/>
      <c r="G1109" s="43"/>
      <c r="H1109" s="43"/>
      <c r="I1109" s="44"/>
      <c r="J1109" s="45"/>
      <c r="K1109" s="46"/>
      <c r="L1109" s="47" t="e">
        <f aca="false">IF(K1109="",(I1109/J1109),(I1109/K1109))</f>
        <v>#DIV/0!</v>
      </c>
      <c r="M1109" s="48" t="e">
        <f aca="false">(N1109-L1109)/N1109</f>
        <v>#DIV/0!</v>
      </c>
      <c r="N1109" s="49"/>
      <c r="O1109" s="38"/>
      <c r="P1109" s="38"/>
      <c r="Q1109" s="50" t="str">
        <f aca="false">IF(W1109="","",VLOOKUP(W1109,Categories!$M$148:$N$823,2,FALSE()))</f>
        <v/>
      </c>
      <c r="R1109" s="51" t="str">
        <f aca="false">AA1109</f>
        <v/>
      </c>
      <c r="S1109" s="52"/>
      <c r="T1109" s="52"/>
      <c r="U1109" s="53"/>
      <c r="V1109" s="54"/>
      <c r="W1109" s="55"/>
      <c r="X1109" s="50" t="str">
        <f aca="false">IF(S1109="","",VLOOKUP(Deposits!O1389,Deposits!$D$2:$J$102,2,FALSE()))</f>
        <v/>
      </c>
      <c r="Y1109" s="56" t="str">
        <f aca="false">IF(S1109="","",VLOOKUP(Deposits!O1389,Deposits!$D$2:$J$102,5,FALSE()))</f>
        <v/>
      </c>
      <c r="Z1109" s="57" t="s">
        <v>33</v>
      </c>
      <c r="AA1109" s="51" t="str">
        <f aca="false">IF(ISERROR(VLOOKUP(Q1109,'Target Margin'!A:F,5,FALSE())),"",VLOOKUP(Q1109,'Target Margin'!A:F,5,FALSE()))</f>
        <v/>
      </c>
    </row>
    <row r="1110" customFormat="false" ht="13" hidden="false" customHeight="false" outlineLevel="0" collapsed="false">
      <c r="A1110" s="38"/>
      <c r="B1110" s="39"/>
      <c r="C1110" s="40"/>
      <c r="D1110" s="40"/>
      <c r="E1110" s="41"/>
      <c r="F1110" s="42"/>
      <c r="G1110" s="43"/>
      <c r="H1110" s="43"/>
      <c r="I1110" s="44"/>
      <c r="J1110" s="45"/>
      <c r="K1110" s="46"/>
      <c r="L1110" s="47" t="e">
        <f aca="false">IF(K1110="",(I1110/J1110),(I1110/K1110))</f>
        <v>#DIV/0!</v>
      </c>
      <c r="M1110" s="48" t="e">
        <f aca="false">(N1110-L1110)/N1110</f>
        <v>#DIV/0!</v>
      </c>
      <c r="N1110" s="49"/>
      <c r="O1110" s="38"/>
      <c r="P1110" s="38"/>
      <c r="Q1110" s="50" t="str">
        <f aca="false">IF(W1110="","",VLOOKUP(W1110,Categories!$M$148:$N$823,2,FALSE()))</f>
        <v/>
      </c>
      <c r="R1110" s="51" t="str">
        <f aca="false">AA1110</f>
        <v/>
      </c>
      <c r="S1110" s="52"/>
      <c r="T1110" s="52"/>
      <c r="U1110" s="53"/>
      <c r="V1110" s="54"/>
      <c r="W1110" s="55"/>
      <c r="X1110" s="50" t="str">
        <f aca="false">IF(S1110="","",VLOOKUP(Deposits!O1390,Deposits!$D$2:$J$102,2,FALSE()))</f>
        <v/>
      </c>
      <c r="Y1110" s="56" t="str">
        <f aca="false">IF(S1110="","",VLOOKUP(Deposits!O1390,Deposits!$D$2:$J$102,5,FALSE()))</f>
        <v/>
      </c>
      <c r="Z1110" s="57" t="s">
        <v>33</v>
      </c>
      <c r="AA1110" s="51" t="str">
        <f aca="false">IF(ISERROR(VLOOKUP(Q1110,'Target Margin'!A:F,5,FALSE())),"",VLOOKUP(Q1110,'Target Margin'!A:F,5,FALSE()))</f>
        <v/>
      </c>
    </row>
    <row r="1111" customFormat="false" ht="13" hidden="false" customHeight="false" outlineLevel="0" collapsed="false">
      <c r="A1111" s="38"/>
      <c r="B1111" s="39"/>
      <c r="C1111" s="40"/>
      <c r="D1111" s="40"/>
      <c r="E1111" s="41"/>
      <c r="F1111" s="42"/>
      <c r="G1111" s="43"/>
      <c r="H1111" s="43"/>
      <c r="I1111" s="44"/>
      <c r="J1111" s="45"/>
      <c r="K1111" s="46"/>
      <c r="L1111" s="47" t="e">
        <f aca="false">IF(K1111="",(I1111/J1111),(I1111/K1111))</f>
        <v>#DIV/0!</v>
      </c>
      <c r="M1111" s="48" t="e">
        <f aca="false">(N1111-L1111)/N1111</f>
        <v>#DIV/0!</v>
      </c>
      <c r="N1111" s="49"/>
      <c r="O1111" s="38"/>
      <c r="P1111" s="38"/>
      <c r="Q1111" s="50" t="str">
        <f aca="false">IF(W1111="","",VLOOKUP(W1111,Categories!$M$148:$N$823,2,FALSE()))</f>
        <v/>
      </c>
      <c r="R1111" s="51" t="str">
        <f aca="false">AA1111</f>
        <v/>
      </c>
      <c r="S1111" s="52"/>
      <c r="T1111" s="52"/>
      <c r="U1111" s="53"/>
      <c r="V1111" s="54"/>
      <c r="W1111" s="55"/>
      <c r="X1111" s="50" t="str">
        <f aca="false">IF(S1111="","",VLOOKUP(Deposits!O1391,Deposits!$D$2:$J$102,2,FALSE()))</f>
        <v/>
      </c>
      <c r="Y1111" s="56" t="str">
        <f aca="false">IF(S1111="","",VLOOKUP(Deposits!O1391,Deposits!$D$2:$J$102,5,FALSE()))</f>
        <v/>
      </c>
      <c r="Z1111" s="57" t="s">
        <v>33</v>
      </c>
      <c r="AA1111" s="51" t="str">
        <f aca="false">IF(ISERROR(VLOOKUP(Q1111,'Target Margin'!A:F,5,FALSE())),"",VLOOKUP(Q1111,'Target Margin'!A:F,5,FALSE()))</f>
        <v/>
      </c>
    </row>
    <row r="1112" customFormat="false" ht="13" hidden="false" customHeight="false" outlineLevel="0" collapsed="false">
      <c r="A1112" s="38"/>
      <c r="B1112" s="39"/>
      <c r="C1112" s="40"/>
      <c r="D1112" s="40"/>
      <c r="E1112" s="41"/>
      <c r="F1112" s="42"/>
      <c r="G1112" s="43"/>
      <c r="H1112" s="43"/>
      <c r="I1112" s="44"/>
      <c r="J1112" s="45"/>
      <c r="K1112" s="46"/>
      <c r="L1112" s="47" t="e">
        <f aca="false">IF(K1112="",(I1112/J1112),(I1112/K1112))</f>
        <v>#DIV/0!</v>
      </c>
      <c r="M1112" s="48" t="e">
        <f aca="false">(N1112-L1112)/N1112</f>
        <v>#DIV/0!</v>
      </c>
      <c r="N1112" s="49"/>
      <c r="O1112" s="38"/>
      <c r="P1112" s="38"/>
      <c r="Q1112" s="50" t="str">
        <f aca="false">IF(W1112="","",VLOOKUP(W1112,Categories!$M$148:$N$823,2,FALSE()))</f>
        <v/>
      </c>
      <c r="R1112" s="51" t="str">
        <f aca="false">AA1112</f>
        <v/>
      </c>
      <c r="S1112" s="52"/>
      <c r="T1112" s="52"/>
      <c r="U1112" s="53"/>
      <c r="V1112" s="54"/>
      <c r="W1112" s="55"/>
      <c r="X1112" s="50" t="str">
        <f aca="false">IF(S1112="","",VLOOKUP(Deposits!O1392,Deposits!$D$2:$J$102,2,FALSE()))</f>
        <v/>
      </c>
      <c r="Y1112" s="56" t="str">
        <f aca="false">IF(S1112="","",VLOOKUP(Deposits!O1392,Deposits!$D$2:$J$102,5,FALSE()))</f>
        <v/>
      </c>
      <c r="Z1112" s="57" t="s">
        <v>33</v>
      </c>
      <c r="AA1112" s="51" t="str">
        <f aca="false">IF(ISERROR(VLOOKUP(Q1112,'Target Margin'!A:F,5,FALSE())),"",VLOOKUP(Q1112,'Target Margin'!A:F,5,FALSE()))</f>
        <v/>
      </c>
    </row>
    <row r="1113" customFormat="false" ht="13" hidden="false" customHeight="false" outlineLevel="0" collapsed="false">
      <c r="A1113" s="38"/>
      <c r="B1113" s="39"/>
      <c r="C1113" s="40"/>
      <c r="D1113" s="40"/>
      <c r="E1113" s="41"/>
      <c r="F1113" s="42"/>
      <c r="G1113" s="43"/>
      <c r="H1113" s="43"/>
      <c r="I1113" s="44"/>
      <c r="J1113" s="45"/>
      <c r="K1113" s="46"/>
      <c r="L1113" s="47" t="e">
        <f aca="false">IF(K1113="",(I1113/J1113),(I1113/K1113))</f>
        <v>#DIV/0!</v>
      </c>
      <c r="M1113" s="48" t="e">
        <f aca="false">(N1113-L1113)/N1113</f>
        <v>#DIV/0!</v>
      </c>
      <c r="N1113" s="49"/>
      <c r="O1113" s="38"/>
      <c r="P1113" s="38"/>
      <c r="Q1113" s="50" t="str">
        <f aca="false">IF(W1113="","",VLOOKUP(W1113,Categories!$M$148:$N$823,2,FALSE()))</f>
        <v/>
      </c>
      <c r="R1113" s="51" t="str">
        <f aca="false">AA1113</f>
        <v/>
      </c>
      <c r="S1113" s="52"/>
      <c r="T1113" s="52"/>
      <c r="U1113" s="53"/>
      <c r="V1113" s="54"/>
      <c r="W1113" s="55"/>
      <c r="X1113" s="50" t="str">
        <f aca="false">IF(S1113="","",VLOOKUP(Deposits!O1393,Deposits!$D$2:$J$102,2,FALSE()))</f>
        <v/>
      </c>
      <c r="Y1113" s="56" t="str">
        <f aca="false">IF(S1113="","",VLOOKUP(Deposits!O1393,Deposits!$D$2:$J$102,5,FALSE()))</f>
        <v/>
      </c>
      <c r="Z1113" s="57" t="s">
        <v>33</v>
      </c>
      <c r="AA1113" s="51" t="str">
        <f aca="false">IF(ISERROR(VLOOKUP(Q1113,'Target Margin'!A:F,5,FALSE())),"",VLOOKUP(Q1113,'Target Margin'!A:F,5,FALSE()))</f>
        <v/>
      </c>
    </row>
    <row r="1114" customFormat="false" ht="13" hidden="false" customHeight="false" outlineLevel="0" collapsed="false">
      <c r="A1114" s="38"/>
      <c r="B1114" s="39"/>
      <c r="C1114" s="40"/>
      <c r="D1114" s="40"/>
      <c r="E1114" s="41"/>
      <c r="F1114" s="42"/>
      <c r="G1114" s="43"/>
      <c r="H1114" s="43"/>
      <c r="I1114" s="44"/>
      <c r="J1114" s="45"/>
      <c r="K1114" s="46"/>
      <c r="L1114" s="47" t="e">
        <f aca="false">IF(K1114="",(I1114/J1114),(I1114/K1114))</f>
        <v>#DIV/0!</v>
      </c>
      <c r="M1114" s="48" t="e">
        <f aca="false">(N1114-L1114)/N1114</f>
        <v>#DIV/0!</v>
      </c>
      <c r="N1114" s="49"/>
      <c r="O1114" s="38"/>
      <c r="P1114" s="38"/>
      <c r="Q1114" s="50" t="str">
        <f aca="false">IF(W1114="","",VLOOKUP(W1114,Categories!$M$148:$N$823,2,FALSE()))</f>
        <v/>
      </c>
      <c r="R1114" s="51" t="str">
        <f aca="false">AA1114</f>
        <v/>
      </c>
      <c r="S1114" s="52"/>
      <c r="T1114" s="52"/>
      <c r="U1114" s="53"/>
      <c r="V1114" s="54"/>
      <c r="W1114" s="55"/>
      <c r="X1114" s="50" t="str">
        <f aca="false">IF(S1114="","",VLOOKUP(Deposits!O1394,Deposits!$D$2:$J$102,2,FALSE()))</f>
        <v/>
      </c>
      <c r="Y1114" s="56" t="str">
        <f aca="false">IF(S1114="","",VLOOKUP(Deposits!O1394,Deposits!$D$2:$J$102,5,FALSE()))</f>
        <v/>
      </c>
      <c r="Z1114" s="57" t="s">
        <v>33</v>
      </c>
      <c r="AA1114" s="51" t="str">
        <f aca="false">IF(ISERROR(VLOOKUP(Q1114,'Target Margin'!A:F,5,FALSE())),"",VLOOKUP(Q1114,'Target Margin'!A:F,5,FALSE()))</f>
        <v/>
      </c>
    </row>
    <row r="1115" customFormat="false" ht="13" hidden="false" customHeight="false" outlineLevel="0" collapsed="false">
      <c r="A1115" s="38"/>
      <c r="B1115" s="39"/>
      <c r="C1115" s="40"/>
      <c r="D1115" s="40"/>
      <c r="E1115" s="41"/>
      <c r="F1115" s="42"/>
      <c r="G1115" s="43"/>
      <c r="H1115" s="43"/>
      <c r="I1115" s="44"/>
      <c r="J1115" s="45"/>
      <c r="K1115" s="46"/>
      <c r="L1115" s="47" t="e">
        <f aca="false">IF(K1115="",(I1115/J1115),(I1115/K1115))</f>
        <v>#DIV/0!</v>
      </c>
      <c r="M1115" s="48" t="e">
        <f aca="false">(N1115-L1115)/N1115</f>
        <v>#DIV/0!</v>
      </c>
      <c r="N1115" s="49"/>
      <c r="O1115" s="38"/>
      <c r="P1115" s="38"/>
      <c r="Q1115" s="50" t="str">
        <f aca="false">IF(W1115="","",VLOOKUP(W1115,Categories!$M$148:$N$823,2,FALSE()))</f>
        <v/>
      </c>
      <c r="R1115" s="51" t="str">
        <f aca="false">AA1115</f>
        <v/>
      </c>
      <c r="S1115" s="52"/>
      <c r="T1115" s="52"/>
      <c r="U1115" s="53"/>
      <c r="V1115" s="54"/>
      <c r="W1115" s="55"/>
      <c r="X1115" s="50" t="str">
        <f aca="false">IF(S1115="","",VLOOKUP(Deposits!O1395,Deposits!$D$2:$J$102,2,FALSE()))</f>
        <v/>
      </c>
      <c r="Y1115" s="56" t="str">
        <f aca="false">IF(S1115="","",VLOOKUP(Deposits!O1395,Deposits!$D$2:$J$102,5,FALSE()))</f>
        <v/>
      </c>
      <c r="Z1115" s="57" t="s">
        <v>33</v>
      </c>
      <c r="AA1115" s="51" t="str">
        <f aca="false">IF(ISERROR(VLOOKUP(Q1115,'Target Margin'!A:F,5,FALSE())),"",VLOOKUP(Q1115,'Target Margin'!A:F,5,FALSE()))</f>
        <v/>
      </c>
    </row>
    <row r="1116" customFormat="false" ht="13" hidden="false" customHeight="false" outlineLevel="0" collapsed="false">
      <c r="A1116" s="38"/>
      <c r="B1116" s="39"/>
      <c r="C1116" s="40"/>
      <c r="D1116" s="40"/>
      <c r="E1116" s="41"/>
      <c r="F1116" s="42"/>
      <c r="G1116" s="43"/>
      <c r="H1116" s="43"/>
      <c r="I1116" s="44"/>
      <c r="J1116" s="45"/>
      <c r="K1116" s="46"/>
      <c r="L1116" s="47" t="e">
        <f aca="false">IF(K1116="",(I1116/J1116),(I1116/K1116))</f>
        <v>#DIV/0!</v>
      </c>
      <c r="M1116" s="48" t="e">
        <f aca="false">(N1116-L1116)/N1116</f>
        <v>#DIV/0!</v>
      </c>
      <c r="N1116" s="49"/>
      <c r="O1116" s="38"/>
      <c r="P1116" s="38"/>
      <c r="Q1116" s="50" t="str">
        <f aca="false">IF(W1116="","",VLOOKUP(W1116,Categories!$M$148:$N$823,2,FALSE()))</f>
        <v/>
      </c>
      <c r="R1116" s="51" t="str">
        <f aca="false">AA1116</f>
        <v/>
      </c>
      <c r="S1116" s="52"/>
      <c r="T1116" s="52"/>
      <c r="U1116" s="53"/>
      <c r="V1116" s="54"/>
      <c r="W1116" s="55"/>
      <c r="X1116" s="50" t="str">
        <f aca="false">IF(S1116="","",VLOOKUP(Deposits!O1396,Deposits!$D$2:$J$102,2,FALSE()))</f>
        <v/>
      </c>
      <c r="Y1116" s="56" t="str">
        <f aca="false">IF(S1116="","",VLOOKUP(Deposits!O1396,Deposits!$D$2:$J$102,5,FALSE()))</f>
        <v/>
      </c>
      <c r="Z1116" s="57" t="s">
        <v>33</v>
      </c>
      <c r="AA1116" s="51" t="str">
        <f aca="false">IF(ISERROR(VLOOKUP(Q1116,'Target Margin'!A:F,5,FALSE())),"",VLOOKUP(Q1116,'Target Margin'!A:F,5,FALSE()))</f>
        <v/>
      </c>
    </row>
    <row r="1117" customFormat="false" ht="13" hidden="false" customHeight="false" outlineLevel="0" collapsed="false">
      <c r="A1117" s="38"/>
      <c r="B1117" s="39"/>
      <c r="C1117" s="40"/>
      <c r="D1117" s="40"/>
      <c r="E1117" s="41"/>
      <c r="F1117" s="42"/>
      <c r="G1117" s="43"/>
      <c r="H1117" s="43"/>
      <c r="I1117" s="44"/>
      <c r="J1117" s="45"/>
      <c r="K1117" s="46"/>
      <c r="L1117" s="47" t="e">
        <f aca="false">IF(K1117="",(I1117/J1117),(I1117/K1117))</f>
        <v>#DIV/0!</v>
      </c>
      <c r="M1117" s="48" t="e">
        <f aca="false">(N1117-L1117)/N1117</f>
        <v>#DIV/0!</v>
      </c>
      <c r="N1117" s="49"/>
      <c r="O1117" s="38"/>
      <c r="P1117" s="38"/>
      <c r="Q1117" s="50" t="str">
        <f aca="false">IF(W1117="","",VLOOKUP(W1117,Categories!$M$148:$N$823,2,FALSE()))</f>
        <v/>
      </c>
      <c r="R1117" s="51" t="str">
        <f aca="false">AA1117</f>
        <v/>
      </c>
      <c r="S1117" s="52"/>
      <c r="T1117" s="52"/>
      <c r="U1117" s="53"/>
      <c r="V1117" s="54"/>
      <c r="W1117" s="55"/>
      <c r="X1117" s="50" t="str">
        <f aca="false">IF(S1117="","",VLOOKUP(Deposits!O1397,Deposits!$D$2:$J$102,2,FALSE()))</f>
        <v/>
      </c>
      <c r="Y1117" s="56" t="str">
        <f aca="false">IF(S1117="","",VLOOKUP(Deposits!O1397,Deposits!$D$2:$J$102,5,FALSE()))</f>
        <v/>
      </c>
      <c r="Z1117" s="57" t="s">
        <v>33</v>
      </c>
      <c r="AA1117" s="51" t="str">
        <f aca="false">IF(ISERROR(VLOOKUP(Q1117,'Target Margin'!A:F,5,FALSE())),"",VLOOKUP(Q1117,'Target Margin'!A:F,5,FALSE()))</f>
        <v/>
      </c>
    </row>
    <row r="1118" customFormat="false" ht="13" hidden="false" customHeight="false" outlineLevel="0" collapsed="false">
      <c r="A1118" s="38"/>
      <c r="B1118" s="39"/>
      <c r="C1118" s="40"/>
      <c r="D1118" s="40"/>
      <c r="E1118" s="41"/>
      <c r="F1118" s="42"/>
      <c r="G1118" s="43"/>
      <c r="H1118" s="43"/>
      <c r="I1118" s="44"/>
      <c r="J1118" s="45"/>
      <c r="K1118" s="46"/>
      <c r="L1118" s="47" t="e">
        <f aca="false">IF(K1118="",(I1118/J1118),(I1118/K1118))</f>
        <v>#DIV/0!</v>
      </c>
      <c r="M1118" s="48" t="e">
        <f aca="false">(N1118-L1118)/N1118</f>
        <v>#DIV/0!</v>
      </c>
      <c r="N1118" s="49"/>
      <c r="O1118" s="38"/>
      <c r="P1118" s="38"/>
      <c r="Q1118" s="50" t="str">
        <f aca="false">IF(W1118="","",VLOOKUP(W1118,Categories!$M$148:$N$823,2,FALSE()))</f>
        <v/>
      </c>
      <c r="R1118" s="51" t="str">
        <f aca="false">AA1118</f>
        <v/>
      </c>
      <c r="S1118" s="52"/>
      <c r="T1118" s="52"/>
      <c r="U1118" s="53"/>
      <c r="V1118" s="54"/>
      <c r="W1118" s="55"/>
      <c r="X1118" s="50" t="str">
        <f aca="false">IF(S1118="","",VLOOKUP(Deposits!O1398,Deposits!$D$2:$J$102,2,FALSE()))</f>
        <v/>
      </c>
      <c r="Y1118" s="56" t="str">
        <f aca="false">IF(S1118="","",VLOOKUP(Deposits!O1398,Deposits!$D$2:$J$102,5,FALSE()))</f>
        <v/>
      </c>
      <c r="Z1118" s="57" t="s">
        <v>33</v>
      </c>
      <c r="AA1118" s="51" t="str">
        <f aca="false">IF(ISERROR(VLOOKUP(Q1118,'Target Margin'!A:F,5,FALSE())),"",VLOOKUP(Q1118,'Target Margin'!A:F,5,FALSE()))</f>
        <v/>
      </c>
    </row>
    <row r="1119" customFormat="false" ht="13" hidden="false" customHeight="false" outlineLevel="0" collapsed="false">
      <c r="A1119" s="38"/>
      <c r="B1119" s="39"/>
      <c r="C1119" s="40"/>
      <c r="D1119" s="40"/>
      <c r="E1119" s="41"/>
      <c r="F1119" s="42"/>
      <c r="G1119" s="43"/>
      <c r="H1119" s="43"/>
      <c r="I1119" s="44"/>
      <c r="J1119" s="45"/>
      <c r="K1119" s="46"/>
      <c r="L1119" s="47" t="e">
        <f aca="false">IF(K1119="",(I1119/J1119),(I1119/K1119))</f>
        <v>#DIV/0!</v>
      </c>
      <c r="M1119" s="48" t="e">
        <f aca="false">(N1119-L1119)/N1119</f>
        <v>#DIV/0!</v>
      </c>
      <c r="N1119" s="49"/>
      <c r="O1119" s="38"/>
      <c r="P1119" s="38"/>
      <c r="Q1119" s="50" t="str">
        <f aca="false">IF(W1119="","",VLOOKUP(W1119,Categories!$M$148:$N$823,2,FALSE()))</f>
        <v/>
      </c>
      <c r="R1119" s="51" t="str">
        <f aca="false">AA1119</f>
        <v/>
      </c>
      <c r="S1119" s="52"/>
      <c r="T1119" s="52"/>
      <c r="U1119" s="53"/>
      <c r="V1119" s="54"/>
      <c r="W1119" s="55"/>
      <c r="X1119" s="50" t="str">
        <f aca="false">IF(S1119="","",VLOOKUP(Deposits!O1399,Deposits!$D$2:$J$102,2,FALSE()))</f>
        <v/>
      </c>
      <c r="Y1119" s="56" t="str">
        <f aca="false">IF(S1119="","",VLOOKUP(Deposits!O1399,Deposits!$D$2:$J$102,5,FALSE()))</f>
        <v/>
      </c>
      <c r="Z1119" s="57" t="s">
        <v>33</v>
      </c>
      <c r="AA1119" s="51" t="str">
        <f aca="false">IF(ISERROR(VLOOKUP(Q1119,'Target Margin'!A:F,5,FALSE())),"",VLOOKUP(Q1119,'Target Margin'!A:F,5,FALSE()))</f>
        <v/>
      </c>
    </row>
    <row r="1120" customFormat="false" ht="13" hidden="false" customHeight="false" outlineLevel="0" collapsed="false">
      <c r="A1120" s="38"/>
      <c r="B1120" s="39"/>
      <c r="C1120" s="40"/>
      <c r="D1120" s="40"/>
      <c r="E1120" s="41"/>
      <c r="F1120" s="42"/>
      <c r="G1120" s="43"/>
      <c r="H1120" s="43"/>
      <c r="I1120" s="44"/>
      <c r="J1120" s="45"/>
      <c r="K1120" s="46"/>
      <c r="L1120" s="47" t="e">
        <f aca="false">IF(K1120="",(I1120/J1120),(I1120/K1120))</f>
        <v>#DIV/0!</v>
      </c>
      <c r="M1120" s="48" t="e">
        <f aca="false">(N1120-L1120)/N1120</f>
        <v>#DIV/0!</v>
      </c>
      <c r="N1120" s="49"/>
      <c r="O1120" s="38"/>
      <c r="P1120" s="38"/>
      <c r="Q1120" s="50" t="str">
        <f aca="false">IF(W1120="","",VLOOKUP(W1120,Categories!$M$148:$N$823,2,FALSE()))</f>
        <v/>
      </c>
      <c r="R1120" s="51" t="str">
        <f aca="false">AA1120</f>
        <v/>
      </c>
      <c r="S1120" s="52"/>
      <c r="T1120" s="52"/>
      <c r="U1120" s="53"/>
      <c r="V1120" s="54"/>
      <c r="W1120" s="55"/>
      <c r="X1120" s="50" t="str">
        <f aca="false">IF(S1120="","",VLOOKUP(Deposits!O1400,Deposits!$D$2:$J$102,2,FALSE()))</f>
        <v/>
      </c>
      <c r="Y1120" s="56" t="str">
        <f aca="false">IF(S1120="","",VLOOKUP(Deposits!O1400,Deposits!$D$2:$J$102,5,FALSE()))</f>
        <v/>
      </c>
      <c r="Z1120" s="57" t="s">
        <v>33</v>
      </c>
      <c r="AA1120" s="51" t="str">
        <f aca="false">IF(ISERROR(VLOOKUP(Q1120,'Target Margin'!A:F,5,FALSE())),"",VLOOKUP(Q1120,'Target Margin'!A:F,5,FALSE()))</f>
        <v/>
      </c>
    </row>
    <row r="1121" customFormat="false" ht="13" hidden="false" customHeight="false" outlineLevel="0" collapsed="false">
      <c r="A1121" s="38"/>
      <c r="B1121" s="39"/>
      <c r="C1121" s="40"/>
      <c r="D1121" s="40"/>
      <c r="E1121" s="41"/>
      <c r="F1121" s="42"/>
      <c r="G1121" s="43"/>
      <c r="H1121" s="43"/>
      <c r="I1121" s="44"/>
      <c r="J1121" s="45"/>
      <c r="K1121" s="46"/>
      <c r="L1121" s="47" t="e">
        <f aca="false">IF(K1121="",(I1121/J1121),(I1121/K1121))</f>
        <v>#DIV/0!</v>
      </c>
      <c r="M1121" s="48" t="e">
        <f aca="false">(N1121-L1121)/N1121</f>
        <v>#DIV/0!</v>
      </c>
      <c r="N1121" s="49"/>
      <c r="O1121" s="38"/>
      <c r="P1121" s="38"/>
      <c r="Q1121" s="50" t="str">
        <f aca="false">IF(W1121="","",VLOOKUP(W1121,Categories!$M$148:$N$823,2,FALSE()))</f>
        <v/>
      </c>
      <c r="R1121" s="51" t="str">
        <f aca="false">AA1121</f>
        <v/>
      </c>
      <c r="S1121" s="52"/>
      <c r="T1121" s="52"/>
      <c r="U1121" s="53"/>
      <c r="V1121" s="54"/>
      <c r="W1121" s="55"/>
      <c r="X1121" s="50" t="str">
        <f aca="false">IF(S1121="","",VLOOKUP(Deposits!O1401,Deposits!$D$2:$J$102,2,FALSE()))</f>
        <v/>
      </c>
      <c r="Y1121" s="56" t="str">
        <f aca="false">IF(S1121="","",VLOOKUP(Deposits!O1401,Deposits!$D$2:$J$102,5,FALSE()))</f>
        <v/>
      </c>
      <c r="Z1121" s="57" t="s">
        <v>33</v>
      </c>
      <c r="AA1121" s="51" t="str">
        <f aca="false">IF(ISERROR(VLOOKUP(Q1121,'Target Margin'!A:F,5,FALSE())),"",VLOOKUP(Q1121,'Target Margin'!A:F,5,FALSE()))</f>
        <v/>
      </c>
    </row>
    <row r="1122" customFormat="false" ht="13" hidden="false" customHeight="false" outlineLevel="0" collapsed="false">
      <c r="A1122" s="38"/>
      <c r="B1122" s="39"/>
      <c r="C1122" s="40"/>
      <c r="D1122" s="40"/>
      <c r="E1122" s="41"/>
      <c r="F1122" s="42"/>
      <c r="G1122" s="43"/>
      <c r="H1122" s="43"/>
      <c r="I1122" s="44"/>
      <c r="J1122" s="45"/>
      <c r="K1122" s="46"/>
      <c r="L1122" s="47" t="e">
        <f aca="false">IF(K1122="",(I1122/J1122),(I1122/K1122))</f>
        <v>#DIV/0!</v>
      </c>
      <c r="M1122" s="48" t="e">
        <f aca="false">(N1122-L1122)/N1122</f>
        <v>#DIV/0!</v>
      </c>
      <c r="N1122" s="49"/>
      <c r="O1122" s="38"/>
      <c r="P1122" s="38"/>
      <c r="Q1122" s="50" t="str">
        <f aca="false">IF(W1122="","",VLOOKUP(W1122,Categories!$M$148:$N$823,2,FALSE()))</f>
        <v/>
      </c>
      <c r="R1122" s="51" t="str">
        <f aca="false">AA1122</f>
        <v/>
      </c>
      <c r="S1122" s="52"/>
      <c r="T1122" s="52"/>
      <c r="U1122" s="53"/>
      <c r="V1122" s="54"/>
      <c r="W1122" s="55"/>
      <c r="X1122" s="50" t="str">
        <f aca="false">IF(S1122="","",VLOOKUP(Deposits!O1402,Deposits!$D$2:$J$102,2,FALSE()))</f>
        <v/>
      </c>
      <c r="Y1122" s="56" t="str">
        <f aca="false">IF(S1122="","",VLOOKUP(Deposits!O1402,Deposits!$D$2:$J$102,5,FALSE()))</f>
        <v/>
      </c>
      <c r="Z1122" s="57" t="s">
        <v>33</v>
      </c>
      <c r="AA1122" s="51" t="str">
        <f aca="false">IF(ISERROR(VLOOKUP(Q1122,'Target Margin'!A:F,5,FALSE())),"",VLOOKUP(Q1122,'Target Margin'!A:F,5,FALSE()))</f>
        <v/>
      </c>
    </row>
    <row r="1123" customFormat="false" ht="13" hidden="false" customHeight="false" outlineLevel="0" collapsed="false">
      <c r="A1123" s="38"/>
      <c r="B1123" s="39"/>
      <c r="C1123" s="40"/>
      <c r="D1123" s="40"/>
      <c r="E1123" s="41"/>
      <c r="F1123" s="42"/>
      <c r="G1123" s="43"/>
      <c r="H1123" s="43"/>
      <c r="I1123" s="44"/>
      <c r="J1123" s="45"/>
      <c r="K1123" s="46"/>
      <c r="L1123" s="47" t="e">
        <f aca="false">IF(K1123="",(I1123/J1123),(I1123/K1123))</f>
        <v>#DIV/0!</v>
      </c>
      <c r="M1123" s="48" t="e">
        <f aca="false">(N1123-L1123)/N1123</f>
        <v>#DIV/0!</v>
      </c>
      <c r="N1123" s="49"/>
      <c r="O1123" s="38"/>
      <c r="P1123" s="38"/>
      <c r="Q1123" s="50" t="str">
        <f aca="false">IF(W1123="","",VLOOKUP(W1123,Categories!$M$148:$N$823,2,FALSE()))</f>
        <v/>
      </c>
      <c r="R1123" s="51" t="str">
        <f aca="false">AA1123</f>
        <v/>
      </c>
      <c r="S1123" s="52"/>
      <c r="T1123" s="52"/>
      <c r="U1123" s="53"/>
      <c r="V1123" s="54"/>
      <c r="W1123" s="55"/>
      <c r="X1123" s="50" t="str">
        <f aca="false">IF(S1123="","",VLOOKUP(Deposits!O1403,Deposits!$D$2:$J$102,2,FALSE()))</f>
        <v/>
      </c>
      <c r="Y1123" s="56" t="str">
        <f aca="false">IF(S1123="","",VLOOKUP(Deposits!O1403,Deposits!$D$2:$J$102,5,FALSE()))</f>
        <v/>
      </c>
      <c r="Z1123" s="57" t="s">
        <v>33</v>
      </c>
      <c r="AA1123" s="51" t="str">
        <f aca="false">IF(ISERROR(VLOOKUP(Q1123,'Target Margin'!A:F,5,FALSE())),"",VLOOKUP(Q1123,'Target Margin'!A:F,5,FALSE()))</f>
        <v/>
      </c>
    </row>
    <row r="1124" customFormat="false" ht="13" hidden="false" customHeight="false" outlineLevel="0" collapsed="false">
      <c r="A1124" s="38"/>
      <c r="B1124" s="39"/>
      <c r="C1124" s="40"/>
      <c r="D1124" s="40"/>
      <c r="E1124" s="41"/>
      <c r="F1124" s="42"/>
      <c r="G1124" s="43"/>
      <c r="H1124" s="43"/>
      <c r="I1124" s="44"/>
      <c r="J1124" s="45"/>
      <c r="K1124" s="46"/>
      <c r="L1124" s="47" t="e">
        <f aca="false">IF(K1124="",(I1124/J1124),(I1124/K1124))</f>
        <v>#DIV/0!</v>
      </c>
      <c r="M1124" s="48" t="e">
        <f aca="false">(N1124-L1124)/N1124</f>
        <v>#DIV/0!</v>
      </c>
      <c r="N1124" s="49"/>
      <c r="O1124" s="38"/>
      <c r="P1124" s="38"/>
      <c r="Q1124" s="50" t="str">
        <f aca="false">IF(W1124="","",VLOOKUP(W1124,Categories!$M$148:$N$823,2,FALSE()))</f>
        <v/>
      </c>
      <c r="R1124" s="51" t="str">
        <f aca="false">AA1124</f>
        <v/>
      </c>
      <c r="S1124" s="52"/>
      <c r="T1124" s="52"/>
      <c r="U1124" s="53"/>
      <c r="V1124" s="54"/>
      <c r="W1124" s="55"/>
      <c r="X1124" s="50" t="str">
        <f aca="false">IF(S1124="","",VLOOKUP(Deposits!O1404,Deposits!$D$2:$J$102,2,FALSE()))</f>
        <v/>
      </c>
      <c r="Y1124" s="56" t="str">
        <f aca="false">IF(S1124="","",VLOOKUP(Deposits!O1404,Deposits!$D$2:$J$102,5,FALSE()))</f>
        <v/>
      </c>
      <c r="Z1124" s="57" t="s">
        <v>33</v>
      </c>
      <c r="AA1124" s="51" t="str">
        <f aca="false">IF(ISERROR(VLOOKUP(Q1124,'Target Margin'!A:F,5,FALSE())),"",VLOOKUP(Q1124,'Target Margin'!A:F,5,FALSE()))</f>
        <v/>
      </c>
    </row>
    <row r="1125" customFormat="false" ht="13" hidden="false" customHeight="false" outlineLevel="0" collapsed="false">
      <c r="A1125" s="38"/>
      <c r="B1125" s="39"/>
      <c r="C1125" s="40"/>
      <c r="D1125" s="40"/>
      <c r="E1125" s="41"/>
      <c r="F1125" s="42"/>
      <c r="G1125" s="43"/>
      <c r="H1125" s="43"/>
      <c r="I1125" s="44"/>
      <c r="J1125" s="45"/>
      <c r="K1125" s="46"/>
      <c r="L1125" s="47" t="e">
        <f aca="false">IF(K1125="",(I1125/J1125),(I1125/K1125))</f>
        <v>#DIV/0!</v>
      </c>
      <c r="M1125" s="48" t="e">
        <f aca="false">(N1125-L1125)/N1125</f>
        <v>#DIV/0!</v>
      </c>
      <c r="N1125" s="49"/>
      <c r="O1125" s="38"/>
      <c r="P1125" s="38"/>
      <c r="Q1125" s="50" t="str">
        <f aca="false">IF(W1125="","",VLOOKUP(W1125,Categories!$M$148:$N$823,2,FALSE()))</f>
        <v/>
      </c>
      <c r="R1125" s="51" t="str">
        <f aca="false">AA1125</f>
        <v/>
      </c>
      <c r="S1125" s="52"/>
      <c r="T1125" s="52"/>
      <c r="U1125" s="53"/>
      <c r="V1125" s="54"/>
      <c r="W1125" s="55"/>
      <c r="X1125" s="50" t="str">
        <f aca="false">IF(S1125="","",VLOOKUP(Deposits!O1405,Deposits!$D$2:$J$102,2,FALSE()))</f>
        <v/>
      </c>
      <c r="Y1125" s="56" t="str">
        <f aca="false">IF(S1125="","",VLOOKUP(Deposits!O1405,Deposits!$D$2:$J$102,5,FALSE()))</f>
        <v/>
      </c>
      <c r="Z1125" s="57" t="s">
        <v>33</v>
      </c>
      <c r="AA1125" s="51" t="str">
        <f aca="false">IF(ISERROR(VLOOKUP(Q1125,'Target Margin'!A:F,5,FALSE())),"",VLOOKUP(Q1125,'Target Margin'!A:F,5,FALSE()))</f>
        <v/>
      </c>
    </row>
    <row r="1126" customFormat="false" ht="13" hidden="false" customHeight="false" outlineLevel="0" collapsed="false">
      <c r="A1126" s="38"/>
      <c r="B1126" s="39"/>
      <c r="C1126" s="40"/>
      <c r="D1126" s="40"/>
      <c r="E1126" s="41"/>
      <c r="F1126" s="42"/>
      <c r="G1126" s="43"/>
      <c r="H1126" s="43"/>
      <c r="I1126" s="44"/>
      <c r="J1126" s="45"/>
      <c r="K1126" s="46"/>
      <c r="L1126" s="47" t="e">
        <f aca="false">IF(K1126="",(I1126/J1126),(I1126/K1126))</f>
        <v>#DIV/0!</v>
      </c>
      <c r="M1126" s="48" t="e">
        <f aca="false">(N1126-L1126)/N1126</f>
        <v>#DIV/0!</v>
      </c>
      <c r="N1126" s="49"/>
      <c r="O1126" s="38"/>
      <c r="P1126" s="38"/>
      <c r="Q1126" s="50" t="str">
        <f aca="false">IF(W1126="","",VLOOKUP(W1126,Categories!$M$148:$N$823,2,FALSE()))</f>
        <v/>
      </c>
      <c r="R1126" s="51" t="str">
        <f aca="false">AA1126</f>
        <v/>
      </c>
      <c r="S1126" s="52"/>
      <c r="T1126" s="52"/>
      <c r="U1126" s="53"/>
      <c r="V1126" s="54"/>
      <c r="W1126" s="55"/>
      <c r="X1126" s="50" t="str">
        <f aca="false">IF(S1126="","",VLOOKUP(Deposits!O1406,Deposits!$D$2:$J$102,2,FALSE()))</f>
        <v/>
      </c>
      <c r="Y1126" s="56" t="str">
        <f aca="false">IF(S1126="","",VLOOKUP(Deposits!O1406,Deposits!$D$2:$J$102,5,FALSE()))</f>
        <v/>
      </c>
      <c r="Z1126" s="57" t="s">
        <v>33</v>
      </c>
      <c r="AA1126" s="51" t="str">
        <f aca="false">IF(ISERROR(VLOOKUP(Q1126,'Target Margin'!A:F,5,FALSE())),"",VLOOKUP(Q1126,'Target Margin'!A:F,5,FALSE()))</f>
        <v/>
      </c>
    </row>
    <row r="1127" customFormat="false" ht="13" hidden="false" customHeight="false" outlineLevel="0" collapsed="false">
      <c r="A1127" s="38"/>
      <c r="B1127" s="39"/>
      <c r="C1127" s="40"/>
      <c r="D1127" s="40"/>
      <c r="E1127" s="41"/>
      <c r="F1127" s="42"/>
      <c r="G1127" s="43"/>
      <c r="H1127" s="43"/>
      <c r="I1127" s="44"/>
      <c r="J1127" s="45"/>
      <c r="K1127" s="46"/>
      <c r="L1127" s="47" t="e">
        <f aca="false">IF(K1127="",(I1127/J1127),(I1127/K1127))</f>
        <v>#DIV/0!</v>
      </c>
      <c r="M1127" s="48" t="e">
        <f aca="false">(N1127-L1127)/N1127</f>
        <v>#DIV/0!</v>
      </c>
      <c r="N1127" s="49"/>
      <c r="O1127" s="38"/>
      <c r="P1127" s="38"/>
      <c r="Q1127" s="50" t="str">
        <f aca="false">IF(W1127="","",VLOOKUP(W1127,Categories!$M$148:$N$823,2,FALSE()))</f>
        <v/>
      </c>
      <c r="R1127" s="51" t="str">
        <f aca="false">AA1127</f>
        <v/>
      </c>
      <c r="S1127" s="52"/>
      <c r="T1127" s="52"/>
      <c r="U1127" s="53"/>
      <c r="V1127" s="54"/>
      <c r="W1127" s="55"/>
      <c r="X1127" s="50" t="str">
        <f aca="false">IF(S1127="","",VLOOKUP(Deposits!O1407,Deposits!$D$2:$J$102,2,FALSE()))</f>
        <v/>
      </c>
      <c r="Y1127" s="56" t="str">
        <f aca="false">IF(S1127="","",VLOOKUP(Deposits!O1407,Deposits!$D$2:$J$102,5,FALSE()))</f>
        <v/>
      </c>
      <c r="Z1127" s="57" t="s">
        <v>33</v>
      </c>
      <c r="AA1127" s="51" t="str">
        <f aca="false">IF(ISERROR(VLOOKUP(Q1127,'Target Margin'!A:F,5,FALSE())),"",VLOOKUP(Q1127,'Target Margin'!A:F,5,FALSE()))</f>
        <v/>
      </c>
    </row>
    <row r="1128" customFormat="false" ht="13" hidden="false" customHeight="false" outlineLevel="0" collapsed="false">
      <c r="A1128" s="38"/>
      <c r="B1128" s="39"/>
      <c r="C1128" s="40"/>
      <c r="D1128" s="40"/>
      <c r="E1128" s="41"/>
      <c r="F1128" s="42"/>
      <c r="G1128" s="43"/>
      <c r="H1128" s="43"/>
      <c r="I1128" s="44"/>
      <c r="J1128" s="45"/>
      <c r="K1128" s="46"/>
      <c r="L1128" s="47" t="e">
        <f aca="false">IF(K1128="",(I1128/J1128),(I1128/K1128))</f>
        <v>#DIV/0!</v>
      </c>
      <c r="M1128" s="48" t="e">
        <f aca="false">(N1128-L1128)/N1128</f>
        <v>#DIV/0!</v>
      </c>
      <c r="N1128" s="49"/>
      <c r="O1128" s="38"/>
      <c r="P1128" s="38"/>
      <c r="Q1128" s="50" t="str">
        <f aca="false">IF(W1128="","",VLOOKUP(W1128,Categories!$M$148:$N$823,2,FALSE()))</f>
        <v/>
      </c>
      <c r="R1128" s="51" t="str">
        <f aca="false">AA1128</f>
        <v/>
      </c>
      <c r="S1128" s="52"/>
      <c r="T1128" s="52"/>
      <c r="U1128" s="53"/>
      <c r="V1128" s="54"/>
      <c r="W1128" s="55"/>
      <c r="X1128" s="50" t="str">
        <f aca="false">IF(S1128="","",VLOOKUP(Deposits!O1408,Deposits!$D$2:$J$102,2,FALSE()))</f>
        <v/>
      </c>
      <c r="Y1128" s="56" t="str">
        <f aca="false">IF(S1128="","",VLOOKUP(Deposits!O1408,Deposits!$D$2:$J$102,5,FALSE()))</f>
        <v/>
      </c>
      <c r="Z1128" s="57" t="s">
        <v>33</v>
      </c>
      <c r="AA1128" s="51" t="str">
        <f aca="false">IF(ISERROR(VLOOKUP(Q1128,'Target Margin'!A:F,5,FALSE())),"",VLOOKUP(Q1128,'Target Margin'!A:F,5,FALSE()))</f>
        <v/>
      </c>
    </row>
    <row r="1129" customFormat="false" ht="13" hidden="false" customHeight="false" outlineLevel="0" collapsed="false">
      <c r="A1129" s="38"/>
      <c r="B1129" s="39"/>
      <c r="C1129" s="40"/>
      <c r="D1129" s="40"/>
      <c r="E1129" s="41"/>
      <c r="F1129" s="42"/>
      <c r="G1129" s="43"/>
      <c r="H1129" s="43"/>
      <c r="I1129" s="44"/>
      <c r="J1129" s="45"/>
      <c r="K1129" s="46"/>
      <c r="L1129" s="47" t="e">
        <f aca="false">IF(K1129="",(I1129/J1129),(I1129/K1129))</f>
        <v>#DIV/0!</v>
      </c>
      <c r="M1129" s="48" t="e">
        <f aca="false">(N1129-L1129)/N1129</f>
        <v>#DIV/0!</v>
      </c>
      <c r="N1129" s="49"/>
      <c r="O1129" s="38"/>
      <c r="P1129" s="38"/>
      <c r="Q1129" s="50" t="str">
        <f aca="false">IF(W1129="","",VLOOKUP(W1129,Categories!$M$148:$N$823,2,FALSE()))</f>
        <v/>
      </c>
      <c r="R1129" s="51" t="str">
        <f aca="false">AA1129</f>
        <v/>
      </c>
      <c r="S1129" s="52"/>
      <c r="T1129" s="52"/>
      <c r="U1129" s="53"/>
      <c r="V1129" s="54"/>
      <c r="W1129" s="55"/>
      <c r="X1129" s="50" t="str">
        <f aca="false">IF(S1129="","",VLOOKUP(Deposits!O1409,Deposits!$D$2:$J$102,2,FALSE()))</f>
        <v/>
      </c>
      <c r="Y1129" s="56" t="str">
        <f aca="false">IF(S1129="","",VLOOKUP(Deposits!O1409,Deposits!$D$2:$J$102,5,FALSE()))</f>
        <v/>
      </c>
      <c r="Z1129" s="57" t="s">
        <v>33</v>
      </c>
      <c r="AA1129" s="51" t="str">
        <f aca="false">IF(ISERROR(VLOOKUP(Q1129,'Target Margin'!A:F,5,FALSE())),"",VLOOKUP(Q1129,'Target Margin'!A:F,5,FALSE()))</f>
        <v/>
      </c>
    </row>
    <row r="1130" customFormat="false" ht="13" hidden="false" customHeight="false" outlineLevel="0" collapsed="false">
      <c r="A1130" s="38"/>
      <c r="B1130" s="39"/>
      <c r="C1130" s="40"/>
      <c r="D1130" s="40"/>
      <c r="E1130" s="41"/>
      <c r="F1130" s="42"/>
      <c r="G1130" s="43"/>
      <c r="H1130" s="43"/>
      <c r="I1130" s="44"/>
      <c r="J1130" s="45"/>
      <c r="K1130" s="46"/>
      <c r="L1130" s="47" t="e">
        <f aca="false">IF(K1130="",(I1130/J1130),(I1130/K1130))</f>
        <v>#DIV/0!</v>
      </c>
      <c r="M1130" s="48" t="e">
        <f aca="false">(N1130-L1130)/N1130</f>
        <v>#DIV/0!</v>
      </c>
      <c r="N1130" s="49"/>
      <c r="O1130" s="38"/>
      <c r="P1130" s="38"/>
      <c r="Q1130" s="50" t="str">
        <f aca="false">IF(W1130="","",VLOOKUP(W1130,Categories!$M$148:$N$823,2,FALSE()))</f>
        <v/>
      </c>
      <c r="R1130" s="51" t="str">
        <f aca="false">AA1130</f>
        <v/>
      </c>
      <c r="S1130" s="52"/>
      <c r="T1130" s="52"/>
      <c r="U1130" s="53"/>
      <c r="V1130" s="54"/>
      <c r="W1130" s="55"/>
      <c r="X1130" s="50" t="str">
        <f aca="false">IF(S1130="","",VLOOKUP(Deposits!O1410,Deposits!$D$2:$J$102,2,FALSE()))</f>
        <v/>
      </c>
      <c r="Y1130" s="56" t="str">
        <f aca="false">IF(S1130="","",VLOOKUP(Deposits!O1410,Deposits!$D$2:$J$102,5,FALSE()))</f>
        <v/>
      </c>
      <c r="Z1130" s="57" t="s">
        <v>33</v>
      </c>
      <c r="AA1130" s="51" t="str">
        <f aca="false">IF(ISERROR(VLOOKUP(Q1130,'Target Margin'!A:F,5,FALSE())),"",VLOOKUP(Q1130,'Target Margin'!A:F,5,FALSE()))</f>
        <v/>
      </c>
    </row>
    <row r="1131" customFormat="false" ht="13" hidden="false" customHeight="false" outlineLevel="0" collapsed="false">
      <c r="A1131" s="38"/>
      <c r="B1131" s="39"/>
      <c r="C1131" s="40"/>
      <c r="D1131" s="40"/>
      <c r="E1131" s="41"/>
      <c r="F1131" s="42"/>
      <c r="G1131" s="43"/>
      <c r="H1131" s="43"/>
      <c r="I1131" s="44"/>
      <c r="J1131" s="45"/>
      <c r="K1131" s="46"/>
      <c r="L1131" s="47" t="e">
        <f aca="false">IF(K1131="",(I1131/J1131),(I1131/K1131))</f>
        <v>#DIV/0!</v>
      </c>
      <c r="M1131" s="48" t="e">
        <f aca="false">(N1131-L1131)/N1131</f>
        <v>#DIV/0!</v>
      </c>
      <c r="N1131" s="49"/>
      <c r="O1131" s="38"/>
      <c r="P1131" s="38"/>
      <c r="Q1131" s="50" t="str">
        <f aca="false">IF(W1131="","",VLOOKUP(W1131,Categories!$M$148:$N$823,2,FALSE()))</f>
        <v/>
      </c>
      <c r="R1131" s="51" t="str">
        <f aca="false">AA1131</f>
        <v/>
      </c>
      <c r="S1131" s="52"/>
      <c r="T1131" s="52"/>
      <c r="U1131" s="53"/>
      <c r="V1131" s="54"/>
      <c r="W1131" s="55"/>
      <c r="X1131" s="50" t="str">
        <f aca="false">IF(S1131="","",VLOOKUP(Deposits!O1411,Deposits!$D$2:$J$102,2,FALSE()))</f>
        <v/>
      </c>
      <c r="Y1131" s="56" t="str">
        <f aca="false">IF(S1131="","",VLOOKUP(Deposits!O1411,Deposits!$D$2:$J$102,5,FALSE()))</f>
        <v/>
      </c>
      <c r="Z1131" s="57" t="s">
        <v>33</v>
      </c>
      <c r="AA1131" s="51" t="str">
        <f aca="false">IF(ISERROR(VLOOKUP(Q1131,'Target Margin'!A:F,5,FALSE())),"",VLOOKUP(Q1131,'Target Margin'!A:F,5,FALSE()))</f>
        <v/>
      </c>
    </row>
    <row r="1132" customFormat="false" ht="13" hidden="false" customHeight="false" outlineLevel="0" collapsed="false">
      <c r="A1132" s="38"/>
      <c r="B1132" s="39"/>
      <c r="C1132" s="40"/>
      <c r="D1132" s="40"/>
      <c r="E1132" s="41"/>
      <c r="F1132" s="42"/>
      <c r="G1132" s="43"/>
      <c r="H1132" s="43"/>
      <c r="I1132" s="44"/>
      <c r="J1132" s="45"/>
      <c r="K1132" s="46"/>
      <c r="L1132" s="47" t="e">
        <f aca="false">IF(K1132="",(I1132/J1132),(I1132/K1132))</f>
        <v>#DIV/0!</v>
      </c>
      <c r="M1132" s="48" t="e">
        <f aca="false">(N1132-L1132)/N1132</f>
        <v>#DIV/0!</v>
      </c>
      <c r="N1132" s="49"/>
      <c r="O1132" s="38"/>
      <c r="P1132" s="38"/>
      <c r="Q1132" s="50" t="str">
        <f aca="false">IF(W1132="","",VLOOKUP(W1132,Categories!$M$148:$N$823,2,FALSE()))</f>
        <v/>
      </c>
      <c r="R1132" s="51" t="str">
        <f aca="false">AA1132</f>
        <v/>
      </c>
      <c r="S1132" s="52"/>
      <c r="T1132" s="52"/>
      <c r="U1132" s="53"/>
      <c r="V1132" s="54"/>
      <c r="W1132" s="55"/>
      <c r="X1132" s="50" t="str">
        <f aca="false">IF(S1132="","",VLOOKUP(Deposits!O1412,Deposits!$D$2:$J$102,2,FALSE()))</f>
        <v/>
      </c>
      <c r="Y1132" s="56" t="str">
        <f aca="false">IF(S1132="","",VLOOKUP(Deposits!O1412,Deposits!$D$2:$J$102,5,FALSE()))</f>
        <v/>
      </c>
      <c r="Z1132" s="57" t="s">
        <v>33</v>
      </c>
      <c r="AA1132" s="51" t="str">
        <f aca="false">IF(ISERROR(VLOOKUP(Q1132,'Target Margin'!A:F,5,FALSE())),"",VLOOKUP(Q1132,'Target Margin'!A:F,5,FALSE()))</f>
        <v/>
      </c>
    </row>
    <row r="1133" customFormat="false" ht="13" hidden="false" customHeight="false" outlineLevel="0" collapsed="false">
      <c r="A1133" s="38"/>
      <c r="B1133" s="39"/>
      <c r="C1133" s="40"/>
      <c r="D1133" s="40"/>
      <c r="E1133" s="41"/>
      <c r="F1133" s="42"/>
      <c r="G1133" s="43"/>
      <c r="H1133" s="43"/>
      <c r="I1133" s="44"/>
      <c r="J1133" s="45"/>
      <c r="K1133" s="46"/>
      <c r="L1133" s="47" t="e">
        <f aca="false">IF(K1133="",(I1133/J1133),(I1133/K1133))</f>
        <v>#DIV/0!</v>
      </c>
      <c r="M1133" s="48" t="e">
        <f aca="false">(N1133-L1133)/N1133</f>
        <v>#DIV/0!</v>
      </c>
      <c r="N1133" s="49"/>
      <c r="O1133" s="38"/>
      <c r="P1133" s="38"/>
      <c r="Q1133" s="50" t="str">
        <f aca="false">IF(W1133="","",VLOOKUP(W1133,Categories!$M$148:$N$823,2,FALSE()))</f>
        <v/>
      </c>
      <c r="R1133" s="51" t="str">
        <f aca="false">AA1133</f>
        <v/>
      </c>
      <c r="S1133" s="52"/>
      <c r="T1133" s="52"/>
      <c r="U1133" s="53"/>
      <c r="V1133" s="54"/>
      <c r="W1133" s="55"/>
      <c r="X1133" s="50" t="str">
        <f aca="false">IF(S1133="","",VLOOKUP(Deposits!O1413,Deposits!$D$2:$J$102,2,FALSE()))</f>
        <v/>
      </c>
      <c r="Y1133" s="56" t="str">
        <f aca="false">IF(S1133="","",VLOOKUP(Deposits!O1413,Deposits!$D$2:$J$102,5,FALSE()))</f>
        <v/>
      </c>
      <c r="Z1133" s="57" t="s">
        <v>33</v>
      </c>
      <c r="AA1133" s="51" t="str">
        <f aca="false">IF(ISERROR(VLOOKUP(Q1133,'Target Margin'!A:F,5,FALSE())),"",VLOOKUP(Q1133,'Target Margin'!A:F,5,FALSE()))</f>
        <v/>
      </c>
    </row>
    <row r="1134" customFormat="false" ht="13" hidden="false" customHeight="false" outlineLevel="0" collapsed="false">
      <c r="A1134" s="38"/>
      <c r="B1134" s="39"/>
      <c r="C1134" s="40"/>
      <c r="D1134" s="40"/>
      <c r="E1134" s="41"/>
      <c r="F1134" s="42"/>
      <c r="G1134" s="43"/>
      <c r="H1134" s="43"/>
      <c r="I1134" s="44"/>
      <c r="J1134" s="45"/>
      <c r="K1134" s="46"/>
      <c r="L1134" s="47" t="e">
        <f aca="false">IF(K1134="",(I1134/J1134),(I1134/K1134))</f>
        <v>#DIV/0!</v>
      </c>
      <c r="M1134" s="48" t="e">
        <f aca="false">(N1134-L1134)/N1134</f>
        <v>#DIV/0!</v>
      </c>
      <c r="N1134" s="49"/>
      <c r="O1134" s="38"/>
      <c r="P1134" s="38"/>
      <c r="Q1134" s="50" t="str">
        <f aca="false">IF(W1134="","",VLOOKUP(W1134,Categories!$M$148:$N$823,2,FALSE()))</f>
        <v/>
      </c>
      <c r="R1134" s="51" t="str">
        <f aca="false">AA1134</f>
        <v/>
      </c>
      <c r="S1134" s="52"/>
      <c r="T1134" s="52"/>
      <c r="U1134" s="53"/>
      <c r="V1134" s="54"/>
      <c r="W1134" s="55"/>
      <c r="X1134" s="50" t="str">
        <f aca="false">IF(S1134="","",VLOOKUP(Deposits!O1414,Deposits!$D$2:$J$102,2,FALSE()))</f>
        <v/>
      </c>
      <c r="Y1134" s="56" t="str">
        <f aca="false">IF(S1134="","",VLOOKUP(Deposits!O1414,Deposits!$D$2:$J$102,5,FALSE()))</f>
        <v/>
      </c>
      <c r="Z1134" s="57" t="s">
        <v>33</v>
      </c>
      <c r="AA1134" s="51" t="str">
        <f aca="false">IF(ISERROR(VLOOKUP(Q1134,'Target Margin'!A:F,5,FALSE())),"",VLOOKUP(Q1134,'Target Margin'!A:F,5,FALSE()))</f>
        <v/>
      </c>
    </row>
    <row r="1135" customFormat="false" ht="13" hidden="false" customHeight="false" outlineLevel="0" collapsed="false">
      <c r="A1135" s="38"/>
      <c r="B1135" s="39"/>
      <c r="C1135" s="40"/>
      <c r="D1135" s="40"/>
      <c r="E1135" s="41"/>
      <c r="F1135" s="42"/>
      <c r="G1135" s="43"/>
      <c r="H1135" s="43"/>
      <c r="I1135" s="44"/>
      <c r="J1135" s="45"/>
      <c r="K1135" s="46"/>
      <c r="L1135" s="47" t="e">
        <f aca="false">IF(K1135="",(I1135/J1135),(I1135/K1135))</f>
        <v>#DIV/0!</v>
      </c>
      <c r="M1135" s="48" t="e">
        <f aca="false">(N1135-L1135)/N1135</f>
        <v>#DIV/0!</v>
      </c>
      <c r="N1135" s="49"/>
      <c r="O1135" s="38"/>
      <c r="P1135" s="38"/>
      <c r="Q1135" s="50" t="str">
        <f aca="false">IF(W1135="","",VLOOKUP(W1135,Categories!$M$148:$N$823,2,FALSE()))</f>
        <v/>
      </c>
      <c r="R1135" s="51" t="str">
        <f aca="false">AA1135</f>
        <v/>
      </c>
      <c r="S1135" s="52"/>
      <c r="T1135" s="52"/>
      <c r="U1135" s="53"/>
      <c r="V1135" s="54"/>
      <c r="W1135" s="55"/>
      <c r="X1135" s="50" t="str">
        <f aca="false">IF(S1135="","",VLOOKUP(Deposits!O1415,Deposits!$D$2:$J$102,2,FALSE()))</f>
        <v/>
      </c>
      <c r="Y1135" s="56" t="str">
        <f aca="false">IF(S1135="","",VLOOKUP(Deposits!O1415,Deposits!$D$2:$J$102,5,FALSE()))</f>
        <v/>
      </c>
      <c r="Z1135" s="57" t="s">
        <v>33</v>
      </c>
      <c r="AA1135" s="51" t="str">
        <f aca="false">IF(ISERROR(VLOOKUP(Q1135,'Target Margin'!A:F,5,FALSE())),"",VLOOKUP(Q1135,'Target Margin'!A:F,5,FALSE()))</f>
        <v/>
      </c>
    </row>
    <row r="1136" customFormat="false" ht="13" hidden="false" customHeight="false" outlineLevel="0" collapsed="false">
      <c r="A1136" s="38"/>
      <c r="B1136" s="39"/>
      <c r="C1136" s="40"/>
      <c r="D1136" s="40"/>
      <c r="E1136" s="41"/>
      <c r="F1136" s="42"/>
      <c r="G1136" s="43"/>
      <c r="H1136" s="43"/>
      <c r="I1136" s="44"/>
      <c r="J1136" s="45"/>
      <c r="K1136" s="46"/>
      <c r="L1136" s="47" t="e">
        <f aca="false">IF(K1136="",(I1136/J1136),(I1136/K1136))</f>
        <v>#DIV/0!</v>
      </c>
      <c r="M1136" s="48" t="e">
        <f aca="false">(N1136-L1136)/N1136</f>
        <v>#DIV/0!</v>
      </c>
      <c r="N1136" s="49"/>
      <c r="O1136" s="38"/>
      <c r="P1136" s="38"/>
      <c r="Q1136" s="50" t="str">
        <f aca="false">IF(W1136="","",VLOOKUP(W1136,Categories!$M$148:$N$823,2,FALSE()))</f>
        <v/>
      </c>
      <c r="R1136" s="51" t="str">
        <f aca="false">AA1136</f>
        <v/>
      </c>
      <c r="S1136" s="52"/>
      <c r="T1136" s="52"/>
      <c r="U1136" s="53"/>
      <c r="V1136" s="54"/>
      <c r="W1136" s="55"/>
      <c r="X1136" s="50" t="str">
        <f aca="false">IF(S1136="","",VLOOKUP(Deposits!O1416,Deposits!$D$2:$J$102,2,FALSE()))</f>
        <v/>
      </c>
      <c r="Y1136" s="56" t="str">
        <f aca="false">IF(S1136="","",VLOOKUP(Deposits!O1416,Deposits!$D$2:$J$102,5,FALSE()))</f>
        <v/>
      </c>
      <c r="Z1136" s="57" t="s">
        <v>33</v>
      </c>
      <c r="AA1136" s="51" t="str">
        <f aca="false">IF(ISERROR(VLOOKUP(Q1136,'Target Margin'!A:F,5,FALSE())),"",VLOOKUP(Q1136,'Target Margin'!A:F,5,FALSE()))</f>
        <v/>
      </c>
    </row>
    <row r="1137" customFormat="false" ht="13" hidden="false" customHeight="false" outlineLevel="0" collapsed="false">
      <c r="A1137" s="38"/>
      <c r="B1137" s="39"/>
      <c r="C1137" s="40"/>
      <c r="D1137" s="40"/>
      <c r="E1137" s="41"/>
      <c r="F1137" s="42"/>
      <c r="G1137" s="43"/>
      <c r="H1137" s="43"/>
      <c r="I1137" s="44"/>
      <c r="J1137" s="45"/>
      <c r="K1137" s="46"/>
      <c r="L1137" s="47" t="e">
        <f aca="false">IF(K1137="",(I1137/J1137),(I1137/K1137))</f>
        <v>#DIV/0!</v>
      </c>
      <c r="M1137" s="48" t="e">
        <f aca="false">(N1137-L1137)/N1137</f>
        <v>#DIV/0!</v>
      </c>
      <c r="N1137" s="49"/>
      <c r="O1137" s="38"/>
      <c r="P1137" s="38"/>
      <c r="Q1137" s="50" t="str">
        <f aca="false">IF(W1137="","",VLOOKUP(W1137,Categories!$M$148:$N$823,2,FALSE()))</f>
        <v/>
      </c>
      <c r="R1137" s="51" t="str">
        <f aca="false">AA1137</f>
        <v/>
      </c>
      <c r="S1137" s="52"/>
      <c r="T1137" s="52"/>
      <c r="U1137" s="53"/>
      <c r="V1137" s="54"/>
      <c r="W1137" s="55"/>
      <c r="X1137" s="50" t="str">
        <f aca="false">IF(S1137="","",VLOOKUP(Deposits!O1417,Deposits!$D$2:$J$102,2,FALSE()))</f>
        <v/>
      </c>
      <c r="Y1137" s="56" t="str">
        <f aca="false">IF(S1137="","",VLOOKUP(Deposits!O1417,Deposits!$D$2:$J$102,5,FALSE()))</f>
        <v/>
      </c>
      <c r="Z1137" s="57" t="s">
        <v>33</v>
      </c>
      <c r="AA1137" s="51" t="str">
        <f aca="false">IF(ISERROR(VLOOKUP(Q1137,'Target Margin'!A:F,5,FALSE())),"",VLOOKUP(Q1137,'Target Margin'!A:F,5,FALSE()))</f>
        <v/>
      </c>
    </row>
    <row r="1138" customFormat="false" ht="13" hidden="false" customHeight="false" outlineLevel="0" collapsed="false">
      <c r="A1138" s="38"/>
      <c r="B1138" s="39"/>
      <c r="C1138" s="40"/>
      <c r="D1138" s="40"/>
      <c r="E1138" s="41"/>
      <c r="F1138" s="42"/>
      <c r="G1138" s="43"/>
      <c r="H1138" s="43"/>
      <c r="I1138" s="44"/>
      <c r="J1138" s="45"/>
      <c r="K1138" s="46"/>
      <c r="L1138" s="47" t="e">
        <f aca="false">IF(K1138="",(I1138/J1138),(I1138/K1138))</f>
        <v>#DIV/0!</v>
      </c>
      <c r="M1138" s="48" t="e">
        <f aca="false">(N1138-L1138)/N1138</f>
        <v>#DIV/0!</v>
      </c>
      <c r="N1138" s="49"/>
      <c r="O1138" s="38"/>
      <c r="P1138" s="38"/>
      <c r="Q1138" s="50" t="str">
        <f aca="false">IF(W1138="","",VLOOKUP(W1138,Categories!$M$148:$N$823,2,FALSE()))</f>
        <v/>
      </c>
      <c r="R1138" s="51" t="str">
        <f aca="false">AA1138</f>
        <v/>
      </c>
      <c r="S1138" s="52"/>
      <c r="T1138" s="52"/>
      <c r="U1138" s="53"/>
      <c r="V1138" s="54"/>
      <c r="W1138" s="55"/>
      <c r="X1138" s="50" t="str">
        <f aca="false">IF(S1138="","",VLOOKUP(Deposits!O1418,Deposits!$D$2:$J$102,2,FALSE()))</f>
        <v/>
      </c>
      <c r="Y1138" s="56" t="str">
        <f aca="false">IF(S1138="","",VLOOKUP(Deposits!O1418,Deposits!$D$2:$J$102,5,FALSE()))</f>
        <v/>
      </c>
      <c r="Z1138" s="57" t="s">
        <v>33</v>
      </c>
      <c r="AA1138" s="51" t="str">
        <f aca="false">IF(ISERROR(VLOOKUP(Q1138,'Target Margin'!A:F,5,FALSE())),"",VLOOKUP(Q1138,'Target Margin'!A:F,5,FALSE()))</f>
        <v/>
      </c>
    </row>
    <row r="1139" customFormat="false" ht="13" hidden="false" customHeight="false" outlineLevel="0" collapsed="false">
      <c r="A1139" s="38"/>
      <c r="B1139" s="39"/>
      <c r="C1139" s="40"/>
      <c r="D1139" s="40"/>
      <c r="E1139" s="41"/>
      <c r="F1139" s="42"/>
      <c r="G1139" s="43"/>
      <c r="H1139" s="43"/>
      <c r="I1139" s="44"/>
      <c r="J1139" s="45"/>
      <c r="K1139" s="46"/>
      <c r="L1139" s="47" t="e">
        <f aca="false">IF(K1139="",(I1139/J1139),(I1139/K1139))</f>
        <v>#DIV/0!</v>
      </c>
      <c r="M1139" s="48" t="e">
        <f aca="false">(N1139-L1139)/N1139</f>
        <v>#DIV/0!</v>
      </c>
      <c r="N1139" s="49"/>
      <c r="O1139" s="38"/>
      <c r="P1139" s="38"/>
      <c r="Q1139" s="50" t="str">
        <f aca="false">IF(W1139="","",VLOOKUP(W1139,Categories!$M$148:$N$823,2,FALSE()))</f>
        <v/>
      </c>
      <c r="R1139" s="51" t="str">
        <f aca="false">AA1139</f>
        <v/>
      </c>
      <c r="S1139" s="52"/>
      <c r="T1139" s="52"/>
      <c r="U1139" s="53"/>
      <c r="V1139" s="54"/>
      <c r="W1139" s="55"/>
      <c r="X1139" s="50" t="str">
        <f aca="false">IF(S1139="","",VLOOKUP(Deposits!O1419,Deposits!$D$2:$J$102,2,FALSE()))</f>
        <v/>
      </c>
      <c r="Y1139" s="56" t="str">
        <f aca="false">IF(S1139="","",VLOOKUP(Deposits!O1419,Deposits!$D$2:$J$102,5,FALSE()))</f>
        <v/>
      </c>
      <c r="Z1139" s="57" t="s">
        <v>33</v>
      </c>
      <c r="AA1139" s="51" t="str">
        <f aca="false">IF(ISERROR(VLOOKUP(Q1139,'Target Margin'!A:F,5,FALSE())),"",VLOOKUP(Q1139,'Target Margin'!A:F,5,FALSE()))</f>
        <v/>
      </c>
    </row>
    <row r="1140" customFormat="false" ht="13" hidden="false" customHeight="false" outlineLevel="0" collapsed="false">
      <c r="A1140" s="38"/>
      <c r="B1140" s="39"/>
      <c r="C1140" s="40"/>
      <c r="D1140" s="40"/>
      <c r="E1140" s="41"/>
      <c r="F1140" s="42"/>
      <c r="G1140" s="43"/>
      <c r="H1140" s="43"/>
      <c r="I1140" s="44"/>
      <c r="J1140" s="45"/>
      <c r="K1140" s="46"/>
      <c r="L1140" s="47" t="e">
        <f aca="false">IF(K1140="",(I1140/J1140),(I1140/K1140))</f>
        <v>#DIV/0!</v>
      </c>
      <c r="M1140" s="48" t="e">
        <f aca="false">(N1140-L1140)/N1140</f>
        <v>#DIV/0!</v>
      </c>
      <c r="N1140" s="49"/>
      <c r="O1140" s="38"/>
      <c r="P1140" s="38"/>
      <c r="Q1140" s="50" t="str">
        <f aca="false">IF(W1140="","",VLOOKUP(W1140,Categories!$M$148:$N$823,2,FALSE()))</f>
        <v/>
      </c>
      <c r="R1140" s="51" t="str">
        <f aca="false">AA1140</f>
        <v/>
      </c>
      <c r="S1140" s="52"/>
      <c r="T1140" s="52"/>
      <c r="U1140" s="53"/>
      <c r="V1140" s="54"/>
      <c r="W1140" s="55"/>
      <c r="X1140" s="50" t="str">
        <f aca="false">IF(S1140="","",VLOOKUP(Deposits!O1420,Deposits!$D$2:$J$102,2,FALSE()))</f>
        <v/>
      </c>
      <c r="Y1140" s="56" t="str">
        <f aca="false">IF(S1140="","",VLOOKUP(Deposits!O1420,Deposits!$D$2:$J$102,5,FALSE()))</f>
        <v/>
      </c>
      <c r="Z1140" s="57" t="s">
        <v>33</v>
      </c>
      <c r="AA1140" s="51" t="str">
        <f aca="false">IF(ISERROR(VLOOKUP(Q1140,'Target Margin'!A:F,5,FALSE())),"",VLOOKUP(Q1140,'Target Margin'!A:F,5,FALSE()))</f>
        <v/>
      </c>
    </row>
    <row r="1141" customFormat="false" ht="13" hidden="false" customHeight="false" outlineLevel="0" collapsed="false">
      <c r="A1141" s="38"/>
      <c r="B1141" s="39"/>
      <c r="C1141" s="40"/>
      <c r="D1141" s="40"/>
      <c r="E1141" s="41"/>
      <c r="F1141" s="42"/>
      <c r="G1141" s="43"/>
      <c r="H1141" s="43"/>
      <c r="I1141" s="44"/>
      <c r="J1141" s="45"/>
      <c r="K1141" s="46"/>
      <c r="L1141" s="47" t="e">
        <f aca="false">IF(K1141="",(I1141/J1141),(I1141/K1141))</f>
        <v>#DIV/0!</v>
      </c>
      <c r="M1141" s="48" t="e">
        <f aca="false">(N1141-L1141)/N1141</f>
        <v>#DIV/0!</v>
      </c>
      <c r="N1141" s="49"/>
      <c r="O1141" s="38"/>
      <c r="P1141" s="38"/>
      <c r="Q1141" s="50" t="str">
        <f aca="false">IF(W1141="","",VLOOKUP(W1141,Categories!$M$148:$N$823,2,FALSE()))</f>
        <v/>
      </c>
      <c r="R1141" s="51" t="str">
        <f aca="false">AA1141</f>
        <v/>
      </c>
      <c r="S1141" s="52"/>
      <c r="T1141" s="52"/>
      <c r="U1141" s="53"/>
      <c r="V1141" s="54"/>
      <c r="W1141" s="55"/>
      <c r="X1141" s="50" t="str">
        <f aca="false">IF(S1141="","",VLOOKUP(Deposits!O1421,Deposits!$D$2:$J$102,2,FALSE()))</f>
        <v/>
      </c>
      <c r="Y1141" s="56" t="str">
        <f aca="false">IF(S1141="","",VLOOKUP(Deposits!O1421,Deposits!$D$2:$J$102,5,FALSE()))</f>
        <v/>
      </c>
      <c r="Z1141" s="57" t="s">
        <v>33</v>
      </c>
      <c r="AA1141" s="51" t="str">
        <f aca="false">IF(ISERROR(VLOOKUP(Q1141,'Target Margin'!A:F,5,FALSE())),"",VLOOKUP(Q1141,'Target Margin'!A:F,5,FALSE()))</f>
        <v/>
      </c>
    </row>
    <row r="1142" customFormat="false" ht="13" hidden="false" customHeight="false" outlineLevel="0" collapsed="false">
      <c r="A1142" s="38"/>
      <c r="B1142" s="39"/>
      <c r="C1142" s="40"/>
      <c r="D1142" s="40"/>
      <c r="E1142" s="41"/>
      <c r="F1142" s="42"/>
      <c r="G1142" s="43"/>
      <c r="H1142" s="43"/>
      <c r="I1142" s="44"/>
      <c r="J1142" s="45"/>
      <c r="K1142" s="46"/>
      <c r="L1142" s="47" t="e">
        <f aca="false">IF(K1142="",(I1142/J1142),(I1142/K1142))</f>
        <v>#DIV/0!</v>
      </c>
      <c r="M1142" s="48" t="e">
        <f aca="false">(N1142-L1142)/N1142</f>
        <v>#DIV/0!</v>
      </c>
      <c r="N1142" s="49"/>
      <c r="O1142" s="38"/>
      <c r="P1142" s="38"/>
      <c r="Q1142" s="50" t="str">
        <f aca="false">IF(W1142="","",VLOOKUP(W1142,Categories!$M$148:$N$823,2,FALSE()))</f>
        <v/>
      </c>
      <c r="R1142" s="51" t="str">
        <f aca="false">AA1142</f>
        <v/>
      </c>
      <c r="S1142" s="52"/>
      <c r="T1142" s="52"/>
      <c r="U1142" s="53"/>
      <c r="V1142" s="54"/>
      <c r="W1142" s="55"/>
      <c r="X1142" s="50" t="str">
        <f aca="false">IF(S1142="","",VLOOKUP(Deposits!O1422,Deposits!$D$2:$J$102,2,FALSE()))</f>
        <v/>
      </c>
      <c r="Y1142" s="56" t="str">
        <f aca="false">IF(S1142="","",VLOOKUP(Deposits!O1422,Deposits!$D$2:$J$102,5,FALSE()))</f>
        <v/>
      </c>
      <c r="Z1142" s="57" t="s">
        <v>33</v>
      </c>
      <c r="AA1142" s="51" t="str">
        <f aca="false">IF(ISERROR(VLOOKUP(Q1142,'Target Margin'!A:F,5,FALSE())),"",VLOOKUP(Q1142,'Target Margin'!A:F,5,FALSE()))</f>
        <v/>
      </c>
    </row>
    <row r="1143" customFormat="false" ht="13" hidden="false" customHeight="false" outlineLevel="0" collapsed="false">
      <c r="A1143" s="38"/>
      <c r="B1143" s="39"/>
      <c r="C1143" s="40"/>
      <c r="D1143" s="40"/>
      <c r="E1143" s="41"/>
      <c r="F1143" s="42"/>
      <c r="G1143" s="43"/>
      <c r="H1143" s="43"/>
      <c r="I1143" s="44"/>
      <c r="J1143" s="45"/>
      <c r="K1143" s="46"/>
      <c r="L1143" s="47" t="e">
        <f aca="false">IF(K1143="",(I1143/J1143),(I1143/K1143))</f>
        <v>#DIV/0!</v>
      </c>
      <c r="M1143" s="48" t="e">
        <f aca="false">(N1143-L1143)/N1143</f>
        <v>#DIV/0!</v>
      </c>
      <c r="N1143" s="49"/>
      <c r="O1143" s="38"/>
      <c r="P1143" s="38"/>
      <c r="Q1143" s="50" t="str">
        <f aca="false">IF(W1143="","",VLOOKUP(W1143,Categories!$M$148:$N$823,2,FALSE()))</f>
        <v/>
      </c>
      <c r="R1143" s="51" t="str">
        <f aca="false">AA1143</f>
        <v/>
      </c>
      <c r="S1143" s="52"/>
      <c r="T1143" s="52"/>
      <c r="U1143" s="53"/>
      <c r="V1143" s="54"/>
      <c r="W1143" s="55"/>
      <c r="X1143" s="50" t="str">
        <f aca="false">IF(S1143="","",VLOOKUP(Deposits!O1423,Deposits!$D$2:$J$102,2,FALSE()))</f>
        <v/>
      </c>
      <c r="Y1143" s="56" t="str">
        <f aca="false">IF(S1143="","",VLOOKUP(Deposits!O1423,Deposits!$D$2:$J$102,5,FALSE()))</f>
        <v/>
      </c>
      <c r="Z1143" s="57" t="s">
        <v>33</v>
      </c>
      <c r="AA1143" s="51" t="str">
        <f aca="false">IF(ISERROR(VLOOKUP(Q1143,'Target Margin'!A:F,5,FALSE())),"",VLOOKUP(Q1143,'Target Margin'!A:F,5,FALSE()))</f>
        <v/>
      </c>
    </row>
    <row r="1144" customFormat="false" ht="13" hidden="false" customHeight="false" outlineLevel="0" collapsed="false">
      <c r="A1144" s="38"/>
      <c r="B1144" s="39"/>
      <c r="C1144" s="40"/>
      <c r="D1144" s="40"/>
      <c r="E1144" s="41"/>
      <c r="F1144" s="42"/>
      <c r="G1144" s="43"/>
      <c r="H1144" s="43"/>
      <c r="I1144" s="44"/>
      <c r="J1144" s="45"/>
      <c r="K1144" s="46"/>
      <c r="L1144" s="47" t="e">
        <f aca="false">IF(K1144="",(I1144/J1144),(I1144/K1144))</f>
        <v>#DIV/0!</v>
      </c>
      <c r="M1144" s="48" t="e">
        <f aca="false">(N1144-L1144)/N1144</f>
        <v>#DIV/0!</v>
      </c>
      <c r="N1144" s="49"/>
      <c r="O1144" s="38"/>
      <c r="P1144" s="38"/>
      <c r="Q1144" s="50" t="str">
        <f aca="false">IF(W1144="","",VLOOKUP(W1144,Categories!$M$148:$N$823,2,FALSE()))</f>
        <v/>
      </c>
      <c r="R1144" s="51" t="str">
        <f aca="false">AA1144</f>
        <v/>
      </c>
      <c r="S1144" s="52"/>
      <c r="T1144" s="52"/>
      <c r="U1144" s="53"/>
      <c r="V1144" s="54"/>
      <c r="W1144" s="55"/>
      <c r="X1144" s="50" t="str">
        <f aca="false">IF(S1144="","",VLOOKUP(Deposits!O1424,Deposits!$D$2:$J$102,2,FALSE()))</f>
        <v/>
      </c>
      <c r="Y1144" s="56" t="str">
        <f aca="false">IF(S1144="","",VLOOKUP(Deposits!O1424,Deposits!$D$2:$J$102,5,FALSE()))</f>
        <v/>
      </c>
      <c r="Z1144" s="57" t="s">
        <v>33</v>
      </c>
      <c r="AA1144" s="51" t="str">
        <f aca="false">IF(ISERROR(VLOOKUP(Q1144,'Target Margin'!A:F,5,FALSE())),"",VLOOKUP(Q1144,'Target Margin'!A:F,5,FALSE()))</f>
        <v/>
      </c>
    </row>
    <row r="1145" customFormat="false" ht="13" hidden="false" customHeight="false" outlineLevel="0" collapsed="false">
      <c r="A1145" s="38"/>
      <c r="B1145" s="39"/>
      <c r="C1145" s="40"/>
      <c r="D1145" s="40"/>
      <c r="E1145" s="41"/>
      <c r="F1145" s="42"/>
      <c r="G1145" s="43"/>
      <c r="H1145" s="43"/>
      <c r="I1145" s="44"/>
      <c r="J1145" s="45"/>
      <c r="K1145" s="46"/>
      <c r="L1145" s="47" t="e">
        <f aca="false">IF(K1145="",(I1145/J1145),(I1145/K1145))</f>
        <v>#DIV/0!</v>
      </c>
      <c r="M1145" s="48" t="e">
        <f aca="false">(N1145-L1145)/N1145</f>
        <v>#DIV/0!</v>
      </c>
      <c r="N1145" s="49"/>
      <c r="O1145" s="38"/>
      <c r="P1145" s="38"/>
      <c r="Q1145" s="50" t="str">
        <f aca="false">IF(W1145="","",VLOOKUP(W1145,Categories!$M$148:$N$823,2,FALSE()))</f>
        <v/>
      </c>
      <c r="R1145" s="51" t="str">
        <f aca="false">AA1145</f>
        <v/>
      </c>
      <c r="S1145" s="52"/>
      <c r="T1145" s="52"/>
      <c r="U1145" s="53"/>
      <c r="V1145" s="54"/>
      <c r="W1145" s="55"/>
      <c r="X1145" s="50" t="str">
        <f aca="false">IF(S1145="","",VLOOKUP(Deposits!O1425,Deposits!$D$2:$J$102,2,FALSE()))</f>
        <v/>
      </c>
      <c r="Y1145" s="56" t="str">
        <f aca="false">IF(S1145="","",VLOOKUP(Deposits!O1425,Deposits!$D$2:$J$102,5,FALSE()))</f>
        <v/>
      </c>
      <c r="Z1145" s="57" t="s">
        <v>33</v>
      </c>
      <c r="AA1145" s="51" t="str">
        <f aca="false">IF(ISERROR(VLOOKUP(Q1145,'Target Margin'!A:F,5,FALSE())),"",VLOOKUP(Q1145,'Target Margin'!A:F,5,FALSE()))</f>
        <v/>
      </c>
    </row>
    <row r="1146" customFormat="false" ht="13" hidden="false" customHeight="false" outlineLevel="0" collapsed="false">
      <c r="A1146" s="38"/>
      <c r="B1146" s="39"/>
      <c r="C1146" s="40"/>
      <c r="D1146" s="40"/>
      <c r="E1146" s="41"/>
      <c r="F1146" s="42"/>
      <c r="G1146" s="43"/>
      <c r="H1146" s="43"/>
      <c r="I1146" s="44"/>
      <c r="J1146" s="45"/>
      <c r="K1146" s="46"/>
      <c r="L1146" s="47" t="e">
        <f aca="false">IF(K1146="",(I1146/J1146),(I1146/K1146))</f>
        <v>#DIV/0!</v>
      </c>
      <c r="M1146" s="48" t="e">
        <f aca="false">(N1146-L1146)/N1146</f>
        <v>#DIV/0!</v>
      </c>
      <c r="N1146" s="49"/>
      <c r="O1146" s="38"/>
      <c r="P1146" s="38"/>
      <c r="Q1146" s="50" t="str">
        <f aca="false">IF(W1146="","",VLOOKUP(W1146,Categories!$M$148:$N$823,2,FALSE()))</f>
        <v/>
      </c>
      <c r="R1146" s="51" t="str">
        <f aca="false">AA1146</f>
        <v/>
      </c>
      <c r="S1146" s="52"/>
      <c r="T1146" s="52"/>
      <c r="U1146" s="53"/>
      <c r="V1146" s="54"/>
      <c r="W1146" s="55"/>
      <c r="X1146" s="50" t="str">
        <f aca="false">IF(S1146="","",VLOOKUP(Deposits!O1426,Deposits!$D$2:$J$102,2,FALSE()))</f>
        <v/>
      </c>
      <c r="Y1146" s="56" t="str">
        <f aca="false">IF(S1146="","",VLOOKUP(Deposits!O1426,Deposits!$D$2:$J$102,5,FALSE()))</f>
        <v/>
      </c>
      <c r="Z1146" s="57" t="s">
        <v>33</v>
      </c>
      <c r="AA1146" s="51" t="str">
        <f aca="false">IF(ISERROR(VLOOKUP(Q1146,'Target Margin'!A:F,5,FALSE())),"",VLOOKUP(Q1146,'Target Margin'!A:F,5,FALSE()))</f>
        <v/>
      </c>
    </row>
    <row r="1147" customFormat="false" ht="13" hidden="false" customHeight="false" outlineLevel="0" collapsed="false">
      <c r="A1147" s="38"/>
      <c r="B1147" s="39"/>
      <c r="C1147" s="40"/>
      <c r="D1147" s="40"/>
      <c r="E1147" s="41"/>
      <c r="F1147" s="42"/>
      <c r="G1147" s="43"/>
      <c r="H1147" s="43"/>
      <c r="I1147" s="44"/>
      <c r="J1147" s="45"/>
      <c r="K1147" s="46"/>
      <c r="L1147" s="47" t="e">
        <f aca="false">IF(K1147="",(I1147/J1147),(I1147/K1147))</f>
        <v>#DIV/0!</v>
      </c>
      <c r="M1147" s="48" t="e">
        <f aca="false">(N1147-L1147)/N1147</f>
        <v>#DIV/0!</v>
      </c>
      <c r="N1147" s="49"/>
      <c r="O1147" s="38"/>
      <c r="P1147" s="38"/>
      <c r="Q1147" s="50" t="str">
        <f aca="false">IF(W1147="","",VLOOKUP(W1147,Categories!$M$148:$N$823,2,FALSE()))</f>
        <v/>
      </c>
      <c r="R1147" s="51" t="str">
        <f aca="false">AA1147</f>
        <v/>
      </c>
      <c r="S1147" s="52"/>
      <c r="T1147" s="52"/>
      <c r="U1147" s="53"/>
      <c r="V1147" s="54"/>
      <c r="W1147" s="55"/>
      <c r="X1147" s="50" t="str">
        <f aca="false">IF(S1147="","",VLOOKUP(Deposits!O1427,Deposits!$D$2:$J$102,2,FALSE()))</f>
        <v/>
      </c>
      <c r="Y1147" s="56" t="str">
        <f aca="false">IF(S1147="","",VLOOKUP(Deposits!O1427,Deposits!$D$2:$J$102,5,FALSE()))</f>
        <v/>
      </c>
      <c r="Z1147" s="57" t="s">
        <v>33</v>
      </c>
      <c r="AA1147" s="51" t="str">
        <f aca="false">IF(ISERROR(VLOOKUP(Q1147,'Target Margin'!A:F,5,FALSE())),"",VLOOKUP(Q1147,'Target Margin'!A:F,5,FALSE()))</f>
        <v/>
      </c>
    </row>
    <row r="1148" customFormat="false" ht="13" hidden="false" customHeight="false" outlineLevel="0" collapsed="false">
      <c r="A1148" s="38"/>
      <c r="B1148" s="39"/>
      <c r="C1148" s="40"/>
      <c r="D1148" s="40"/>
      <c r="E1148" s="41"/>
      <c r="F1148" s="42"/>
      <c r="G1148" s="43"/>
      <c r="H1148" s="43"/>
      <c r="I1148" s="44"/>
      <c r="J1148" s="45"/>
      <c r="K1148" s="46"/>
      <c r="L1148" s="47" t="e">
        <f aca="false">IF(K1148="",(I1148/J1148),(I1148/K1148))</f>
        <v>#DIV/0!</v>
      </c>
      <c r="M1148" s="48" t="e">
        <f aca="false">(N1148-L1148)/N1148</f>
        <v>#DIV/0!</v>
      </c>
      <c r="N1148" s="49"/>
      <c r="O1148" s="38"/>
      <c r="P1148" s="38"/>
      <c r="Q1148" s="50" t="str">
        <f aca="false">IF(W1148="","",VLOOKUP(W1148,Categories!$M$148:$N$823,2,FALSE()))</f>
        <v/>
      </c>
      <c r="R1148" s="51" t="str">
        <f aca="false">AA1148</f>
        <v/>
      </c>
      <c r="S1148" s="52"/>
      <c r="T1148" s="52"/>
      <c r="U1148" s="53"/>
      <c r="V1148" s="54"/>
      <c r="W1148" s="55"/>
      <c r="X1148" s="50" t="str">
        <f aca="false">IF(S1148="","",VLOOKUP(Deposits!O1428,Deposits!$D$2:$J$102,2,FALSE()))</f>
        <v/>
      </c>
      <c r="Y1148" s="56" t="str">
        <f aca="false">IF(S1148="","",VLOOKUP(Deposits!O1428,Deposits!$D$2:$J$102,5,FALSE()))</f>
        <v/>
      </c>
      <c r="Z1148" s="57" t="s">
        <v>33</v>
      </c>
      <c r="AA1148" s="51" t="str">
        <f aca="false">IF(ISERROR(VLOOKUP(Q1148,'Target Margin'!A:F,5,FALSE())),"",VLOOKUP(Q1148,'Target Margin'!A:F,5,FALSE()))</f>
        <v/>
      </c>
    </row>
    <row r="1149" customFormat="false" ht="13" hidden="false" customHeight="false" outlineLevel="0" collapsed="false">
      <c r="A1149" s="38"/>
      <c r="B1149" s="39"/>
      <c r="C1149" s="40"/>
      <c r="D1149" s="40"/>
      <c r="E1149" s="41"/>
      <c r="F1149" s="42"/>
      <c r="G1149" s="43"/>
      <c r="H1149" s="43"/>
      <c r="I1149" s="44"/>
      <c r="J1149" s="45"/>
      <c r="K1149" s="46"/>
      <c r="L1149" s="47" t="e">
        <f aca="false">IF(K1149="",(I1149/J1149),(I1149/K1149))</f>
        <v>#DIV/0!</v>
      </c>
      <c r="M1149" s="48" t="e">
        <f aca="false">(N1149-L1149)/N1149</f>
        <v>#DIV/0!</v>
      </c>
      <c r="N1149" s="49"/>
      <c r="O1149" s="38"/>
      <c r="P1149" s="38"/>
      <c r="Q1149" s="50" t="str">
        <f aca="false">IF(W1149="","",VLOOKUP(W1149,Categories!$M$148:$N$823,2,FALSE()))</f>
        <v/>
      </c>
      <c r="R1149" s="51" t="str">
        <f aca="false">AA1149</f>
        <v/>
      </c>
      <c r="S1149" s="52"/>
      <c r="T1149" s="52"/>
      <c r="U1149" s="53"/>
      <c r="V1149" s="54"/>
      <c r="W1149" s="55"/>
      <c r="X1149" s="50" t="str">
        <f aca="false">IF(S1149="","",VLOOKUP(Deposits!O1429,Deposits!$D$2:$J$102,2,FALSE()))</f>
        <v/>
      </c>
      <c r="Y1149" s="56" t="str">
        <f aca="false">IF(S1149="","",VLOOKUP(Deposits!O1429,Deposits!$D$2:$J$102,5,FALSE()))</f>
        <v/>
      </c>
      <c r="Z1149" s="57" t="s">
        <v>33</v>
      </c>
      <c r="AA1149" s="51" t="str">
        <f aca="false">IF(ISERROR(VLOOKUP(Q1149,'Target Margin'!A:F,5,FALSE())),"",VLOOKUP(Q1149,'Target Margin'!A:F,5,FALSE()))</f>
        <v/>
      </c>
    </row>
    <row r="1150" customFormat="false" ht="13" hidden="false" customHeight="false" outlineLevel="0" collapsed="false">
      <c r="A1150" s="38"/>
      <c r="B1150" s="39"/>
      <c r="C1150" s="40"/>
      <c r="D1150" s="40"/>
      <c r="E1150" s="41"/>
      <c r="F1150" s="42"/>
      <c r="G1150" s="43"/>
      <c r="H1150" s="43"/>
      <c r="I1150" s="44"/>
      <c r="J1150" s="45"/>
      <c r="K1150" s="46"/>
      <c r="L1150" s="47" t="e">
        <f aca="false">IF(K1150="",(I1150/J1150),(I1150/K1150))</f>
        <v>#DIV/0!</v>
      </c>
      <c r="M1150" s="48" t="e">
        <f aca="false">(N1150-L1150)/N1150</f>
        <v>#DIV/0!</v>
      </c>
      <c r="N1150" s="49"/>
      <c r="O1150" s="38"/>
      <c r="P1150" s="38"/>
      <c r="Q1150" s="50" t="str">
        <f aca="false">IF(W1150="","",VLOOKUP(W1150,Categories!$M$148:$N$823,2,FALSE()))</f>
        <v/>
      </c>
      <c r="R1150" s="51" t="str">
        <f aca="false">AA1150</f>
        <v/>
      </c>
      <c r="S1150" s="52"/>
      <c r="T1150" s="52"/>
      <c r="U1150" s="53"/>
      <c r="V1150" s="54"/>
      <c r="W1150" s="55"/>
      <c r="X1150" s="50" t="str">
        <f aca="false">IF(S1150="","",VLOOKUP(Deposits!O1430,Deposits!$D$2:$J$102,2,FALSE()))</f>
        <v/>
      </c>
      <c r="Y1150" s="56" t="str">
        <f aca="false">IF(S1150="","",VLOOKUP(Deposits!O1430,Deposits!$D$2:$J$102,5,FALSE()))</f>
        <v/>
      </c>
      <c r="Z1150" s="57" t="s">
        <v>33</v>
      </c>
      <c r="AA1150" s="51" t="str">
        <f aca="false">IF(ISERROR(VLOOKUP(Q1150,'Target Margin'!A:F,5,FALSE())),"",VLOOKUP(Q1150,'Target Margin'!A:F,5,FALSE()))</f>
        <v/>
      </c>
    </row>
    <row r="1151" customFormat="false" ht="13" hidden="false" customHeight="false" outlineLevel="0" collapsed="false">
      <c r="A1151" s="38"/>
      <c r="B1151" s="39"/>
      <c r="C1151" s="40"/>
      <c r="D1151" s="40"/>
      <c r="E1151" s="41"/>
      <c r="F1151" s="42"/>
      <c r="G1151" s="43"/>
      <c r="H1151" s="43"/>
      <c r="I1151" s="44"/>
      <c r="J1151" s="45"/>
      <c r="K1151" s="46"/>
      <c r="L1151" s="47" t="e">
        <f aca="false">IF(K1151="",(I1151/J1151),(I1151/K1151))</f>
        <v>#DIV/0!</v>
      </c>
      <c r="M1151" s="48" t="e">
        <f aca="false">(N1151-L1151)/N1151</f>
        <v>#DIV/0!</v>
      </c>
      <c r="N1151" s="49"/>
      <c r="O1151" s="38"/>
      <c r="P1151" s="38"/>
      <c r="Q1151" s="50" t="str">
        <f aca="false">IF(W1151="","",VLOOKUP(W1151,Categories!$M$148:$N$823,2,FALSE()))</f>
        <v/>
      </c>
      <c r="R1151" s="51" t="str">
        <f aca="false">AA1151</f>
        <v/>
      </c>
      <c r="S1151" s="52"/>
      <c r="T1151" s="52"/>
      <c r="U1151" s="53"/>
      <c r="V1151" s="54"/>
      <c r="W1151" s="55"/>
      <c r="X1151" s="50" t="str">
        <f aca="false">IF(S1151="","",VLOOKUP(Deposits!O1431,Deposits!$D$2:$J$102,2,FALSE()))</f>
        <v/>
      </c>
      <c r="Y1151" s="56" t="str">
        <f aca="false">IF(S1151="","",VLOOKUP(Deposits!O1431,Deposits!$D$2:$J$102,5,FALSE()))</f>
        <v/>
      </c>
      <c r="Z1151" s="57" t="s">
        <v>33</v>
      </c>
      <c r="AA1151" s="51" t="str">
        <f aca="false">IF(ISERROR(VLOOKUP(Q1151,'Target Margin'!A:F,5,FALSE())),"",VLOOKUP(Q1151,'Target Margin'!A:F,5,FALSE()))</f>
        <v/>
      </c>
    </row>
    <row r="1152" customFormat="false" ht="13" hidden="false" customHeight="false" outlineLevel="0" collapsed="false">
      <c r="A1152" s="38"/>
      <c r="B1152" s="39"/>
      <c r="C1152" s="40"/>
      <c r="D1152" s="40"/>
      <c r="E1152" s="41"/>
      <c r="F1152" s="42"/>
      <c r="G1152" s="43"/>
      <c r="H1152" s="43"/>
      <c r="I1152" s="44"/>
      <c r="J1152" s="45"/>
      <c r="K1152" s="46"/>
      <c r="L1152" s="47" t="e">
        <f aca="false">IF(K1152="",(I1152/J1152),(I1152/K1152))</f>
        <v>#DIV/0!</v>
      </c>
      <c r="M1152" s="48" t="e">
        <f aca="false">(N1152-L1152)/N1152</f>
        <v>#DIV/0!</v>
      </c>
      <c r="N1152" s="49"/>
      <c r="O1152" s="38"/>
      <c r="P1152" s="38"/>
      <c r="Q1152" s="50" t="str">
        <f aca="false">IF(W1152="","",VLOOKUP(W1152,Categories!$M$148:$N$823,2,FALSE()))</f>
        <v/>
      </c>
      <c r="R1152" s="51" t="str">
        <f aca="false">AA1152</f>
        <v/>
      </c>
      <c r="S1152" s="52"/>
      <c r="T1152" s="52"/>
      <c r="U1152" s="53"/>
      <c r="V1152" s="54"/>
      <c r="W1152" s="55"/>
      <c r="X1152" s="50" t="str">
        <f aca="false">IF(S1152="","",VLOOKUP(Deposits!O1432,Deposits!$D$2:$J$102,2,FALSE()))</f>
        <v/>
      </c>
      <c r="Y1152" s="56" t="str">
        <f aca="false">IF(S1152="","",VLOOKUP(Deposits!O1432,Deposits!$D$2:$J$102,5,FALSE()))</f>
        <v/>
      </c>
      <c r="Z1152" s="57" t="s">
        <v>33</v>
      </c>
      <c r="AA1152" s="51" t="str">
        <f aca="false">IF(ISERROR(VLOOKUP(Q1152,'Target Margin'!A:F,5,FALSE())),"",VLOOKUP(Q1152,'Target Margin'!A:F,5,FALSE()))</f>
        <v/>
      </c>
    </row>
    <row r="1153" customFormat="false" ht="13" hidden="false" customHeight="false" outlineLevel="0" collapsed="false">
      <c r="A1153" s="38"/>
      <c r="B1153" s="39"/>
      <c r="C1153" s="40"/>
      <c r="D1153" s="40"/>
      <c r="E1153" s="41"/>
      <c r="F1153" s="42"/>
      <c r="G1153" s="43"/>
      <c r="H1153" s="43"/>
      <c r="I1153" s="44"/>
      <c r="J1153" s="45"/>
      <c r="K1153" s="46"/>
      <c r="L1153" s="47" t="e">
        <f aca="false">IF(K1153="",(I1153/J1153),(I1153/K1153))</f>
        <v>#DIV/0!</v>
      </c>
      <c r="M1153" s="48" t="e">
        <f aca="false">(N1153-L1153)/N1153</f>
        <v>#DIV/0!</v>
      </c>
      <c r="N1153" s="49"/>
      <c r="O1153" s="38"/>
      <c r="P1153" s="38"/>
      <c r="Q1153" s="50" t="str">
        <f aca="false">IF(W1153="","",VLOOKUP(W1153,Categories!$M$148:$N$823,2,FALSE()))</f>
        <v/>
      </c>
      <c r="R1153" s="51" t="str">
        <f aca="false">AA1153</f>
        <v/>
      </c>
      <c r="S1153" s="52"/>
      <c r="T1153" s="52"/>
      <c r="U1153" s="53"/>
      <c r="V1153" s="54"/>
      <c r="W1153" s="55"/>
      <c r="X1153" s="50" t="str">
        <f aca="false">IF(S1153="","",VLOOKUP(Deposits!O1433,Deposits!$D$2:$J$102,2,FALSE()))</f>
        <v/>
      </c>
      <c r="Y1153" s="56" t="str">
        <f aca="false">IF(S1153="","",VLOOKUP(Deposits!O1433,Deposits!$D$2:$J$102,5,FALSE()))</f>
        <v/>
      </c>
      <c r="Z1153" s="57" t="s">
        <v>33</v>
      </c>
      <c r="AA1153" s="51" t="str">
        <f aca="false">IF(ISERROR(VLOOKUP(Q1153,'Target Margin'!A:F,5,FALSE())),"",VLOOKUP(Q1153,'Target Margin'!A:F,5,FALSE()))</f>
        <v/>
      </c>
    </row>
    <row r="1154" customFormat="false" ht="13" hidden="false" customHeight="false" outlineLevel="0" collapsed="false">
      <c r="A1154" s="38"/>
      <c r="B1154" s="39"/>
      <c r="C1154" s="40"/>
      <c r="D1154" s="40"/>
      <c r="E1154" s="41"/>
      <c r="F1154" s="42"/>
      <c r="G1154" s="43"/>
      <c r="H1154" s="43"/>
      <c r="I1154" s="44"/>
      <c r="J1154" s="45"/>
      <c r="K1154" s="46"/>
      <c r="L1154" s="47" t="e">
        <f aca="false">IF(K1154="",(I1154/J1154),(I1154/K1154))</f>
        <v>#DIV/0!</v>
      </c>
      <c r="M1154" s="48" t="e">
        <f aca="false">(N1154-L1154)/N1154</f>
        <v>#DIV/0!</v>
      </c>
      <c r="N1154" s="49"/>
      <c r="O1154" s="38"/>
      <c r="P1154" s="38"/>
      <c r="Q1154" s="50" t="str">
        <f aca="false">IF(W1154="","",VLOOKUP(W1154,Categories!$M$148:$N$823,2,FALSE()))</f>
        <v/>
      </c>
      <c r="R1154" s="51" t="str">
        <f aca="false">AA1154</f>
        <v/>
      </c>
      <c r="S1154" s="52"/>
      <c r="T1154" s="52"/>
      <c r="U1154" s="53"/>
      <c r="V1154" s="54"/>
      <c r="W1154" s="55"/>
      <c r="X1154" s="50" t="str">
        <f aca="false">IF(S1154="","",VLOOKUP(Deposits!O1434,Deposits!$D$2:$J$102,2,FALSE()))</f>
        <v/>
      </c>
      <c r="Y1154" s="56" t="str">
        <f aca="false">IF(S1154="","",VLOOKUP(Deposits!O1434,Deposits!$D$2:$J$102,5,FALSE()))</f>
        <v/>
      </c>
      <c r="Z1154" s="57" t="s">
        <v>33</v>
      </c>
      <c r="AA1154" s="51" t="str">
        <f aca="false">IF(ISERROR(VLOOKUP(Q1154,'Target Margin'!A:F,5,FALSE())),"",VLOOKUP(Q1154,'Target Margin'!A:F,5,FALSE()))</f>
        <v/>
      </c>
    </row>
    <row r="1155" customFormat="false" ht="13" hidden="false" customHeight="false" outlineLevel="0" collapsed="false">
      <c r="A1155" s="38"/>
      <c r="B1155" s="39"/>
      <c r="C1155" s="40"/>
      <c r="D1155" s="40"/>
      <c r="E1155" s="41"/>
      <c r="F1155" s="42"/>
      <c r="G1155" s="43"/>
      <c r="H1155" s="43"/>
      <c r="I1155" s="44"/>
      <c r="J1155" s="45"/>
      <c r="K1155" s="46"/>
      <c r="L1155" s="47" t="e">
        <f aca="false">IF(K1155="",(I1155/J1155),(I1155/K1155))</f>
        <v>#DIV/0!</v>
      </c>
      <c r="M1155" s="48" t="e">
        <f aca="false">(N1155-L1155)/N1155</f>
        <v>#DIV/0!</v>
      </c>
      <c r="N1155" s="49"/>
      <c r="O1155" s="38"/>
      <c r="P1155" s="38"/>
      <c r="Q1155" s="50" t="str">
        <f aca="false">IF(W1155="","",VLOOKUP(W1155,Categories!$M$148:$N$823,2,FALSE()))</f>
        <v/>
      </c>
      <c r="R1155" s="51" t="str">
        <f aca="false">AA1155</f>
        <v/>
      </c>
      <c r="S1155" s="52"/>
      <c r="T1155" s="52"/>
      <c r="U1155" s="53"/>
      <c r="V1155" s="54"/>
      <c r="W1155" s="55"/>
      <c r="X1155" s="50" t="str">
        <f aca="false">IF(S1155="","",VLOOKUP(Deposits!O1435,Deposits!$D$2:$J$102,2,FALSE()))</f>
        <v/>
      </c>
      <c r="Y1155" s="56" t="str">
        <f aca="false">IF(S1155="","",VLOOKUP(Deposits!O1435,Deposits!$D$2:$J$102,5,FALSE()))</f>
        <v/>
      </c>
      <c r="Z1155" s="57" t="s">
        <v>33</v>
      </c>
      <c r="AA1155" s="51" t="str">
        <f aca="false">IF(ISERROR(VLOOKUP(Q1155,'Target Margin'!A:F,5,FALSE())),"",VLOOKUP(Q1155,'Target Margin'!A:F,5,FALSE()))</f>
        <v/>
      </c>
    </row>
    <row r="1156" customFormat="false" ht="13" hidden="false" customHeight="false" outlineLevel="0" collapsed="false">
      <c r="A1156" s="38"/>
      <c r="B1156" s="39"/>
      <c r="C1156" s="40"/>
      <c r="D1156" s="40"/>
      <c r="E1156" s="41"/>
      <c r="F1156" s="42"/>
      <c r="G1156" s="43"/>
      <c r="H1156" s="43"/>
      <c r="I1156" s="44"/>
      <c r="J1156" s="45"/>
      <c r="K1156" s="46"/>
      <c r="L1156" s="47" t="e">
        <f aca="false">IF(K1156="",(I1156/J1156),(I1156/K1156))</f>
        <v>#DIV/0!</v>
      </c>
      <c r="M1156" s="48" t="e">
        <f aca="false">(N1156-L1156)/N1156</f>
        <v>#DIV/0!</v>
      </c>
      <c r="N1156" s="49"/>
      <c r="O1156" s="38"/>
      <c r="P1156" s="38"/>
      <c r="Q1156" s="50" t="str">
        <f aca="false">IF(W1156="","",VLOOKUP(W1156,Categories!$M$148:$N$823,2,FALSE()))</f>
        <v/>
      </c>
      <c r="R1156" s="51" t="str">
        <f aca="false">AA1156</f>
        <v/>
      </c>
      <c r="S1156" s="52"/>
      <c r="T1156" s="52"/>
      <c r="U1156" s="53"/>
      <c r="V1156" s="54"/>
      <c r="W1156" s="55"/>
      <c r="X1156" s="50" t="str">
        <f aca="false">IF(S1156="","",VLOOKUP(Deposits!O1436,Deposits!$D$2:$J$102,2,FALSE()))</f>
        <v/>
      </c>
      <c r="Y1156" s="56" t="str">
        <f aca="false">IF(S1156="","",VLOOKUP(Deposits!O1436,Deposits!$D$2:$J$102,5,FALSE()))</f>
        <v/>
      </c>
      <c r="Z1156" s="57" t="s">
        <v>33</v>
      </c>
      <c r="AA1156" s="51" t="str">
        <f aca="false">IF(ISERROR(VLOOKUP(Q1156,'Target Margin'!A:F,5,FALSE())),"",VLOOKUP(Q1156,'Target Margin'!A:F,5,FALSE()))</f>
        <v/>
      </c>
    </row>
    <row r="1157" customFormat="false" ht="13" hidden="false" customHeight="false" outlineLevel="0" collapsed="false">
      <c r="A1157" s="38"/>
      <c r="B1157" s="39"/>
      <c r="C1157" s="40"/>
      <c r="D1157" s="40"/>
      <c r="E1157" s="41"/>
      <c r="F1157" s="42"/>
      <c r="G1157" s="43"/>
      <c r="H1157" s="43"/>
      <c r="I1157" s="44"/>
      <c r="J1157" s="45"/>
      <c r="K1157" s="46"/>
      <c r="L1157" s="47" t="e">
        <f aca="false">IF(K1157="",(I1157/J1157),(I1157/K1157))</f>
        <v>#DIV/0!</v>
      </c>
      <c r="M1157" s="48" t="e">
        <f aca="false">(N1157-L1157)/N1157</f>
        <v>#DIV/0!</v>
      </c>
      <c r="N1157" s="49"/>
      <c r="O1157" s="38"/>
      <c r="P1157" s="38"/>
      <c r="Q1157" s="50" t="str">
        <f aca="false">IF(W1157="","",VLOOKUP(W1157,Categories!$M$148:$N$823,2,FALSE()))</f>
        <v/>
      </c>
      <c r="R1157" s="51" t="str">
        <f aca="false">AA1157</f>
        <v/>
      </c>
      <c r="S1157" s="52"/>
      <c r="T1157" s="52"/>
      <c r="U1157" s="53"/>
      <c r="V1157" s="54"/>
      <c r="W1157" s="55"/>
      <c r="X1157" s="50" t="str">
        <f aca="false">IF(S1157="","",VLOOKUP(Deposits!O1437,Deposits!$D$2:$J$102,2,FALSE()))</f>
        <v/>
      </c>
      <c r="Y1157" s="56" t="str">
        <f aca="false">IF(S1157="","",VLOOKUP(Deposits!O1437,Deposits!$D$2:$J$102,5,FALSE()))</f>
        <v/>
      </c>
      <c r="Z1157" s="57" t="s">
        <v>33</v>
      </c>
      <c r="AA1157" s="51" t="str">
        <f aca="false">IF(ISERROR(VLOOKUP(Q1157,'Target Margin'!A:F,5,FALSE())),"",VLOOKUP(Q1157,'Target Margin'!A:F,5,FALSE()))</f>
        <v/>
      </c>
    </row>
    <row r="1158" customFormat="false" ht="13" hidden="false" customHeight="false" outlineLevel="0" collapsed="false">
      <c r="A1158" s="38"/>
      <c r="B1158" s="39"/>
      <c r="C1158" s="40"/>
      <c r="D1158" s="40"/>
      <c r="E1158" s="41"/>
      <c r="F1158" s="42"/>
      <c r="G1158" s="43"/>
      <c r="H1158" s="43"/>
      <c r="I1158" s="44"/>
      <c r="J1158" s="45"/>
      <c r="K1158" s="46"/>
      <c r="L1158" s="47" t="e">
        <f aca="false">IF(K1158="",(I1158/J1158),(I1158/K1158))</f>
        <v>#DIV/0!</v>
      </c>
      <c r="M1158" s="48" t="e">
        <f aca="false">(N1158-L1158)/N1158</f>
        <v>#DIV/0!</v>
      </c>
      <c r="N1158" s="49"/>
      <c r="O1158" s="38"/>
      <c r="P1158" s="38"/>
      <c r="Q1158" s="50" t="str">
        <f aca="false">IF(W1158="","",VLOOKUP(W1158,Categories!$M$148:$N$823,2,FALSE()))</f>
        <v/>
      </c>
      <c r="R1158" s="51" t="str">
        <f aca="false">AA1158</f>
        <v/>
      </c>
      <c r="S1158" s="52"/>
      <c r="T1158" s="52"/>
      <c r="U1158" s="53"/>
      <c r="V1158" s="54"/>
      <c r="W1158" s="55"/>
      <c r="X1158" s="50" t="str">
        <f aca="false">IF(S1158="","",VLOOKUP(Deposits!O1438,Deposits!$D$2:$J$102,2,FALSE()))</f>
        <v/>
      </c>
      <c r="Y1158" s="56" t="str">
        <f aca="false">IF(S1158="","",VLOOKUP(Deposits!O1438,Deposits!$D$2:$J$102,5,FALSE()))</f>
        <v/>
      </c>
      <c r="Z1158" s="57" t="s">
        <v>33</v>
      </c>
      <c r="AA1158" s="51" t="str">
        <f aca="false">IF(ISERROR(VLOOKUP(Q1158,'Target Margin'!A:F,5,FALSE())),"",VLOOKUP(Q1158,'Target Margin'!A:F,5,FALSE()))</f>
        <v/>
      </c>
    </row>
    <row r="1159" customFormat="false" ht="13" hidden="false" customHeight="false" outlineLevel="0" collapsed="false">
      <c r="A1159" s="38"/>
      <c r="B1159" s="39"/>
      <c r="C1159" s="40"/>
      <c r="D1159" s="40"/>
      <c r="E1159" s="41"/>
      <c r="F1159" s="42"/>
      <c r="G1159" s="43"/>
      <c r="H1159" s="43"/>
      <c r="I1159" s="44"/>
      <c r="J1159" s="45"/>
      <c r="K1159" s="46"/>
      <c r="L1159" s="47" t="e">
        <f aca="false">IF(K1159="",(I1159/J1159),(I1159/K1159))</f>
        <v>#DIV/0!</v>
      </c>
      <c r="M1159" s="48" t="e">
        <f aca="false">(N1159-L1159)/N1159</f>
        <v>#DIV/0!</v>
      </c>
      <c r="N1159" s="49"/>
      <c r="O1159" s="38"/>
      <c r="P1159" s="38"/>
      <c r="Q1159" s="50" t="str">
        <f aca="false">IF(W1159="","",VLOOKUP(W1159,Categories!$M$148:$N$823,2,FALSE()))</f>
        <v/>
      </c>
      <c r="R1159" s="51" t="str">
        <f aca="false">AA1159</f>
        <v/>
      </c>
      <c r="S1159" s="52"/>
      <c r="T1159" s="52"/>
      <c r="U1159" s="53"/>
      <c r="V1159" s="54"/>
      <c r="W1159" s="55"/>
      <c r="X1159" s="50" t="str">
        <f aca="false">IF(S1159="","",VLOOKUP(Deposits!O1439,Deposits!$D$2:$J$102,2,FALSE()))</f>
        <v/>
      </c>
      <c r="Y1159" s="56" t="str">
        <f aca="false">IF(S1159="","",VLOOKUP(Deposits!O1439,Deposits!$D$2:$J$102,5,FALSE()))</f>
        <v/>
      </c>
      <c r="Z1159" s="57" t="s">
        <v>33</v>
      </c>
      <c r="AA1159" s="51" t="str">
        <f aca="false">IF(ISERROR(VLOOKUP(Q1159,'Target Margin'!A:F,5,FALSE())),"",VLOOKUP(Q1159,'Target Margin'!A:F,5,FALSE()))</f>
        <v/>
      </c>
    </row>
    <row r="1160" customFormat="false" ht="13" hidden="false" customHeight="false" outlineLevel="0" collapsed="false">
      <c r="A1160" s="38"/>
      <c r="B1160" s="39"/>
      <c r="C1160" s="40"/>
      <c r="D1160" s="40"/>
      <c r="E1160" s="41"/>
      <c r="F1160" s="42"/>
      <c r="G1160" s="43"/>
      <c r="H1160" s="43"/>
      <c r="I1160" s="44"/>
      <c r="J1160" s="45"/>
      <c r="K1160" s="46"/>
      <c r="L1160" s="47" t="e">
        <f aca="false">IF(K1160="",(I1160/J1160),(I1160/K1160))</f>
        <v>#DIV/0!</v>
      </c>
      <c r="M1160" s="48" t="e">
        <f aca="false">(N1160-L1160)/N1160</f>
        <v>#DIV/0!</v>
      </c>
      <c r="N1160" s="49"/>
      <c r="O1160" s="38"/>
      <c r="P1160" s="38"/>
      <c r="Q1160" s="50" t="str">
        <f aca="false">IF(W1160="","",VLOOKUP(W1160,Categories!$M$148:$N$823,2,FALSE()))</f>
        <v/>
      </c>
      <c r="R1160" s="51" t="str">
        <f aca="false">AA1160</f>
        <v/>
      </c>
      <c r="S1160" s="52"/>
      <c r="T1160" s="52"/>
      <c r="U1160" s="53"/>
      <c r="V1160" s="54"/>
      <c r="W1160" s="55"/>
      <c r="X1160" s="50" t="str">
        <f aca="false">IF(S1160="","",VLOOKUP(Deposits!O1440,Deposits!$D$2:$J$102,2,FALSE()))</f>
        <v/>
      </c>
      <c r="Y1160" s="56" t="str">
        <f aca="false">IF(S1160="","",VLOOKUP(Deposits!O1440,Deposits!$D$2:$J$102,5,FALSE()))</f>
        <v/>
      </c>
      <c r="Z1160" s="57" t="s">
        <v>33</v>
      </c>
      <c r="AA1160" s="51" t="str">
        <f aca="false">IF(ISERROR(VLOOKUP(Q1160,'Target Margin'!A:F,5,FALSE())),"",VLOOKUP(Q1160,'Target Margin'!A:F,5,FALSE()))</f>
        <v/>
      </c>
    </row>
    <row r="1161" customFormat="false" ht="13" hidden="false" customHeight="false" outlineLevel="0" collapsed="false">
      <c r="A1161" s="38"/>
      <c r="B1161" s="39"/>
      <c r="C1161" s="40"/>
      <c r="D1161" s="40"/>
      <c r="E1161" s="41"/>
      <c r="F1161" s="42"/>
      <c r="G1161" s="43"/>
      <c r="H1161" s="43"/>
      <c r="I1161" s="44"/>
      <c r="J1161" s="45"/>
      <c r="K1161" s="46"/>
      <c r="L1161" s="47" t="e">
        <f aca="false">IF(K1161="",(I1161/J1161),(I1161/K1161))</f>
        <v>#DIV/0!</v>
      </c>
      <c r="M1161" s="48" t="e">
        <f aca="false">(N1161-L1161)/N1161</f>
        <v>#DIV/0!</v>
      </c>
      <c r="N1161" s="49"/>
      <c r="O1161" s="38"/>
      <c r="P1161" s="38"/>
      <c r="Q1161" s="50" t="str">
        <f aca="false">IF(W1161="","",VLOOKUP(W1161,Categories!$M$148:$N$823,2,FALSE()))</f>
        <v/>
      </c>
      <c r="R1161" s="51" t="str">
        <f aca="false">AA1161</f>
        <v/>
      </c>
      <c r="S1161" s="52"/>
      <c r="T1161" s="52"/>
      <c r="U1161" s="53"/>
      <c r="V1161" s="54"/>
      <c r="W1161" s="55"/>
      <c r="X1161" s="50" t="str">
        <f aca="false">IF(S1161="","",VLOOKUP(Deposits!O1441,Deposits!$D$2:$J$102,2,FALSE()))</f>
        <v/>
      </c>
      <c r="Y1161" s="56" t="str">
        <f aca="false">IF(S1161="","",VLOOKUP(Deposits!O1441,Deposits!$D$2:$J$102,5,FALSE()))</f>
        <v/>
      </c>
      <c r="Z1161" s="57" t="s">
        <v>33</v>
      </c>
      <c r="AA1161" s="51" t="str">
        <f aca="false">IF(ISERROR(VLOOKUP(Q1161,'Target Margin'!A:F,5,FALSE())),"",VLOOKUP(Q1161,'Target Margin'!A:F,5,FALSE()))</f>
        <v/>
      </c>
    </row>
    <row r="1162" customFormat="false" ht="13" hidden="false" customHeight="false" outlineLevel="0" collapsed="false">
      <c r="A1162" s="38"/>
      <c r="B1162" s="39"/>
      <c r="C1162" s="40"/>
      <c r="D1162" s="40"/>
      <c r="E1162" s="41"/>
      <c r="F1162" s="42"/>
      <c r="G1162" s="43"/>
      <c r="H1162" s="43"/>
      <c r="I1162" s="44"/>
      <c r="J1162" s="45"/>
      <c r="K1162" s="46"/>
      <c r="L1162" s="47" t="e">
        <f aca="false">IF(K1162="",(I1162/J1162),(I1162/K1162))</f>
        <v>#DIV/0!</v>
      </c>
      <c r="M1162" s="48" t="e">
        <f aca="false">(N1162-L1162)/N1162</f>
        <v>#DIV/0!</v>
      </c>
      <c r="N1162" s="49"/>
      <c r="O1162" s="38"/>
      <c r="P1162" s="38"/>
      <c r="Q1162" s="50" t="str">
        <f aca="false">IF(W1162="","",VLOOKUP(W1162,Categories!$M$148:$N$823,2,FALSE()))</f>
        <v/>
      </c>
      <c r="R1162" s="51" t="str">
        <f aca="false">AA1162</f>
        <v/>
      </c>
      <c r="S1162" s="52"/>
      <c r="T1162" s="52"/>
      <c r="U1162" s="53"/>
      <c r="V1162" s="54"/>
      <c r="W1162" s="55"/>
      <c r="X1162" s="50" t="str">
        <f aca="false">IF(S1162="","",VLOOKUP(Deposits!O1442,Deposits!$D$2:$J$102,2,FALSE()))</f>
        <v/>
      </c>
      <c r="Y1162" s="56" t="str">
        <f aca="false">IF(S1162="","",VLOOKUP(Deposits!O1442,Deposits!$D$2:$J$102,5,FALSE()))</f>
        <v/>
      </c>
      <c r="Z1162" s="57" t="s">
        <v>33</v>
      </c>
      <c r="AA1162" s="51" t="str">
        <f aca="false">IF(ISERROR(VLOOKUP(Q1162,'Target Margin'!A:F,5,FALSE())),"",VLOOKUP(Q1162,'Target Margin'!A:F,5,FALSE()))</f>
        <v/>
      </c>
    </row>
    <row r="1163" customFormat="false" ht="13" hidden="false" customHeight="false" outlineLevel="0" collapsed="false">
      <c r="A1163" s="38"/>
      <c r="B1163" s="39"/>
      <c r="C1163" s="40"/>
      <c r="D1163" s="40"/>
      <c r="E1163" s="41"/>
      <c r="F1163" s="42"/>
      <c r="G1163" s="43"/>
      <c r="H1163" s="43"/>
      <c r="I1163" s="44"/>
      <c r="J1163" s="45"/>
      <c r="K1163" s="46"/>
      <c r="L1163" s="47" t="e">
        <f aca="false">IF(K1163="",(I1163/J1163),(I1163/K1163))</f>
        <v>#DIV/0!</v>
      </c>
      <c r="M1163" s="48" t="e">
        <f aca="false">(N1163-L1163)/N1163</f>
        <v>#DIV/0!</v>
      </c>
      <c r="N1163" s="49"/>
      <c r="O1163" s="38"/>
      <c r="P1163" s="38"/>
      <c r="Q1163" s="50" t="str">
        <f aca="false">IF(W1163="","",VLOOKUP(W1163,Categories!$M$148:$N$823,2,FALSE()))</f>
        <v/>
      </c>
      <c r="R1163" s="51" t="str">
        <f aca="false">AA1163</f>
        <v/>
      </c>
      <c r="S1163" s="52"/>
      <c r="T1163" s="52"/>
      <c r="U1163" s="53"/>
      <c r="V1163" s="54"/>
      <c r="W1163" s="55"/>
      <c r="X1163" s="50" t="str">
        <f aca="false">IF(S1163="","",VLOOKUP(Deposits!O1443,Deposits!$D$2:$J$102,2,FALSE()))</f>
        <v/>
      </c>
      <c r="Y1163" s="56" t="str">
        <f aca="false">IF(S1163="","",VLOOKUP(Deposits!O1443,Deposits!$D$2:$J$102,5,FALSE()))</f>
        <v/>
      </c>
      <c r="Z1163" s="57" t="s">
        <v>33</v>
      </c>
      <c r="AA1163" s="51" t="str">
        <f aca="false">IF(ISERROR(VLOOKUP(Q1163,'Target Margin'!A:F,5,FALSE())),"",VLOOKUP(Q1163,'Target Margin'!A:F,5,FALSE()))</f>
        <v/>
      </c>
    </row>
    <row r="1164" customFormat="false" ht="13" hidden="false" customHeight="false" outlineLevel="0" collapsed="false">
      <c r="A1164" s="38"/>
      <c r="B1164" s="39"/>
      <c r="C1164" s="40"/>
      <c r="D1164" s="40"/>
      <c r="E1164" s="41"/>
      <c r="F1164" s="42"/>
      <c r="G1164" s="43"/>
      <c r="H1164" s="43"/>
      <c r="I1164" s="44"/>
      <c r="J1164" s="45"/>
      <c r="K1164" s="46"/>
      <c r="L1164" s="47" t="e">
        <f aca="false">IF(K1164="",(I1164/J1164),(I1164/K1164))</f>
        <v>#DIV/0!</v>
      </c>
      <c r="M1164" s="48" t="e">
        <f aca="false">(N1164-L1164)/N1164</f>
        <v>#DIV/0!</v>
      </c>
      <c r="N1164" s="49"/>
      <c r="O1164" s="38"/>
      <c r="P1164" s="38"/>
      <c r="Q1164" s="50" t="str">
        <f aca="false">IF(W1164="","",VLOOKUP(W1164,Categories!$M$148:$N$823,2,FALSE()))</f>
        <v/>
      </c>
      <c r="R1164" s="51" t="str">
        <f aca="false">AA1164</f>
        <v/>
      </c>
      <c r="S1164" s="52"/>
      <c r="T1164" s="52"/>
      <c r="U1164" s="53"/>
      <c r="V1164" s="54"/>
      <c r="W1164" s="55"/>
      <c r="X1164" s="50" t="str">
        <f aca="false">IF(S1164="","",VLOOKUP(Deposits!O1444,Deposits!$D$2:$J$102,2,FALSE()))</f>
        <v/>
      </c>
      <c r="Y1164" s="56" t="str">
        <f aca="false">IF(S1164="","",VLOOKUP(Deposits!O1444,Deposits!$D$2:$J$102,5,FALSE()))</f>
        <v/>
      </c>
      <c r="Z1164" s="57" t="s">
        <v>33</v>
      </c>
      <c r="AA1164" s="51" t="str">
        <f aca="false">IF(ISERROR(VLOOKUP(Q1164,'Target Margin'!A:F,5,FALSE())),"",VLOOKUP(Q1164,'Target Margin'!A:F,5,FALSE()))</f>
        <v/>
      </c>
    </row>
    <row r="1165" customFormat="false" ht="13" hidden="false" customHeight="false" outlineLevel="0" collapsed="false">
      <c r="A1165" s="38"/>
      <c r="B1165" s="39"/>
      <c r="C1165" s="40"/>
      <c r="D1165" s="40"/>
      <c r="E1165" s="41"/>
      <c r="F1165" s="42"/>
      <c r="G1165" s="43"/>
      <c r="H1165" s="43"/>
      <c r="I1165" s="44"/>
      <c r="J1165" s="45"/>
      <c r="K1165" s="46"/>
      <c r="L1165" s="47" t="e">
        <f aca="false">IF(K1165="",(I1165/J1165),(I1165/K1165))</f>
        <v>#DIV/0!</v>
      </c>
      <c r="M1165" s="48" t="e">
        <f aca="false">(N1165-L1165)/N1165</f>
        <v>#DIV/0!</v>
      </c>
      <c r="N1165" s="49"/>
      <c r="O1165" s="38"/>
      <c r="P1165" s="38"/>
      <c r="Q1165" s="50" t="str">
        <f aca="false">IF(W1165="","",VLOOKUP(W1165,Categories!$M$148:$N$823,2,FALSE()))</f>
        <v/>
      </c>
      <c r="R1165" s="51" t="str">
        <f aca="false">AA1165</f>
        <v/>
      </c>
      <c r="S1165" s="52"/>
      <c r="T1165" s="52"/>
      <c r="U1165" s="53"/>
      <c r="V1165" s="54"/>
      <c r="W1165" s="55"/>
      <c r="X1165" s="50" t="str">
        <f aca="false">IF(S1165="","",VLOOKUP(Deposits!O1445,Deposits!$D$2:$J$102,2,FALSE()))</f>
        <v/>
      </c>
      <c r="Y1165" s="56" t="str">
        <f aca="false">IF(S1165="","",VLOOKUP(Deposits!O1445,Deposits!$D$2:$J$102,5,FALSE()))</f>
        <v/>
      </c>
      <c r="Z1165" s="57" t="s">
        <v>33</v>
      </c>
      <c r="AA1165" s="51" t="str">
        <f aca="false">IF(ISERROR(VLOOKUP(Q1165,'Target Margin'!A:F,5,FALSE())),"",VLOOKUP(Q1165,'Target Margin'!A:F,5,FALSE()))</f>
        <v/>
      </c>
    </row>
    <row r="1166" customFormat="false" ht="13" hidden="false" customHeight="false" outlineLevel="0" collapsed="false">
      <c r="A1166" s="38"/>
      <c r="B1166" s="39"/>
      <c r="C1166" s="40"/>
      <c r="D1166" s="40"/>
      <c r="E1166" s="41"/>
      <c r="F1166" s="42"/>
      <c r="G1166" s="43"/>
      <c r="H1166" s="43"/>
      <c r="I1166" s="44"/>
      <c r="J1166" s="45"/>
      <c r="K1166" s="46"/>
      <c r="L1166" s="47" t="e">
        <f aca="false">IF(K1166="",(I1166/J1166),(I1166/K1166))</f>
        <v>#DIV/0!</v>
      </c>
      <c r="M1166" s="48" t="e">
        <f aca="false">(N1166-L1166)/N1166</f>
        <v>#DIV/0!</v>
      </c>
      <c r="N1166" s="49"/>
      <c r="O1166" s="38"/>
      <c r="P1166" s="38"/>
      <c r="Q1166" s="50" t="str">
        <f aca="false">IF(W1166="","",VLOOKUP(W1166,Categories!$M$148:$N$823,2,FALSE()))</f>
        <v/>
      </c>
      <c r="R1166" s="51" t="str">
        <f aca="false">AA1166</f>
        <v/>
      </c>
      <c r="S1166" s="52"/>
      <c r="T1166" s="52"/>
      <c r="U1166" s="53"/>
      <c r="V1166" s="54"/>
      <c r="W1166" s="55"/>
      <c r="X1166" s="50" t="str">
        <f aca="false">IF(S1166="","",VLOOKUP(Deposits!O1446,Deposits!$D$2:$J$102,2,FALSE()))</f>
        <v/>
      </c>
      <c r="Y1166" s="56" t="str">
        <f aca="false">IF(S1166="","",VLOOKUP(Deposits!O1446,Deposits!$D$2:$J$102,5,FALSE()))</f>
        <v/>
      </c>
      <c r="Z1166" s="57" t="s">
        <v>33</v>
      </c>
      <c r="AA1166" s="51" t="str">
        <f aca="false">IF(ISERROR(VLOOKUP(Q1166,'Target Margin'!A:F,5,FALSE())),"",VLOOKUP(Q1166,'Target Margin'!A:F,5,FALSE()))</f>
        <v/>
      </c>
    </row>
    <row r="1167" customFormat="false" ht="13" hidden="false" customHeight="false" outlineLevel="0" collapsed="false">
      <c r="A1167" s="38"/>
      <c r="B1167" s="39"/>
      <c r="C1167" s="40"/>
      <c r="D1167" s="40"/>
      <c r="E1167" s="41"/>
      <c r="F1167" s="42"/>
      <c r="G1167" s="43"/>
      <c r="H1167" s="43"/>
      <c r="I1167" s="44"/>
      <c r="J1167" s="45"/>
      <c r="K1167" s="46"/>
      <c r="L1167" s="47" t="e">
        <f aca="false">IF(K1167="",(I1167/J1167),(I1167/K1167))</f>
        <v>#DIV/0!</v>
      </c>
      <c r="M1167" s="48" t="e">
        <f aca="false">(N1167-L1167)/N1167</f>
        <v>#DIV/0!</v>
      </c>
      <c r="N1167" s="49"/>
      <c r="O1167" s="38"/>
      <c r="P1167" s="38"/>
      <c r="Q1167" s="50" t="str">
        <f aca="false">IF(W1167="","",VLOOKUP(W1167,Categories!$M$148:$N$823,2,FALSE()))</f>
        <v/>
      </c>
      <c r="R1167" s="51" t="str">
        <f aca="false">AA1167</f>
        <v/>
      </c>
      <c r="S1167" s="52"/>
      <c r="T1167" s="52"/>
      <c r="U1167" s="53"/>
      <c r="V1167" s="54"/>
      <c r="W1167" s="55"/>
      <c r="X1167" s="50" t="str">
        <f aca="false">IF(S1167="","",VLOOKUP(Deposits!O1447,Deposits!$D$2:$J$102,2,FALSE()))</f>
        <v/>
      </c>
      <c r="Y1167" s="56" t="str">
        <f aca="false">IF(S1167="","",VLOOKUP(Deposits!O1447,Deposits!$D$2:$J$102,5,FALSE()))</f>
        <v/>
      </c>
      <c r="Z1167" s="57" t="s">
        <v>33</v>
      </c>
      <c r="AA1167" s="51" t="str">
        <f aca="false">IF(ISERROR(VLOOKUP(Q1167,'Target Margin'!A:F,5,FALSE())),"",VLOOKUP(Q1167,'Target Margin'!A:F,5,FALSE()))</f>
        <v/>
      </c>
    </row>
    <row r="1168" customFormat="false" ht="13" hidden="false" customHeight="false" outlineLevel="0" collapsed="false">
      <c r="A1168" s="38"/>
      <c r="B1168" s="39"/>
      <c r="C1168" s="40"/>
      <c r="D1168" s="40"/>
      <c r="E1168" s="41"/>
      <c r="F1168" s="42"/>
      <c r="G1168" s="43"/>
      <c r="H1168" s="43"/>
      <c r="I1168" s="44"/>
      <c r="J1168" s="45"/>
      <c r="K1168" s="46"/>
      <c r="L1168" s="47" t="e">
        <f aca="false">IF(K1168="",(I1168/J1168),(I1168/K1168))</f>
        <v>#DIV/0!</v>
      </c>
      <c r="M1168" s="48" t="e">
        <f aca="false">(N1168-L1168)/N1168</f>
        <v>#DIV/0!</v>
      </c>
      <c r="N1168" s="49"/>
      <c r="O1168" s="38"/>
      <c r="P1168" s="38"/>
      <c r="Q1168" s="50" t="str">
        <f aca="false">IF(W1168="","",VLOOKUP(W1168,Categories!$M$148:$N$823,2,FALSE()))</f>
        <v/>
      </c>
      <c r="R1168" s="51" t="str">
        <f aca="false">AA1168</f>
        <v/>
      </c>
      <c r="S1168" s="52"/>
      <c r="T1168" s="52"/>
      <c r="U1168" s="53"/>
      <c r="V1168" s="54"/>
      <c r="W1168" s="55"/>
      <c r="X1168" s="50" t="str">
        <f aca="false">IF(S1168="","",VLOOKUP(Deposits!O1448,Deposits!$D$2:$J$102,2,FALSE()))</f>
        <v/>
      </c>
      <c r="Y1168" s="56" t="str">
        <f aca="false">IF(S1168="","",VLOOKUP(Deposits!O1448,Deposits!$D$2:$J$102,5,FALSE()))</f>
        <v/>
      </c>
      <c r="Z1168" s="57" t="s">
        <v>33</v>
      </c>
      <c r="AA1168" s="51" t="str">
        <f aca="false">IF(ISERROR(VLOOKUP(Q1168,'Target Margin'!A:F,5,FALSE())),"",VLOOKUP(Q1168,'Target Margin'!A:F,5,FALSE()))</f>
        <v/>
      </c>
    </row>
    <row r="1169" customFormat="false" ht="13" hidden="false" customHeight="false" outlineLevel="0" collapsed="false">
      <c r="A1169" s="38"/>
      <c r="B1169" s="39"/>
      <c r="C1169" s="40"/>
      <c r="D1169" s="40"/>
      <c r="E1169" s="41"/>
      <c r="F1169" s="42"/>
      <c r="G1169" s="43"/>
      <c r="H1169" s="43"/>
      <c r="I1169" s="44"/>
      <c r="J1169" s="45"/>
      <c r="K1169" s="46"/>
      <c r="L1169" s="47" t="e">
        <f aca="false">IF(K1169="",(I1169/J1169),(I1169/K1169))</f>
        <v>#DIV/0!</v>
      </c>
      <c r="M1169" s="48" t="e">
        <f aca="false">(N1169-L1169)/N1169</f>
        <v>#DIV/0!</v>
      </c>
      <c r="N1169" s="49"/>
      <c r="O1169" s="38"/>
      <c r="P1169" s="38"/>
      <c r="Q1169" s="50" t="str">
        <f aca="false">IF(W1169="","",VLOOKUP(W1169,Categories!$M$148:$N$823,2,FALSE()))</f>
        <v/>
      </c>
      <c r="R1169" s="51" t="str">
        <f aca="false">AA1169</f>
        <v/>
      </c>
      <c r="S1169" s="52"/>
      <c r="T1169" s="52"/>
      <c r="U1169" s="53"/>
      <c r="V1169" s="54"/>
      <c r="W1169" s="55"/>
      <c r="X1169" s="50" t="str">
        <f aca="false">IF(S1169="","",VLOOKUP(Deposits!O1449,Deposits!$D$2:$J$102,2,FALSE()))</f>
        <v/>
      </c>
      <c r="Y1169" s="56" t="str">
        <f aca="false">IF(S1169="","",VLOOKUP(Deposits!O1449,Deposits!$D$2:$J$102,5,FALSE()))</f>
        <v/>
      </c>
      <c r="Z1169" s="57" t="s">
        <v>33</v>
      </c>
      <c r="AA1169" s="51" t="str">
        <f aca="false">IF(ISERROR(VLOOKUP(Q1169,'Target Margin'!A:F,5,FALSE())),"",VLOOKUP(Q1169,'Target Margin'!A:F,5,FALSE()))</f>
        <v/>
      </c>
    </row>
    <row r="1170" customFormat="false" ht="13" hidden="false" customHeight="false" outlineLevel="0" collapsed="false">
      <c r="A1170" s="38"/>
      <c r="B1170" s="39"/>
      <c r="C1170" s="40"/>
      <c r="D1170" s="40"/>
      <c r="E1170" s="41"/>
      <c r="F1170" s="42"/>
      <c r="G1170" s="43"/>
      <c r="H1170" s="43"/>
      <c r="I1170" s="44"/>
      <c r="J1170" s="45"/>
      <c r="K1170" s="46"/>
      <c r="L1170" s="47" t="e">
        <f aca="false">IF(K1170="",(I1170/J1170),(I1170/K1170))</f>
        <v>#DIV/0!</v>
      </c>
      <c r="M1170" s="48" t="e">
        <f aca="false">(N1170-L1170)/N1170</f>
        <v>#DIV/0!</v>
      </c>
      <c r="N1170" s="49"/>
      <c r="O1170" s="38"/>
      <c r="P1170" s="38"/>
      <c r="Q1170" s="50" t="str">
        <f aca="false">IF(W1170="","",VLOOKUP(W1170,Categories!$M$148:$N$823,2,FALSE()))</f>
        <v/>
      </c>
      <c r="R1170" s="51" t="str">
        <f aca="false">AA1170</f>
        <v/>
      </c>
      <c r="S1170" s="52"/>
      <c r="T1170" s="52"/>
      <c r="U1170" s="53"/>
      <c r="V1170" s="54"/>
      <c r="W1170" s="55"/>
      <c r="X1170" s="50" t="str">
        <f aca="false">IF(S1170="","",VLOOKUP(Deposits!O1450,Deposits!$D$2:$J$102,2,FALSE()))</f>
        <v/>
      </c>
      <c r="Y1170" s="56" t="str">
        <f aca="false">IF(S1170="","",VLOOKUP(Deposits!O1450,Deposits!$D$2:$J$102,5,FALSE()))</f>
        <v/>
      </c>
      <c r="Z1170" s="57" t="s">
        <v>33</v>
      </c>
      <c r="AA1170" s="51" t="str">
        <f aca="false">IF(ISERROR(VLOOKUP(Q1170,'Target Margin'!A:F,5,FALSE())),"",VLOOKUP(Q1170,'Target Margin'!A:F,5,FALSE()))</f>
        <v/>
      </c>
    </row>
    <row r="1171" customFormat="false" ht="13" hidden="false" customHeight="false" outlineLevel="0" collapsed="false">
      <c r="A1171" s="38"/>
      <c r="B1171" s="39"/>
      <c r="C1171" s="40"/>
      <c r="D1171" s="40"/>
      <c r="E1171" s="41"/>
      <c r="F1171" s="42"/>
      <c r="G1171" s="43"/>
      <c r="H1171" s="43"/>
      <c r="I1171" s="44"/>
      <c r="J1171" s="45"/>
      <c r="K1171" s="46"/>
      <c r="L1171" s="47" t="e">
        <f aca="false">IF(K1171="",(I1171/J1171),(I1171/K1171))</f>
        <v>#DIV/0!</v>
      </c>
      <c r="M1171" s="48" t="e">
        <f aca="false">(N1171-L1171)/N1171</f>
        <v>#DIV/0!</v>
      </c>
      <c r="N1171" s="49"/>
      <c r="O1171" s="38"/>
      <c r="P1171" s="38"/>
      <c r="Q1171" s="50" t="str">
        <f aca="false">IF(W1171="","",VLOOKUP(W1171,Categories!$M$148:$N$823,2,FALSE()))</f>
        <v/>
      </c>
      <c r="R1171" s="51" t="str">
        <f aca="false">AA1171</f>
        <v/>
      </c>
      <c r="S1171" s="52"/>
      <c r="T1171" s="52"/>
      <c r="U1171" s="53"/>
      <c r="V1171" s="54"/>
      <c r="W1171" s="55"/>
      <c r="X1171" s="50" t="str">
        <f aca="false">IF(S1171="","",VLOOKUP(Deposits!O1451,Deposits!$D$2:$J$102,2,FALSE()))</f>
        <v/>
      </c>
      <c r="Y1171" s="56" t="str">
        <f aca="false">IF(S1171="","",VLOOKUP(Deposits!O1451,Deposits!$D$2:$J$102,5,FALSE()))</f>
        <v/>
      </c>
      <c r="Z1171" s="57" t="s">
        <v>33</v>
      </c>
      <c r="AA1171" s="51" t="str">
        <f aca="false">IF(ISERROR(VLOOKUP(Q1171,'Target Margin'!A:F,5,FALSE())),"",VLOOKUP(Q1171,'Target Margin'!A:F,5,FALSE()))</f>
        <v/>
      </c>
    </row>
    <row r="1172" customFormat="false" ht="13" hidden="false" customHeight="false" outlineLevel="0" collapsed="false">
      <c r="A1172" s="38"/>
      <c r="B1172" s="39"/>
      <c r="C1172" s="40"/>
      <c r="D1172" s="40"/>
      <c r="E1172" s="41"/>
      <c r="F1172" s="42"/>
      <c r="G1172" s="43"/>
      <c r="H1172" s="43"/>
      <c r="I1172" s="44"/>
      <c r="J1172" s="45"/>
      <c r="K1172" s="46"/>
      <c r="L1172" s="47" t="e">
        <f aca="false">IF(K1172="",(I1172/J1172),(I1172/K1172))</f>
        <v>#DIV/0!</v>
      </c>
      <c r="M1172" s="48" t="e">
        <f aca="false">(N1172-L1172)/N1172</f>
        <v>#DIV/0!</v>
      </c>
      <c r="N1172" s="49"/>
      <c r="O1172" s="38"/>
      <c r="P1172" s="38"/>
      <c r="Q1172" s="50" t="str">
        <f aca="false">IF(W1172="","",VLOOKUP(W1172,Categories!$M$148:$N$823,2,FALSE()))</f>
        <v/>
      </c>
      <c r="R1172" s="51" t="str">
        <f aca="false">AA1172</f>
        <v/>
      </c>
      <c r="S1172" s="52"/>
      <c r="T1172" s="52"/>
      <c r="U1172" s="53"/>
      <c r="V1172" s="54"/>
      <c r="W1172" s="55"/>
      <c r="X1172" s="50" t="str">
        <f aca="false">IF(S1172="","",VLOOKUP(Deposits!O1452,Deposits!$D$2:$J$102,2,FALSE()))</f>
        <v/>
      </c>
      <c r="Y1172" s="56" t="str">
        <f aca="false">IF(S1172="","",VLOOKUP(Deposits!O1452,Deposits!$D$2:$J$102,5,FALSE()))</f>
        <v/>
      </c>
      <c r="Z1172" s="57" t="s">
        <v>33</v>
      </c>
      <c r="AA1172" s="51" t="str">
        <f aca="false">IF(ISERROR(VLOOKUP(Q1172,'Target Margin'!A:F,5,FALSE())),"",VLOOKUP(Q1172,'Target Margin'!A:F,5,FALSE()))</f>
        <v/>
      </c>
    </row>
    <row r="1173" customFormat="false" ht="13" hidden="false" customHeight="false" outlineLevel="0" collapsed="false">
      <c r="A1173" s="38"/>
      <c r="B1173" s="39"/>
      <c r="C1173" s="40"/>
      <c r="D1173" s="40"/>
      <c r="E1173" s="41"/>
      <c r="F1173" s="42"/>
      <c r="G1173" s="43"/>
      <c r="H1173" s="43"/>
      <c r="I1173" s="44"/>
      <c r="J1173" s="45"/>
      <c r="K1173" s="46"/>
      <c r="L1173" s="47" t="e">
        <f aca="false">IF(K1173="",(I1173/J1173),(I1173/K1173))</f>
        <v>#DIV/0!</v>
      </c>
      <c r="M1173" s="48" t="e">
        <f aca="false">(N1173-L1173)/N1173</f>
        <v>#DIV/0!</v>
      </c>
      <c r="N1173" s="49"/>
      <c r="O1173" s="38"/>
      <c r="P1173" s="38"/>
      <c r="Q1173" s="50" t="str">
        <f aca="false">IF(W1173="","",VLOOKUP(W1173,Categories!$M$148:$N$823,2,FALSE()))</f>
        <v/>
      </c>
      <c r="R1173" s="51" t="str">
        <f aca="false">AA1173</f>
        <v/>
      </c>
      <c r="S1173" s="52"/>
      <c r="T1173" s="52"/>
      <c r="U1173" s="53"/>
      <c r="V1173" s="54"/>
      <c r="W1173" s="55"/>
      <c r="X1173" s="50" t="str">
        <f aca="false">IF(S1173="","",VLOOKUP(Deposits!O1453,Deposits!$D$2:$J$102,2,FALSE()))</f>
        <v/>
      </c>
      <c r="Y1173" s="56" t="str">
        <f aca="false">IF(S1173="","",VLOOKUP(Deposits!O1453,Deposits!$D$2:$J$102,5,FALSE()))</f>
        <v/>
      </c>
      <c r="Z1173" s="57" t="s">
        <v>33</v>
      </c>
      <c r="AA1173" s="51" t="str">
        <f aca="false">IF(ISERROR(VLOOKUP(Q1173,'Target Margin'!A:F,5,FALSE())),"",VLOOKUP(Q1173,'Target Margin'!A:F,5,FALSE()))</f>
        <v/>
      </c>
    </row>
    <row r="1174" customFormat="false" ht="13" hidden="false" customHeight="false" outlineLevel="0" collapsed="false">
      <c r="A1174" s="38"/>
      <c r="B1174" s="39"/>
      <c r="C1174" s="40"/>
      <c r="D1174" s="40"/>
      <c r="E1174" s="41"/>
      <c r="F1174" s="42"/>
      <c r="G1174" s="43"/>
      <c r="H1174" s="43"/>
      <c r="I1174" s="44"/>
      <c r="J1174" s="45"/>
      <c r="K1174" s="46"/>
      <c r="L1174" s="47" t="e">
        <f aca="false">IF(K1174="",(I1174/J1174),(I1174/K1174))</f>
        <v>#DIV/0!</v>
      </c>
      <c r="M1174" s="48" t="e">
        <f aca="false">(N1174-L1174)/N1174</f>
        <v>#DIV/0!</v>
      </c>
      <c r="N1174" s="49"/>
      <c r="O1174" s="38"/>
      <c r="P1174" s="38"/>
      <c r="Q1174" s="50" t="str">
        <f aca="false">IF(W1174="","",VLOOKUP(W1174,Categories!$M$148:$N$823,2,FALSE()))</f>
        <v/>
      </c>
      <c r="R1174" s="51" t="str">
        <f aca="false">AA1174</f>
        <v/>
      </c>
      <c r="S1174" s="52"/>
      <c r="T1174" s="52"/>
      <c r="U1174" s="53"/>
      <c r="V1174" s="54"/>
      <c r="W1174" s="55"/>
      <c r="X1174" s="50" t="str">
        <f aca="false">IF(S1174="","",VLOOKUP(Deposits!O1454,Deposits!$D$2:$J$102,2,FALSE()))</f>
        <v/>
      </c>
      <c r="Y1174" s="56" t="str">
        <f aca="false">IF(S1174="","",VLOOKUP(Deposits!O1454,Deposits!$D$2:$J$102,5,FALSE()))</f>
        <v/>
      </c>
      <c r="Z1174" s="57" t="s">
        <v>33</v>
      </c>
      <c r="AA1174" s="51" t="str">
        <f aca="false">IF(ISERROR(VLOOKUP(Q1174,'Target Margin'!A:F,5,FALSE())),"",VLOOKUP(Q1174,'Target Margin'!A:F,5,FALSE()))</f>
        <v/>
      </c>
    </row>
    <row r="1175" customFormat="false" ht="13" hidden="false" customHeight="false" outlineLevel="0" collapsed="false">
      <c r="A1175" s="38"/>
      <c r="B1175" s="39"/>
      <c r="C1175" s="40"/>
      <c r="D1175" s="40"/>
      <c r="E1175" s="41"/>
      <c r="F1175" s="42"/>
      <c r="G1175" s="43"/>
      <c r="H1175" s="43"/>
      <c r="I1175" s="44"/>
      <c r="J1175" s="45"/>
      <c r="K1175" s="46"/>
      <c r="L1175" s="47" t="e">
        <f aca="false">IF(K1175="",(I1175/J1175),(I1175/K1175))</f>
        <v>#DIV/0!</v>
      </c>
      <c r="M1175" s="48" t="e">
        <f aca="false">(N1175-L1175)/N1175</f>
        <v>#DIV/0!</v>
      </c>
      <c r="N1175" s="49"/>
      <c r="O1175" s="38"/>
      <c r="P1175" s="38"/>
      <c r="Q1175" s="50" t="str">
        <f aca="false">IF(W1175="","",VLOOKUP(W1175,Categories!$M$148:$N$823,2,FALSE()))</f>
        <v/>
      </c>
      <c r="R1175" s="51" t="str">
        <f aca="false">AA1175</f>
        <v/>
      </c>
      <c r="S1175" s="52"/>
      <c r="T1175" s="52"/>
      <c r="U1175" s="53"/>
      <c r="V1175" s="54"/>
      <c r="W1175" s="55"/>
      <c r="X1175" s="50" t="str">
        <f aca="false">IF(S1175="","",VLOOKUP(Deposits!O1455,Deposits!$D$2:$J$102,2,FALSE()))</f>
        <v/>
      </c>
      <c r="Y1175" s="56" t="str">
        <f aca="false">IF(S1175="","",VLOOKUP(Deposits!O1455,Deposits!$D$2:$J$102,5,FALSE()))</f>
        <v/>
      </c>
      <c r="Z1175" s="57" t="s">
        <v>33</v>
      </c>
      <c r="AA1175" s="51" t="str">
        <f aca="false">IF(ISERROR(VLOOKUP(Q1175,'Target Margin'!A:F,5,FALSE())),"",VLOOKUP(Q1175,'Target Margin'!A:F,5,FALSE()))</f>
        <v/>
      </c>
    </row>
    <row r="1176" customFormat="false" ht="13" hidden="false" customHeight="false" outlineLevel="0" collapsed="false">
      <c r="A1176" s="38"/>
      <c r="B1176" s="39"/>
      <c r="C1176" s="40"/>
      <c r="D1176" s="40"/>
      <c r="E1176" s="41"/>
      <c r="F1176" s="42"/>
      <c r="G1176" s="43"/>
      <c r="H1176" s="43"/>
      <c r="I1176" s="44"/>
      <c r="J1176" s="45"/>
      <c r="K1176" s="46"/>
      <c r="L1176" s="47" t="e">
        <f aca="false">IF(K1176="",(I1176/J1176),(I1176/K1176))</f>
        <v>#DIV/0!</v>
      </c>
      <c r="M1176" s="48" t="e">
        <f aca="false">(N1176-L1176)/N1176</f>
        <v>#DIV/0!</v>
      </c>
      <c r="N1176" s="49"/>
      <c r="O1176" s="38"/>
      <c r="P1176" s="38"/>
      <c r="Q1176" s="50" t="str">
        <f aca="false">IF(W1176="","",VLOOKUP(W1176,Categories!$M$148:$N$823,2,FALSE()))</f>
        <v/>
      </c>
      <c r="R1176" s="51" t="str">
        <f aca="false">AA1176</f>
        <v/>
      </c>
      <c r="S1176" s="52"/>
      <c r="T1176" s="52"/>
      <c r="U1176" s="53"/>
      <c r="V1176" s="54"/>
      <c r="W1176" s="55"/>
      <c r="X1176" s="50" t="str">
        <f aca="false">IF(S1176="","",VLOOKUP(Deposits!O1456,Deposits!$D$2:$J$102,2,FALSE()))</f>
        <v/>
      </c>
      <c r="Y1176" s="56" t="str">
        <f aca="false">IF(S1176="","",VLOOKUP(Deposits!O1456,Deposits!$D$2:$J$102,5,FALSE()))</f>
        <v/>
      </c>
      <c r="Z1176" s="57" t="s">
        <v>33</v>
      </c>
      <c r="AA1176" s="51" t="str">
        <f aca="false">IF(ISERROR(VLOOKUP(Q1176,'Target Margin'!A:F,5,FALSE())),"",VLOOKUP(Q1176,'Target Margin'!A:F,5,FALSE()))</f>
        <v/>
      </c>
    </row>
    <row r="1177" customFormat="false" ht="13" hidden="false" customHeight="false" outlineLevel="0" collapsed="false">
      <c r="A1177" s="38"/>
      <c r="B1177" s="39"/>
      <c r="C1177" s="40"/>
      <c r="D1177" s="40"/>
      <c r="E1177" s="41"/>
      <c r="F1177" s="42"/>
      <c r="G1177" s="43"/>
      <c r="H1177" s="43"/>
      <c r="I1177" s="44"/>
      <c r="J1177" s="45"/>
      <c r="K1177" s="46"/>
      <c r="L1177" s="47" t="e">
        <f aca="false">IF(K1177="",(I1177/J1177),(I1177/K1177))</f>
        <v>#DIV/0!</v>
      </c>
      <c r="M1177" s="48" t="e">
        <f aca="false">(N1177-L1177)/N1177</f>
        <v>#DIV/0!</v>
      </c>
      <c r="N1177" s="49"/>
      <c r="O1177" s="38"/>
      <c r="P1177" s="38"/>
      <c r="Q1177" s="50" t="str">
        <f aca="false">IF(W1177="","",VLOOKUP(W1177,Categories!$M$148:$N$823,2,FALSE()))</f>
        <v/>
      </c>
      <c r="R1177" s="51" t="str">
        <f aca="false">AA1177</f>
        <v/>
      </c>
      <c r="S1177" s="52"/>
      <c r="T1177" s="52"/>
      <c r="U1177" s="53"/>
      <c r="V1177" s="54"/>
      <c r="W1177" s="55"/>
      <c r="X1177" s="50" t="str">
        <f aca="false">IF(S1177="","",VLOOKUP(Deposits!O1457,Deposits!$D$2:$J$102,2,FALSE()))</f>
        <v/>
      </c>
      <c r="Y1177" s="56" t="str">
        <f aca="false">IF(S1177="","",VLOOKUP(Deposits!O1457,Deposits!$D$2:$J$102,5,FALSE()))</f>
        <v/>
      </c>
      <c r="Z1177" s="57" t="s">
        <v>33</v>
      </c>
      <c r="AA1177" s="51" t="str">
        <f aca="false">IF(ISERROR(VLOOKUP(Q1177,'Target Margin'!A:F,5,FALSE())),"",VLOOKUP(Q1177,'Target Margin'!A:F,5,FALSE()))</f>
        <v/>
      </c>
    </row>
    <row r="1178" customFormat="false" ht="13" hidden="false" customHeight="false" outlineLevel="0" collapsed="false">
      <c r="A1178" s="38"/>
      <c r="B1178" s="39"/>
      <c r="C1178" s="40"/>
      <c r="D1178" s="40"/>
      <c r="E1178" s="41"/>
      <c r="F1178" s="42"/>
      <c r="G1178" s="43"/>
      <c r="H1178" s="43"/>
      <c r="I1178" s="44"/>
      <c r="J1178" s="45"/>
      <c r="K1178" s="46"/>
      <c r="L1178" s="47" t="e">
        <f aca="false">IF(K1178="",(I1178/J1178),(I1178/K1178))</f>
        <v>#DIV/0!</v>
      </c>
      <c r="M1178" s="48" t="e">
        <f aca="false">(N1178-L1178)/N1178</f>
        <v>#DIV/0!</v>
      </c>
      <c r="N1178" s="49"/>
      <c r="O1178" s="38"/>
      <c r="P1178" s="38"/>
      <c r="Q1178" s="50" t="str">
        <f aca="false">IF(W1178="","",VLOOKUP(W1178,Categories!$M$148:$N$823,2,FALSE()))</f>
        <v/>
      </c>
      <c r="R1178" s="51" t="str">
        <f aca="false">AA1178</f>
        <v/>
      </c>
      <c r="S1178" s="52"/>
      <c r="T1178" s="52"/>
      <c r="U1178" s="53"/>
      <c r="V1178" s="54"/>
      <c r="W1178" s="55"/>
      <c r="X1178" s="50" t="str">
        <f aca="false">IF(S1178="","",VLOOKUP(Deposits!O1458,Deposits!$D$2:$J$102,2,FALSE()))</f>
        <v/>
      </c>
      <c r="Y1178" s="56" t="str">
        <f aca="false">IF(S1178="","",VLOOKUP(Deposits!O1458,Deposits!$D$2:$J$102,5,FALSE()))</f>
        <v/>
      </c>
      <c r="Z1178" s="57" t="s">
        <v>33</v>
      </c>
      <c r="AA1178" s="51" t="str">
        <f aca="false">IF(ISERROR(VLOOKUP(Q1178,'Target Margin'!A:F,5,FALSE())),"",VLOOKUP(Q1178,'Target Margin'!A:F,5,FALSE()))</f>
        <v/>
      </c>
    </row>
    <row r="1179" customFormat="false" ht="13" hidden="false" customHeight="false" outlineLevel="0" collapsed="false">
      <c r="A1179" s="38"/>
      <c r="B1179" s="39"/>
      <c r="C1179" s="40"/>
      <c r="D1179" s="40"/>
      <c r="E1179" s="41"/>
      <c r="F1179" s="42"/>
      <c r="G1179" s="43"/>
      <c r="H1179" s="43"/>
      <c r="I1179" s="44"/>
      <c r="J1179" s="45"/>
      <c r="K1179" s="46"/>
      <c r="L1179" s="47" t="e">
        <f aca="false">IF(K1179="",(I1179/J1179),(I1179/K1179))</f>
        <v>#DIV/0!</v>
      </c>
      <c r="M1179" s="48" t="e">
        <f aca="false">(N1179-L1179)/N1179</f>
        <v>#DIV/0!</v>
      </c>
      <c r="N1179" s="49"/>
      <c r="O1179" s="38"/>
      <c r="P1179" s="38"/>
      <c r="Q1179" s="50" t="str">
        <f aca="false">IF(W1179="","",VLOOKUP(W1179,Categories!$M$148:$N$823,2,FALSE()))</f>
        <v/>
      </c>
      <c r="R1179" s="51" t="str">
        <f aca="false">AA1179</f>
        <v/>
      </c>
      <c r="S1179" s="52"/>
      <c r="T1179" s="52"/>
      <c r="U1179" s="53"/>
      <c r="V1179" s="54"/>
      <c r="W1179" s="55"/>
      <c r="X1179" s="50" t="str">
        <f aca="false">IF(S1179="","",VLOOKUP(Deposits!O1459,Deposits!$D$2:$J$102,2,FALSE()))</f>
        <v/>
      </c>
      <c r="Y1179" s="56" t="str">
        <f aca="false">IF(S1179="","",VLOOKUP(Deposits!O1459,Deposits!$D$2:$J$102,5,FALSE()))</f>
        <v/>
      </c>
      <c r="Z1179" s="57" t="s">
        <v>33</v>
      </c>
      <c r="AA1179" s="51" t="str">
        <f aca="false">IF(ISERROR(VLOOKUP(Q1179,'Target Margin'!A:F,5,FALSE())),"",VLOOKUP(Q1179,'Target Margin'!A:F,5,FALSE()))</f>
        <v/>
      </c>
    </row>
    <row r="1180" customFormat="false" ht="13" hidden="false" customHeight="false" outlineLevel="0" collapsed="false">
      <c r="A1180" s="38"/>
      <c r="B1180" s="39"/>
      <c r="C1180" s="40"/>
      <c r="D1180" s="40"/>
      <c r="E1180" s="41"/>
      <c r="F1180" s="42"/>
      <c r="G1180" s="43"/>
      <c r="H1180" s="43"/>
      <c r="I1180" s="44"/>
      <c r="J1180" s="45"/>
      <c r="K1180" s="46"/>
      <c r="L1180" s="47" t="e">
        <f aca="false">IF(K1180="",(I1180/J1180),(I1180/K1180))</f>
        <v>#DIV/0!</v>
      </c>
      <c r="M1180" s="48" t="e">
        <f aca="false">(N1180-L1180)/N1180</f>
        <v>#DIV/0!</v>
      </c>
      <c r="N1180" s="49"/>
      <c r="O1180" s="38"/>
      <c r="P1180" s="38"/>
      <c r="Q1180" s="50" t="str">
        <f aca="false">IF(W1180="","",VLOOKUP(W1180,Categories!$M$148:$N$823,2,FALSE()))</f>
        <v/>
      </c>
      <c r="R1180" s="51" t="str">
        <f aca="false">AA1180</f>
        <v/>
      </c>
      <c r="S1180" s="52"/>
      <c r="T1180" s="52"/>
      <c r="U1180" s="53"/>
      <c r="V1180" s="54"/>
      <c r="W1180" s="55"/>
      <c r="X1180" s="50" t="str">
        <f aca="false">IF(S1180="","",VLOOKUP(Deposits!O1460,Deposits!$D$2:$J$102,2,FALSE()))</f>
        <v/>
      </c>
      <c r="Y1180" s="56" t="str">
        <f aca="false">IF(S1180="","",VLOOKUP(Deposits!O1460,Deposits!$D$2:$J$102,5,FALSE()))</f>
        <v/>
      </c>
      <c r="Z1180" s="57" t="s">
        <v>33</v>
      </c>
      <c r="AA1180" s="51" t="str">
        <f aca="false">IF(ISERROR(VLOOKUP(Q1180,'Target Margin'!A:F,5,FALSE())),"",VLOOKUP(Q1180,'Target Margin'!A:F,5,FALSE()))</f>
        <v/>
      </c>
    </row>
    <row r="1181" customFormat="false" ht="13" hidden="false" customHeight="false" outlineLevel="0" collapsed="false">
      <c r="A1181" s="38"/>
      <c r="B1181" s="39"/>
      <c r="C1181" s="40"/>
      <c r="D1181" s="40"/>
      <c r="E1181" s="41"/>
      <c r="F1181" s="42"/>
      <c r="G1181" s="43"/>
      <c r="H1181" s="43"/>
      <c r="I1181" s="44"/>
      <c r="J1181" s="45"/>
      <c r="K1181" s="46"/>
      <c r="L1181" s="47" t="e">
        <f aca="false">IF(K1181="",(I1181/J1181),(I1181/K1181))</f>
        <v>#DIV/0!</v>
      </c>
      <c r="M1181" s="48" t="e">
        <f aca="false">(N1181-L1181)/N1181</f>
        <v>#DIV/0!</v>
      </c>
      <c r="N1181" s="49"/>
      <c r="O1181" s="38"/>
      <c r="P1181" s="38"/>
      <c r="Q1181" s="50" t="str">
        <f aca="false">IF(W1181="","",VLOOKUP(W1181,Categories!$M$148:$N$823,2,FALSE()))</f>
        <v/>
      </c>
      <c r="R1181" s="51" t="str">
        <f aca="false">AA1181</f>
        <v/>
      </c>
      <c r="S1181" s="52"/>
      <c r="T1181" s="52"/>
      <c r="U1181" s="53"/>
      <c r="V1181" s="54"/>
      <c r="W1181" s="55"/>
      <c r="X1181" s="50" t="str">
        <f aca="false">IF(S1181="","",VLOOKUP(Deposits!O1461,Deposits!$D$2:$J$102,2,FALSE()))</f>
        <v/>
      </c>
      <c r="Y1181" s="56" t="str">
        <f aca="false">IF(S1181="","",VLOOKUP(Deposits!O1461,Deposits!$D$2:$J$102,5,FALSE()))</f>
        <v/>
      </c>
      <c r="Z1181" s="57" t="s">
        <v>33</v>
      </c>
      <c r="AA1181" s="51" t="str">
        <f aca="false">IF(ISERROR(VLOOKUP(Q1181,'Target Margin'!A:F,5,FALSE())),"",VLOOKUP(Q1181,'Target Margin'!A:F,5,FALSE()))</f>
        <v/>
      </c>
    </row>
    <row r="1182" customFormat="false" ht="13" hidden="false" customHeight="false" outlineLevel="0" collapsed="false">
      <c r="A1182" s="38"/>
      <c r="B1182" s="39"/>
      <c r="C1182" s="40"/>
      <c r="D1182" s="40"/>
      <c r="E1182" s="41"/>
      <c r="F1182" s="42"/>
      <c r="G1182" s="43"/>
      <c r="H1182" s="43"/>
      <c r="I1182" s="44"/>
      <c r="J1182" s="45"/>
      <c r="K1182" s="46"/>
      <c r="L1182" s="47" t="e">
        <f aca="false">IF(K1182="",(I1182/J1182),(I1182/K1182))</f>
        <v>#DIV/0!</v>
      </c>
      <c r="M1182" s="48" t="e">
        <f aca="false">(N1182-L1182)/N1182</f>
        <v>#DIV/0!</v>
      </c>
      <c r="N1182" s="49"/>
      <c r="O1182" s="38"/>
      <c r="P1182" s="38"/>
      <c r="Q1182" s="50" t="str">
        <f aca="false">IF(W1182="","",VLOOKUP(W1182,Categories!$M$148:$N$823,2,FALSE()))</f>
        <v/>
      </c>
      <c r="R1182" s="51" t="str">
        <f aca="false">AA1182</f>
        <v/>
      </c>
      <c r="S1182" s="52"/>
      <c r="T1182" s="52"/>
      <c r="U1182" s="53"/>
      <c r="V1182" s="54"/>
      <c r="W1182" s="55"/>
      <c r="X1182" s="50" t="str">
        <f aca="false">IF(S1182="","",VLOOKUP(Deposits!O1462,Deposits!$D$2:$J$102,2,FALSE()))</f>
        <v/>
      </c>
      <c r="Y1182" s="56" t="str">
        <f aca="false">IF(S1182="","",VLOOKUP(Deposits!O1462,Deposits!$D$2:$J$102,5,FALSE()))</f>
        <v/>
      </c>
      <c r="Z1182" s="57" t="s">
        <v>33</v>
      </c>
      <c r="AA1182" s="51" t="str">
        <f aca="false">IF(ISERROR(VLOOKUP(Q1182,'Target Margin'!A:F,5,FALSE())),"",VLOOKUP(Q1182,'Target Margin'!A:F,5,FALSE()))</f>
        <v/>
      </c>
    </row>
    <row r="1183" customFormat="false" ht="13" hidden="false" customHeight="false" outlineLevel="0" collapsed="false">
      <c r="A1183" s="38"/>
      <c r="B1183" s="39"/>
      <c r="C1183" s="40"/>
      <c r="D1183" s="40"/>
      <c r="E1183" s="41"/>
      <c r="F1183" s="42"/>
      <c r="G1183" s="43"/>
      <c r="H1183" s="43"/>
      <c r="I1183" s="44"/>
      <c r="J1183" s="45"/>
      <c r="K1183" s="46"/>
      <c r="L1183" s="47" t="e">
        <f aca="false">IF(K1183="",(I1183/J1183),(I1183/K1183))</f>
        <v>#DIV/0!</v>
      </c>
      <c r="M1183" s="48" t="e">
        <f aca="false">(N1183-L1183)/N1183</f>
        <v>#DIV/0!</v>
      </c>
      <c r="N1183" s="49"/>
      <c r="O1183" s="38"/>
      <c r="P1183" s="38"/>
      <c r="Q1183" s="50" t="str">
        <f aca="false">IF(W1183="","",VLOOKUP(W1183,Categories!$M$148:$N$823,2,FALSE()))</f>
        <v/>
      </c>
      <c r="R1183" s="51" t="str">
        <f aca="false">AA1183</f>
        <v/>
      </c>
      <c r="S1183" s="52"/>
      <c r="T1183" s="52"/>
      <c r="U1183" s="53"/>
      <c r="V1183" s="54"/>
      <c r="W1183" s="55"/>
      <c r="X1183" s="50" t="str">
        <f aca="false">IF(S1183="","",VLOOKUP(Deposits!O1463,Deposits!$D$2:$J$102,2,FALSE()))</f>
        <v/>
      </c>
      <c r="Y1183" s="56" t="str">
        <f aca="false">IF(S1183="","",VLOOKUP(Deposits!O1463,Deposits!$D$2:$J$102,5,FALSE()))</f>
        <v/>
      </c>
      <c r="Z1183" s="57" t="s">
        <v>33</v>
      </c>
      <c r="AA1183" s="51" t="str">
        <f aca="false">IF(ISERROR(VLOOKUP(Q1183,'Target Margin'!A:F,5,FALSE())),"",VLOOKUP(Q1183,'Target Margin'!A:F,5,FALSE()))</f>
        <v/>
      </c>
    </row>
    <row r="1184" customFormat="false" ht="13" hidden="false" customHeight="false" outlineLevel="0" collapsed="false">
      <c r="A1184" s="38"/>
      <c r="B1184" s="39"/>
      <c r="C1184" s="40"/>
      <c r="D1184" s="40"/>
      <c r="E1184" s="41"/>
      <c r="F1184" s="42"/>
      <c r="G1184" s="43"/>
      <c r="H1184" s="43"/>
      <c r="I1184" s="44"/>
      <c r="J1184" s="45"/>
      <c r="K1184" s="46"/>
      <c r="L1184" s="47" t="e">
        <f aca="false">IF(K1184="",(I1184/J1184),(I1184/K1184))</f>
        <v>#DIV/0!</v>
      </c>
      <c r="M1184" s="48" t="e">
        <f aca="false">(N1184-L1184)/N1184</f>
        <v>#DIV/0!</v>
      </c>
      <c r="N1184" s="49"/>
      <c r="O1184" s="38"/>
      <c r="P1184" s="38"/>
      <c r="Q1184" s="50" t="str">
        <f aca="false">IF(W1184="","",VLOOKUP(W1184,Categories!$M$148:$N$823,2,FALSE()))</f>
        <v/>
      </c>
      <c r="R1184" s="51" t="str">
        <f aca="false">AA1184</f>
        <v/>
      </c>
      <c r="S1184" s="52"/>
      <c r="T1184" s="52"/>
      <c r="U1184" s="53"/>
      <c r="V1184" s="54"/>
      <c r="W1184" s="55"/>
      <c r="X1184" s="50" t="str">
        <f aca="false">IF(S1184="","",VLOOKUP(Deposits!O1464,Deposits!$D$2:$J$102,2,FALSE()))</f>
        <v/>
      </c>
      <c r="Y1184" s="56" t="str">
        <f aca="false">IF(S1184="","",VLOOKUP(Deposits!O1464,Deposits!$D$2:$J$102,5,FALSE()))</f>
        <v/>
      </c>
      <c r="Z1184" s="57" t="s">
        <v>33</v>
      </c>
      <c r="AA1184" s="51" t="str">
        <f aca="false">IF(ISERROR(VLOOKUP(Q1184,'Target Margin'!A:F,5,FALSE())),"",VLOOKUP(Q1184,'Target Margin'!A:F,5,FALSE()))</f>
        <v/>
      </c>
    </row>
    <row r="1185" customFormat="false" ht="13" hidden="false" customHeight="false" outlineLevel="0" collapsed="false">
      <c r="A1185" s="38"/>
      <c r="B1185" s="39"/>
      <c r="C1185" s="40"/>
      <c r="D1185" s="40"/>
      <c r="E1185" s="41"/>
      <c r="F1185" s="42"/>
      <c r="G1185" s="43"/>
      <c r="H1185" s="43"/>
      <c r="I1185" s="44"/>
      <c r="J1185" s="45"/>
      <c r="K1185" s="46"/>
      <c r="L1185" s="47" t="e">
        <f aca="false">IF(K1185="",(I1185/J1185),(I1185/K1185))</f>
        <v>#DIV/0!</v>
      </c>
      <c r="M1185" s="48" t="e">
        <f aca="false">(N1185-L1185)/N1185</f>
        <v>#DIV/0!</v>
      </c>
      <c r="N1185" s="49"/>
      <c r="O1185" s="38"/>
      <c r="P1185" s="38"/>
      <c r="Q1185" s="50" t="str">
        <f aca="false">IF(W1185="","",VLOOKUP(W1185,Categories!$M$148:$N$823,2,FALSE()))</f>
        <v/>
      </c>
      <c r="R1185" s="51" t="str">
        <f aca="false">AA1185</f>
        <v/>
      </c>
      <c r="S1185" s="52"/>
      <c r="T1185" s="52"/>
      <c r="U1185" s="53"/>
      <c r="V1185" s="54"/>
      <c r="W1185" s="55"/>
      <c r="X1185" s="50" t="str">
        <f aca="false">IF(S1185="","",VLOOKUP(Deposits!O1465,Deposits!$D$2:$J$102,2,FALSE()))</f>
        <v/>
      </c>
      <c r="Y1185" s="56" t="str">
        <f aca="false">IF(S1185="","",VLOOKUP(Deposits!O1465,Deposits!$D$2:$J$102,5,FALSE()))</f>
        <v/>
      </c>
      <c r="Z1185" s="57" t="s">
        <v>33</v>
      </c>
      <c r="AA1185" s="51" t="str">
        <f aca="false">IF(ISERROR(VLOOKUP(Q1185,'Target Margin'!A:F,5,FALSE())),"",VLOOKUP(Q1185,'Target Margin'!A:F,5,FALSE()))</f>
        <v/>
      </c>
    </row>
    <row r="1186" customFormat="false" ht="13" hidden="false" customHeight="false" outlineLevel="0" collapsed="false">
      <c r="A1186" s="38"/>
      <c r="B1186" s="39"/>
      <c r="C1186" s="40"/>
      <c r="D1186" s="40"/>
      <c r="E1186" s="41"/>
      <c r="F1186" s="42"/>
      <c r="G1186" s="43"/>
      <c r="H1186" s="43"/>
      <c r="I1186" s="44"/>
      <c r="J1186" s="45"/>
      <c r="K1186" s="46"/>
      <c r="L1186" s="47" t="e">
        <f aca="false">IF(K1186="",(I1186/J1186),(I1186/K1186))</f>
        <v>#DIV/0!</v>
      </c>
      <c r="M1186" s="48" t="e">
        <f aca="false">(N1186-L1186)/N1186</f>
        <v>#DIV/0!</v>
      </c>
      <c r="N1186" s="49"/>
      <c r="O1186" s="38"/>
      <c r="P1186" s="38"/>
      <c r="Q1186" s="50" t="str">
        <f aca="false">IF(W1186="","",VLOOKUP(W1186,Categories!$M$148:$N$823,2,FALSE()))</f>
        <v/>
      </c>
      <c r="R1186" s="51" t="str">
        <f aca="false">AA1186</f>
        <v/>
      </c>
      <c r="S1186" s="52"/>
      <c r="T1186" s="52"/>
      <c r="U1186" s="53"/>
      <c r="V1186" s="54"/>
      <c r="W1186" s="55"/>
      <c r="X1186" s="50" t="str">
        <f aca="false">IF(S1186="","",VLOOKUP(Deposits!O1466,Deposits!$D$2:$J$102,2,FALSE()))</f>
        <v/>
      </c>
      <c r="Y1186" s="56" t="str">
        <f aca="false">IF(S1186="","",VLOOKUP(Deposits!O1466,Deposits!$D$2:$J$102,5,FALSE()))</f>
        <v/>
      </c>
      <c r="Z1186" s="57" t="s">
        <v>33</v>
      </c>
      <c r="AA1186" s="51" t="str">
        <f aca="false">IF(ISERROR(VLOOKUP(Q1186,'Target Margin'!A:F,5,FALSE())),"",VLOOKUP(Q1186,'Target Margin'!A:F,5,FALSE()))</f>
        <v/>
      </c>
    </row>
    <row r="1187" customFormat="false" ht="13" hidden="false" customHeight="false" outlineLevel="0" collapsed="false">
      <c r="A1187" s="38"/>
      <c r="B1187" s="39"/>
      <c r="C1187" s="40"/>
      <c r="D1187" s="40"/>
      <c r="E1187" s="41"/>
      <c r="F1187" s="42"/>
      <c r="G1187" s="43"/>
      <c r="H1187" s="43"/>
      <c r="I1187" s="44"/>
      <c r="J1187" s="45"/>
      <c r="K1187" s="46"/>
      <c r="L1187" s="47" t="e">
        <f aca="false">IF(K1187="",(I1187/J1187),(I1187/K1187))</f>
        <v>#DIV/0!</v>
      </c>
      <c r="M1187" s="48" t="e">
        <f aca="false">(N1187-L1187)/N1187</f>
        <v>#DIV/0!</v>
      </c>
      <c r="N1187" s="49"/>
      <c r="O1187" s="38"/>
      <c r="P1187" s="38"/>
      <c r="Q1187" s="50" t="str">
        <f aca="false">IF(W1187="","",VLOOKUP(W1187,Categories!$M$148:$N$823,2,FALSE()))</f>
        <v/>
      </c>
      <c r="R1187" s="51" t="str">
        <f aca="false">AA1187</f>
        <v/>
      </c>
      <c r="S1187" s="52"/>
      <c r="T1187" s="52"/>
      <c r="U1187" s="53"/>
      <c r="V1187" s="54"/>
      <c r="W1187" s="55"/>
      <c r="X1187" s="50" t="str">
        <f aca="false">IF(S1187="","",VLOOKUP(Deposits!O1467,Deposits!$D$2:$J$102,2,FALSE()))</f>
        <v/>
      </c>
      <c r="Y1187" s="56" t="str">
        <f aca="false">IF(S1187="","",VLOOKUP(Deposits!O1467,Deposits!$D$2:$J$102,5,FALSE()))</f>
        <v/>
      </c>
      <c r="Z1187" s="57" t="s">
        <v>33</v>
      </c>
      <c r="AA1187" s="51" t="str">
        <f aca="false">IF(ISERROR(VLOOKUP(Q1187,'Target Margin'!A:F,5,FALSE())),"",VLOOKUP(Q1187,'Target Margin'!A:F,5,FALSE()))</f>
        <v/>
      </c>
    </row>
    <row r="1188" customFormat="false" ht="13" hidden="false" customHeight="false" outlineLevel="0" collapsed="false">
      <c r="A1188" s="38"/>
      <c r="B1188" s="39"/>
      <c r="C1188" s="40"/>
      <c r="D1188" s="40"/>
      <c r="E1188" s="41"/>
      <c r="F1188" s="42"/>
      <c r="G1188" s="43"/>
      <c r="H1188" s="43"/>
      <c r="I1188" s="44"/>
      <c r="J1188" s="45"/>
      <c r="K1188" s="46"/>
      <c r="L1188" s="47" t="e">
        <f aca="false">IF(K1188="",(I1188/J1188),(I1188/K1188))</f>
        <v>#DIV/0!</v>
      </c>
      <c r="M1188" s="48" t="e">
        <f aca="false">(N1188-L1188)/N1188</f>
        <v>#DIV/0!</v>
      </c>
      <c r="N1188" s="49"/>
      <c r="O1188" s="38"/>
      <c r="P1188" s="38"/>
      <c r="Q1188" s="50" t="str">
        <f aca="false">IF(W1188="","",VLOOKUP(W1188,Categories!$M$148:$N$823,2,FALSE()))</f>
        <v/>
      </c>
      <c r="R1188" s="51" t="str">
        <f aca="false">AA1188</f>
        <v/>
      </c>
      <c r="S1188" s="52"/>
      <c r="T1188" s="52"/>
      <c r="U1188" s="53"/>
      <c r="V1188" s="54"/>
      <c r="W1188" s="55"/>
      <c r="X1188" s="50" t="str">
        <f aca="false">IF(S1188="","",VLOOKUP(Deposits!O1468,Deposits!$D$2:$J$102,2,FALSE()))</f>
        <v/>
      </c>
      <c r="Y1188" s="56" t="str">
        <f aca="false">IF(S1188="","",VLOOKUP(Deposits!O1468,Deposits!$D$2:$J$102,5,FALSE()))</f>
        <v/>
      </c>
      <c r="Z1188" s="57" t="s">
        <v>33</v>
      </c>
      <c r="AA1188" s="51" t="str">
        <f aca="false">IF(ISERROR(VLOOKUP(Q1188,'Target Margin'!A:F,5,FALSE())),"",VLOOKUP(Q1188,'Target Margin'!A:F,5,FALSE()))</f>
        <v/>
      </c>
    </row>
    <row r="1189" customFormat="false" ht="13" hidden="false" customHeight="false" outlineLevel="0" collapsed="false">
      <c r="A1189" s="38"/>
      <c r="B1189" s="39"/>
      <c r="C1189" s="40"/>
      <c r="D1189" s="40"/>
      <c r="E1189" s="41"/>
      <c r="F1189" s="42"/>
      <c r="G1189" s="43"/>
      <c r="H1189" s="43"/>
      <c r="I1189" s="44"/>
      <c r="J1189" s="45"/>
      <c r="K1189" s="46"/>
      <c r="L1189" s="47" t="e">
        <f aca="false">IF(K1189="",(I1189/J1189),(I1189/K1189))</f>
        <v>#DIV/0!</v>
      </c>
      <c r="M1189" s="48" t="e">
        <f aca="false">(N1189-L1189)/N1189</f>
        <v>#DIV/0!</v>
      </c>
      <c r="N1189" s="49"/>
      <c r="O1189" s="38"/>
      <c r="P1189" s="38"/>
      <c r="Q1189" s="50" t="str">
        <f aca="false">IF(W1189="","",VLOOKUP(W1189,Categories!$M$148:$N$823,2,FALSE()))</f>
        <v/>
      </c>
      <c r="R1189" s="51" t="str">
        <f aca="false">AA1189</f>
        <v/>
      </c>
      <c r="S1189" s="52"/>
      <c r="T1189" s="52"/>
      <c r="U1189" s="53"/>
      <c r="V1189" s="54"/>
      <c r="W1189" s="55"/>
      <c r="X1189" s="50" t="str">
        <f aca="false">IF(S1189="","",VLOOKUP(Deposits!O1469,Deposits!$D$2:$J$102,2,FALSE()))</f>
        <v/>
      </c>
      <c r="Y1189" s="56" t="str">
        <f aca="false">IF(S1189="","",VLOOKUP(Deposits!O1469,Deposits!$D$2:$J$102,5,FALSE()))</f>
        <v/>
      </c>
      <c r="Z1189" s="57" t="s">
        <v>33</v>
      </c>
      <c r="AA1189" s="51" t="str">
        <f aca="false">IF(ISERROR(VLOOKUP(Q1189,'Target Margin'!A:F,5,FALSE())),"",VLOOKUP(Q1189,'Target Margin'!A:F,5,FALSE()))</f>
        <v/>
      </c>
    </row>
    <row r="1190" customFormat="false" ht="13" hidden="false" customHeight="false" outlineLevel="0" collapsed="false">
      <c r="A1190" s="38"/>
      <c r="B1190" s="39"/>
      <c r="C1190" s="40"/>
      <c r="D1190" s="40"/>
      <c r="E1190" s="41"/>
      <c r="F1190" s="42"/>
      <c r="G1190" s="43"/>
      <c r="H1190" s="43"/>
      <c r="I1190" s="44"/>
      <c r="J1190" s="45"/>
      <c r="K1190" s="46"/>
      <c r="L1190" s="47" t="e">
        <f aca="false">IF(K1190="",(I1190/J1190),(I1190/K1190))</f>
        <v>#DIV/0!</v>
      </c>
      <c r="M1190" s="48" t="e">
        <f aca="false">(N1190-L1190)/N1190</f>
        <v>#DIV/0!</v>
      </c>
      <c r="N1190" s="49"/>
      <c r="O1190" s="38"/>
      <c r="P1190" s="38"/>
      <c r="Q1190" s="50" t="str">
        <f aca="false">IF(W1190="","",VLOOKUP(W1190,Categories!$M$148:$N$823,2,FALSE()))</f>
        <v/>
      </c>
      <c r="R1190" s="51" t="str">
        <f aca="false">AA1190</f>
        <v/>
      </c>
      <c r="S1190" s="52"/>
      <c r="T1190" s="52"/>
      <c r="U1190" s="53"/>
      <c r="V1190" s="54"/>
      <c r="W1190" s="55"/>
      <c r="X1190" s="50" t="str">
        <f aca="false">IF(S1190="","",VLOOKUP(Deposits!O1470,Deposits!$D$2:$J$102,2,FALSE()))</f>
        <v/>
      </c>
      <c r="Y1190" s="56" t="str">
        <f aca="false">IF(S1190="","",VLOOKUP(Deposits!O1470,Deposits!$D$2:$J$102,5,FALSE()))</f>
        <v/>
      </c>
      <c r="Z1190" s="57" t="s">
        <v>33</v>
      </c>
      <c r="AA1190" s="51" t="str">
        <f aca="false">IF(ISERROR(VLOOKUP(Q1190,'Target Margin'!A:F,5,FALSE())),"",VLOOKUP(Q1190,'Target Margin'!A:F,5,FALSE()))</f>
        <v/>
      </c>
    </row>
    <row r="1191" customFormat="false" ht="13" hidden="false" customHeight="false" outlineLevel="0" collapsed="false">
      <c r="A1191" s="38"/>
      <c r="B1191" s="39"/>
      <c r="C1191" s="40"/>
      <c r="D1191" s="40"/>
      <c r="E1191" s="41"/>
      <c r="F1191" s="42"/>
      <c r="G1191" s="43"/>
      <c r="H1191" s="43"/>
      <c r="I1191" s="44"/>
      <c r="J1191" s="45"/>
      <c r="K1191" s="46"/>
      <c r="L1191" s="47" t="e">
        <f aca="false">IF(K1191="",(I1191/J1191),(I1191/K1191))</f>
        <v>#DIV/0!</v>
      </c>
      <c r="M1191" s="48" t="e">
        <f aca="false">(N1191-L1191)/N1191</f>
        <v>#DIV/0!</v>
      </c>
      <c r="N1191" s="49"/>
      <c r="O1191" s="38"/>
      <c r="P1191" s="38"/>
      <c r="Q1191" s="50" t="str">
        <f aca="false">IF(W1191="","",VLOOKUP(W1191,Categories!$M$148:$N$823,2,FALSE()))</f>
        <v/>
      </c>
      <c r="R1191" s="51" t="str">
        <f aca="false">AA1191</f>
        <v/>
      </c>
      <c r="S1191" s="52"/>
      <c r="T1191" s="52"/>
      <c r="U1191" s="53"/>
      <c r="V1191" s="54"/>
      <c r="W1191" s="55"/>
      <c r="X1191" s="50" t="str">
        <f aca="false">IF(S1191="","",VLOOKUP(Deposits!O1471,Deposits!$D$2:$J$102,2,FALSE()))</f>
        <v/>
      </c>
      <c r="Y1191" s="56" t="str">
        <f aca="false">IF(S1191="","",VLOOKUP(Deposits!O1471,Deposits!$D$2:$J$102,5,FALSE()))</f>
        <v/>
      </c>
      <c r="Z1191" s="57" t="s">
        <v>33</v>
      </c>
      <c r="AA1191" s="51" t="str">
        <f aca="false">IF(ISERROR(VLOOKUP(Q1191,'Target Margin'!A:F,5,FALSE())),"",VLOOKUP(Q1191,'Target Margin'!A:F,5,FALSE()))</f>
        <v/>
      </c>
    </row>
    <row r="1192" customFormat="false" ht="13" hidden="false" customHeight="false" outlineLevel="0" collapsed="false">
      <c r="A1192" s="38"/>
      <c r="B1192" s="39"/>
      <c r="C1192" s="40"/>
      <c r="D1192" s="40"/>
      <c r="E1192" s="41"/>
      <c r="F1192" s="42"/>
      <c r="G1192" s="43"/>
      <c r="H1192" s="43"/>
      <c r="I1192" s="44"/>
      <c r="J1192" s="45"/>
      <c r="K1192" s="46"/>
      <c r="L1192" s="47" t="e">
        <f aca="false">IF(K1192="",(I1192/J1192),(I1192/K1192))</f>
        <v>#DIV/0!</v>
      </c>
      <c r="M1192" s="48" t="e">
        <f aca="false">(N1192-L1192)/N1192</f>
        <v>#DIV/0!</v>
      </c>
      <c r="N1192" s="49"/>
      <c r="O1192" s="38"/>
      <c r="P1192" s="38"/>
      <c r="Q1192" s="50" t="str">
        <f aca="false">IF(W1192="","",VLOOKUP(W1192,Categories!$M$148:$N$823,2,FALSE()))</f>
        <v/>
      </c>
      <c r="R1192" s="51" t="str">
        <f aca="false">AA1192</f>
        <v/>
      </c>
      <c r="S1192" s="52"/>
      <c r="T1192" s="52"/>
      <c r="U1192" s="53"/>
      <c r="V1192" s="54"/>
      <c r="W1192" s="55"/>
      <c r="X1192" s="50" t="str">
        <f aca="false">IF(S1192="","",VLOOKUP(Deposits!O1472,Deposits!$D$2:$J$102,2,FALSE()))</f>
        <v/>
      </c>
      <c r="Y1192" s="56" t="str">
        <f aca="false">IF(S1192="","",VLOOKUP(Deposits!O1472,Deposits!$D$2:$J$102,5,FALSE()))</f>
        <v/>
      </c>
      <c r="Z1192" s="57" t="s">
        <v>33</v>
      </c>
      <c r="AA1192" s="51" t="str">
        <f aca="false">IF(ISERROR(VLOOKUP(Q1192,'Target Margin'!A:F,5,FALSE())),"",VLOOKUP(Q1192,'Target Margin'!A:F,5,FALSE()))</f>
        <v/>
      </c>
    </row>
    <row r="1193" customFormat="false" ht="13" hidden="false" customHeight="false" outlineLevel="0" collapsed="false">
      <c r="A1193" s="38"/>
      <c r="B1193" s="39"/>
      <c r="C1193" s="40"/>
      <c r="D1193" s="40"/>
      <c r="E1193" s="41"/>
      <c r="F1193" s="42"/>
      <c r="G1193" s="43"/>
      <c r="H1193" s="43"/>
      <c r="I1193" s="44"/>
      <c r="J1193" s="45"/>
      <c r="K1193" s="46"/>
      <c r="L1193" s="47" t="e">
        <f aca="false">IF(K1193="",(I1193/J1193),(I1193/K1193))</f>
        <v>#DIV/0!</v>
      </c>
      <c r="M1193" s="48" t="e">
        <f aca="false">(N1193-L1193)/N1193</f>
        <v>#DIV/0!</v>
      </c>
      <c r="N1193" s="49"/>
      <c r="O1193" s="38"/>
      <c r="P1193" s="38"/>
      <c r="Q1193" s="50" t="str">
        <f aca="false">IF(W1193="","",VLOOKUP(W1193,Categories!$M$148:$N$823,2,FALSE()))</f>
        <v/>
      </c>
      <c r="R1193" s="51" t="str">
        <f aca="false">AA1193</f>
        <v/>
      </c>
      <c r="S1193" s="52"/>
      <c r="T1193" s="52"/>
      <c r="U1193" s="53"/>
      <c r="V1193" s="54"/>
      <c r="W1193" s="55"/>
      <c r="X1193" s="50" t="str">
        <f aca="false">IF(S1193="","",VLOOKUP(Deposits!O1473,Deposits!$D$2:$J$102,2,FALSE()))</f>
        <v/>
      </c>
      <c r="Y1193" s="56" t="str">
        <f aca="false">IF(S1193="","",VLOOKUP(Deposits!O1473,Deposits!$D$2:$J$102,5,FALSE()))</f>
        <v/>
      </c>
      <c r="Z1193" s="57" t="s">
        <v>33</v>
      </c>
      <c r="AA1193" s="51" t="str">
        <f aca="false">IF(ISERROR(VLOOKUP(Q1193,'Target Margin'!A:F,5,FALSE())),"",VLOOKUP(Q1193,'Target Margin'!A:F,5,FALSE()))</f>
        <v/>
      </c>
    </row>
    <row r="1194" customFormat="false" ht="13" hidden="false" customHeight="false" outlineLevel="0" collapsed="false">
      <c r="A1194" s="38"/>
      <c r="B1194" s="39"/>
      <c r="C1194" s="40"/>
      <c r="D1194" s="40"/>
      <c r="E1194" s="41"/>
      <c r="F1194" s="42"/>
      <c r="G1194" s="43"/>
      <c r="H1194" s="43"/>
      <c r="I1194" s="44"/>
      <c r="J1194" s="45"/>
      <c r="K1194" s="46"/>
      <c r="L1194" s="47" t="e">
        <f aca="false">IF(K1194="",(I1194/J1194),(I1194/K1194))</f>
        <v>#DIV/0!</v>
      </c>
      <c r="M1194" s="48" t="e">
        <f aca="false">(N1194-L1194)/N1194</f>
        <v>#DIV/0!</v>
      </c>
      <c r="N1194" s="49"/>
      <c r="O1194" s="38"/>
      <c r="P1194" s="38"/>
      <c r="Q1194" s="50" t="str">
        <f aca="false">IF(W1194="","",VLOOKUP(W1194,Categories!$M$148:$N$823,2,FALSE()))</f>
        <v/>
      </c>
      <c r="R1194" s="51" t="str">
        <f aca="false">AA1194</f>
        <v/>
      </c>
      <c r="S1194" s="52"/>
      <c r="T1194" s="52"/>
      <c r="U1194" s="53"/>
      <c r="V1194" s="54"/>
      <c r="W1194" s="55"/>
      <c r="X1194" s="50" t="str">
        <f aca="false">IF(S1194="","",VLOOKUP(Deposits!O1474,Deposits!$D$2:$J$102,2,FALSE()))</f>
        <v/>
      </c>
      <c r="Y1194" s="56" t="str">
        <f aca="false">IF(S1194="","",VLOOKUP(Deposits!O1474,Deposits!$D$2:$J$102,5,FALSE()))</f>
        <v/>
      </c>
      <c r="Z1194" s="57" t="s">
        <v>33</v>
      </c>
      <c r="AA1194" s="51" t="str">
        <f aca="false">IF(ISERROR(VLOOKUP(Q1194,'Target Margin'!A:F,5,FALSE())),"",VLOOKUP(Q1194,'Target Margin'!A:F,5,FALSE()))</f>
        <v/>
      </c>
    </row>
    <row r="1195" customFormat="false" ht="13" hidden="false" customHeight="false" outlineLevel="0" collapsed="false">
      <c r="A1195" s="38"/>
      <c r="B1195" s="39"/>
      <c r="C1195" s="40"/>
      <c r="D1195" s="40"/>
      <c r="E1195" s="41"/>
      <c r="F1195" s="42"/>
      <c r="G1195" s="43"/>
      <c r="H1195" s="43"/>
      <c r="I1195" s="44"/>
      <c r="J1195" s="45"/>
      <c r="K1195" s="46"/>
      <c r="L1195" s="47" t="e">
        <f aca="false">IF(K1195="",(I1195/J1195),(I1195/K1195))</f>
        <v>#DIV/0!</v>
      </c>
      <c r="M1195" s="48" t="e">
        <f aca="false">(N1195-L1195)/N1195</f>
        <v>#DIV/0!</v>
      </c>
      <c r="N1195" s="49"/>
      <c r="O1195" s="38"/>
      <c r="P1195" s="38"/>
      <c r="Q1195" s="50" t="str">
        <f aca="false">IF(W1195="","",VLOOKUP(W1195,Categories!$M$148:$N$823,2,FALSE()))</f>
        <v/>
      </c>
      <c r="R1195" s="51" t="str">
        <f aca="false">AA1195</f>
        <v/>
      </c>
      <c r="S1195" s="52"/>
      <c r="T1195" s="52"/>
      <c r="U1195" s="53"/>
      <c r="V1195" s="54"/>
      <c r="W1195" s="55"/>
      <c r="X1195" s="50" t="str">
        <f aca="false">IF(S1195="","",VLOOKUP(Deposits!O1475,Deposits!$D$2:$J$102,2,FALSE()))</f>
        <v/>
      </c>
      <c r="Y1195" s="56" t="str">
        <f aca="false">IF(S1195="","",VLOOKUP(Deposits!O1475,Deposits!$D$2:$J$102,5,FALSE()))</f>
        <v/>
      </c>
      <c r="Z1195" s="57" t="s">
        <v>33</v>
      </c>
      <c r="AA1195" s="51" t="str">
        <f aca="false">IF(ISERROR(VLOOKUP(Q1195,'Target Margin'!A:F,5,FALSE())),"",VLOOKUP(Q1195,'Target Margin'!A:F,5,FALSE()))</f>
        <v/>
      </c>
    </row>
    <row r="1196" customFormat="false" ht="13" hidden="false" customHeight="false" outlineLevel="0" collapsed="false">
      <c r="A1196" s="38"/>
      <c r="B1196" s="39"/>
      <c r="C1196" s="40"/>
      <c r="D1196" s="40"/>
      <c r="E1196" s="41"/>
      <c r="F1196" s="42"/>
      <c r="G1196" s="43"/>
      <c r="H1196" s="43"/>
      <c r="I1196" s="44"/>
      <c r="J1196" s="45"/>
      <c r="K1196" s="46"/>
      <c r="L1196" s="47" t="e">
        <f aca="false">IF(K1196="",(I1196/J1196),(I1196/K1196))</f>
        <v>#DIV/0!</v>
      </c>
      <c r="M1196" s="48" t="e">
        <f aca="false">(N1196-L1196)/N1196</f>
        <v>#DIV/0!</v>
      </c>
      <c r="N1196" s="49"/>
      <c r="O1196" s="38"/>
      <c r="P1196" s="38"/>
      <c r="Q1196" s="50" t="str">
        <f aca="false">IF(W1196="","",VLOOKUP(W1196,Categories!$M$148:$N$823,2,FALSE()))</f>
        <v/>
      </c>
      <c r="R1196" s="51" t="str">
        <f aca="false">AA1196</f>
        <v/>
      </c>
      <c r="S1196" s="52"/>
      <c r="T1196" s="52"/>
      <c r="U1196" s="53"/>
      <c r="V1196" s="54"/>
      <c r="W1196" s="55"/>
      <c r="X1196" s="50" t="str">
        <f aca="false">IF(S1196="","",VLOOKUP(Deposits!O1476,Deposits!$D$2:$J$102,2,FALSE()))</f>
        <v/>
      </c>
      <c r="Y1196" s="56" t="str">
        <f aca="false">IF(S1196="","",VLOOKUP(Deposits!O1476,Deposits!$D$2:$J$102,5,FALSE()))</f>
        <v/>
      </c>
      <c r="Z1196" s="57" t="s">
        <v>33</v>
      </c>
      <c r="AA1196" s="51" t="str">
        <f aca="false">IF(ISERROR(VLOOKUP(Q1196,'Target Margin'!A:F,5,FALSE())),"",VLOOKUP(Q1196,'Target Margin'!A:F,5,FALSE()))</f>
        <v/>
      </c>
    </row>
    <row r="1197" customFormat="false" ht="13" hidden="false" customHeight="false" outlineLevel="0" collapsed="false">
      <c r="A1197" s="38"/>
      <c r="B1197" s="39"/>
      <c r="C1197" s="40"/>
      <c r="D1197" s="40"/>
      <c r="E1197" s="41"/>
      <c r="F1197" s="42"/>
      <c r="G1197" s="43"/>
      <c r="H1197" s="43"/>
      <c r="I1197" s="44"/>
      <c r="J1197" s="45"/>
      <c r="K1197" s="46"/>
      <c r="L1197" s="47" t="e">
        <f aca="false">IF(K1197="",(I1197/J1197),(I1197/K1197))</f>
        <v>#DIV/0!</v>
      </c>
      <c r="M1197" s="48" t="e">
        <f aca="false">(N1197-L1197)/N1197</f>
        <v>#DIV/0!</v>
      </c>
      <c r="N1197" s="49"/>
      <c r="O1197" s="38"/>
      <c r="P1197" s="38"/>
      <c r="Q1197" s="50" t="str">
        <f aca="false">IF(W1197="","",VLOOKUP(W1197,Categories!$M$148:$N$823,2,FALSE()))</f>
        <v/>
      </c>
      <c r="R1197" s="51" t="str">
        <f aca="false">AA1197</f>
        <v/>
      </c>
      <c r="S1197" s="52"/>
      <c r="T1197" s="52"/>
      <c r="U1197" s="53"/>
      <c r="V1197" s="54"/>
      <c r="W1197" s="55"/>
      <c r="X1197" s="50" t="str">
        <f aca="false">IF(S1197="","",VLOOKUP(Deposits!O1477,Deposits!$D$2:$J$102,2,FALSE()))</f>
        <v/>
      </c>
      <c r="Y1197" s="56" t="str">
        <f aca="false">IF(S1197="","",VLOOKUP(Deposits!O1477,Deposits!$D$2:$J$102,5,FALSE()))</f>
        <v/>
      </c>
      <c r="Z1197" s="57" t="s">
        <v>33</v>
      </c>
      <c r="AA1197" s="51" t="str">
        <f aca="false">IF(ISERROR(VLOOKUP(Q1197,'Target Margin'!A:F,5,FALSE())),"",VLOOKUP(Q1197,'Target Margin'!A:F,5,FALSE()))</f>
        <v/>
      </c>
    </row>
    <row r="1198" customFormat="false" ht="13" hidden="false" customHeight="false" outlineLevel="0" collapsed="false">
      <c r="A1198" s="38"/>
      <c r="B1198" s="39"/>
      <c r="C1198" s="40"/>
      <c r="D1198" s="40"/>
      <c r="E1198" s="41"/>
      <c r="F1198" s="42"/>
      <c r="G1198" s="43"/>
      <c r="H1198" s="43"/>
      <c r="I1198" s="44"/>
      <c r="J1198" s="45"/>
      <c r="K1198" s="46"/>
      <c r="L1198" s="47" t="e">
        <f aca="false">IF(K1198="",(I1198/J1198),(I1198/K1198))</f>
        <v>#DIV/0!</v>
      </c>
      <c r="M1198" s="48" t="e">
        <f aca="false">(N1198-L1198)/N1198</f>
        <v>#DIV/0!</v>
      </c>
      <c r="N1198" s="49"/>
      <c r="O1198" s="38"/>
      <c r="P1198" s="38"/>
      <c r="Q1198" s="50" t="str">
        <f aca="false">IF(W1198="","",VLOOKUP(W1198,Categories!$M$148:$N$823,2,FALSE()))</f>
        <v/>
      </c>
      <c r="R1198" s="51" t="str">
        <f aca="false">AA1198</f>
        <v/>
      </c>
      <c r="S1198" s="52"/>
      <c r="T1198" s="52"/>
      <c r="U1198" s="53"/>
      <c r="V1198" s="54"/>
      <c r="W1198" s="55"/>
      <c r="X1198" s="50" t="str">
        <f aca="false">IF(S1198="","",VLOOKUP(Deposits!O1478,Deposits!$D$2:$J$102,2,FALSE()))</f>
        <v/>
      </c>
      <c r="Y1198" s="56" t="str">
        <f aca="false">IF(S1198="","",VLOOKUP(Deposits!O1478,Deposits!$D$2:$J$102,5,FALSE()))</f>
        <v/>
      </c>
      <c r="Z1198" s="57" t="s">
        <v>33</v>
      </c>
      <c r="AA1198" s="51" t="str">
        <f aca="false">IF(ISERROR(VLOOKUP(Q1198,'Target Margin'!A:F,5,FALSE())),"",VLOOKUP(Q1198,'Target Margin'!A:F,5,FALSE()))</f>
        <v/>
      </c>
    </row>
    <row r="1199" customFormat="false" ht="13" hidden="false" customHeight="false" outlineLevel="0" collapsed="false">
      <c r="A1199" s="38"/>
      <c r="B1199" s="39"/>
      <c r="C1199" s="40"/>
      <c r="D1199" s="40"/>
      <c r="E1199" s="41"/>
      <c r="F1199" s="42"/>
      <c r="G1199" s="43"/>
      <c r="H1199" s="43"/>
      <c r="I1199" s="44"/>
      <c r="J1199" s="45"/>
      <c r="K1199" s="46"/>
      <c r="L1199" s="47" t="e">
        <f aca="false">IF(K1199="",(I1199/J1199),(I1199/K1199))</f>
        <v>#DIV/0!</v>
      </c>
      <c r="M1199" s="48" t="e">
        <f aca="false">(N1199-L1199)/N1199</f>
        <v>#DIV/0!</v>
      </c>
      <c r="N1199" s="49"/>
      <c r="O1199" s="38"/>
      <c r="P1199" s="38"/>
      <c r="Q1199" s="50" t="str">
        <f aca="false">IF(W1199="","",VLOOKUP(W1199,Categories!$M$148:$N$823,2,FALSE()))</f>
        <v/>
      </c>
      <c r="R1199" s="51" t="str">
        <f aca="false">AA1199</f>
        <v/>
      </c>
      <c r="S1199" s="52"/>
      <c r="T1199" s="52"/>
      <c r="U1199" s="53"/>
      <c r="V1199" s="54"/>
      <c r="W1199" s="55"/>
      <c r="X1199" s="50" t="str">
        <f aca="false">IF(S1199="","",VLOOKUP(Deposits!O1479,Deposits!$D$2:$J$102,2,FALSE()))</f>
        <v/>
      </c>
      <c r="Y1199" s="56" t="str">
        <f aca="false">IF(S1199="","",VLOOKUP(Deposits!O1479,Deposits!$D$2:$J$102,5,FALSE()))</f>
        <v/>
      </c>
      <c r="Z1199" s="57" t="s">
        <v>33</v>
      </c>
      <c r="AA1199" s="51" t="str">
        <f aca="false">IF(ISERROR(VLOOKUP(Q1199,'Target Margin'!A:F,5,FALSE())),"",VLOOKUP(Q1199,'Target Margin'!A:F,5,FALSE()))</f>
        <v/>
      </c>
    </row>
    <row r="1200" customFormat="false" ht="13" hidden="false" customHeight="false" outlineLevel="0" collapsed="false">
      <c r="A1200" s="38"/>
      <c r="B1200" s="39"/>
      <c r="C1200" s="40"/>
      <c r="D1200" s="40"/>
      <c r="E1200" s="41"/>
      <c r="F1200" s="42"/>
      <c r="G1200" s="43"/>
      <c r="H1200" s="43"/>
      <c r="I1200" s="44"/>
      <c r="J1200" s="45"/>
      <c r="K1200" s="46"/>
      <c r="L1200" s="47" t="e">
        <f aca="false">IF(K1200="",(I1200/J1200),(I1200/K1200))</f>
        <v>#DIV/0!</v>
      </c>
      <c r="M1200" s="48" t="e">
        <f aca="false">(N1200-L1200)/N1200</f>
        <v>#DIV/0!</v>
      </c>
      <c r="N1200" s="49"/>
      <c r="O1200" s="38"/>
      <c r="P1200" s="38"/>
      <c r="Q1200" s="50" t="str">
        <f aca="false">IF(W1200="","",VLOOKUP(W1200,Categories!$M$148:$N$823,2,FALSE()))</f>
        <v/>
      </c>
      <c r="R1200" s="51" t="str">
        <f aca="false">AA1200</f>
        <v/>
      </c>
      <c r="S1200" s="52"/>
      <c r="T1200" s="52"/>
      <c r="U1200" s="53"/>
      <c r="V1200" s="54"/>
      <c r="W1200" s="55"/>
      <c r="X1200" s="50" t="str">
        <f aca="false">IF(S1200="","",VLOOKUP(Deposits!O1480,Deposits!$D$2:$J$102,2,FALSE()))</f>
        <v/>
      </c>
      <c r="Y1200" s="56" t="str">
        <f aca="false">IF(S1200="","",VLOOKUP(Deposits!O1480,Deposits!$D$2:$J$102,5,FALSE()))</f>
        <v/>
      </c>
      <c r="Z1200" s="57" t="s">
        <v>33</v>
      </c>
      <c r="AA1200" s="51" t="str">
        <f aca="false">IF(ISERROR(VLOOKUP(Q1200,'Target Margin'!A:F,5,FALSE())),"",VLOOKUP(Q1200,'Target Margin'!A:F,5,FALSE()))</f>
        <v/>
      </c>
    </row>
    <row r="1201" customFormat="false" ht="13" hidden="false" customHeight="false" outlineLevel="0" collapsed="false">
      <c r="A1201" s="38"/>
      <c r="B1201" s="39"/>
      <c r="C1201" s="40"/>
      <c r="D1201" s="40"/>
      <c r="E1201" s="41"/>
      <c r="F1201" s="42"/>
      <c r="G1201" s="43"/>
      <c r="H1201" s="43"/>
      <c r="I1201" s="44"/>
      <c r="J1201" s="45"/>
      <c r="K1201" s="46"/>
      <c r="L1201" s="47" t="e">
        <f aca="false">IF(K1201="",(I1201/J1201),(I1201/K1201))</f>
        <v>#DIV/0!</v>
      </c>
      <c r="M1201" s="48" t="e">
        <f aca="false">(N1201-L1201)/N1201</f>
        <v>#DIV/0!</v>
      </c>
      <c r="N1201" s="49"/>
      <c r="O1201" s="38"/>
      <c r="P1201" s="38"/>
      <c r="Q1201" s="50" t="str">
        <f aca="false">IF(W1201="","",VLOOKUP(W1201,Categories!$M$148:$N$823,2,FALSE()))</f>
        <v/>
      </c>
      <c r="R1201" s="51" t="str">
        <f aca="false">AA1201</f>
        <v/>
      </c>
      <c r="S1201" s="52"/>
      <c r="T1201" s="52"/>
      <c r="U1201" s="53"/>
      <c r="V1201" s="54"/>
      <c r="W1201" s="55"/>
      <c r="X1201" s="50" t="str">
        <f aca="false">IF(S1201="","",VLOOKUP(Deposits!O1481,Deposits!$D$2:$J$102,2,FALSE()))</f>
        <v/>
      </c>
      <c r="Y1201" s="56" t="str">
        <f aca="false">IF(S1201="","",VLOOKUP(Deposits!O1481,Deposits!$D$2:$J$102,5,FALSE()))</f>
        <v/>
      </c>
      <c r="Z1201" s="57" t="s">
        <v>33</v>
      </c>
      <c r="AA1201" s="51" t="str">
        <f aca="false">IF(ISERROR(VLOOKUP(Q1201,'Target Margin'!A:F,5,FALSE())),"",VLOOKUP(Q1201,'Target Margin'!A:F,5,FALSE()))</f>
        <v/>
      </c>
    </row>
    <row r="1202" customFormat="false" ht="13" hidden="false" customHeight="false" outlineLevel="0" collapsed="false">
      <c r="A1202" s="38"/>
      <c r="B1202" s="39"/>
      <c r="C1202" s="40"/>
      <c r="D1202" s="40"/>
      <c r="E1202" s="41"/>
      <c r="F1202" s="42"/>
      <c r="G1202" s="43"/>
      <c r="H1202" s="43"/>
      <c r="I1202" s="44"/>
      <c r="J1202" s="45"/>
      <c r="K1202" s="46"/>
      <c r="L1202" s="47" t="e">
        <f aca="false">IF(K1202="",(I1202/J1202),(I1202/K1202))</f>
        <v>#DIV/0!</v>
      </c>
      <c r="M1202" s="48" t="e">
        <f aca="false">(N1202-L1202)/N1202</f>
        <v>#DIV/0!</v>
      </c>
      <c r="N1202" s="49"/>
      <c r="O1202" s="38"/>
      <c r="P1202" s="38"/>
      <c r="Q1202" s="50" t="str">
        <f aca="false">IF(W1202="","",VLOOKUP(W1202,Categories!$M$148:$N$823,2,FALSE()))</f>
        <v/>
      </c>
      <c r="R1202" s="51" t="str">
        <f aca="false">AA1202</f>
        <v/>
      </c>
      <c r="S1202" s="52"/>
      <c r="T1202" s="52"/>
      <c r="U1202" s="53"/>
      <c r="V1202" s="54"/>
      <c r="W1202" s="55"/>
      <c r="X1202" s="50" t="str">
        <f aca="false">IF(S1202="","",VLOOKUP(Deposits!O1482,Deposits!$D$2:$J$102,2,FALSE()))</f>
        <v/>
      </c>
      <c r="Y1202" s="56" t="str">
        <f aca="false">IF(S1202="","",VLOOKUP(Deposits!O1482,Deposits!$D$2:$J$102,5,FALSE()))</f>
        <v/>
      </c>
      <c r="Z1202" s="57" t="s">
        <v>33</v>
      </c>
      <c r="AA1202" s="51" t="str">
        <f aca="false">IF(ISERROR(VLOOKUP(Q1202,'Target Margin'!A:F,5,FALSE())),"",VLOOKUP(Q1202,'Target Margin'!A:F,5,FALSE()))</f>
        <v/>
      </c>
    </row>
    <row r="1203" customFormat="false" ht="13" hidden="false" customHeight="false" outlineLevel="0" collapsed="false">
      <c r="A1203" s="38"/>
      <c r="B1203" s="39"/>
      <c r="C1203" s="40"/>
      <c r="D1203" s="40"/>
      <c r="E1203" s="41"/>
      <c r="F1203" s="42"/>
      <c r="G1203" s="43"/>
      <c r="H1203" s="43"/>
      <c r="I1203" s="44"/>
      <c r="J1203" s="45"/>
      <c r="K1203" s="46"/>
      <c r="L1203" s="47" t="e">
        <f aca="false">IF(K1203="",(I1203/J1203),(I1203/K1203))</f>
        <v>#DIV/0!</v>
      </c>
      <c r="M1203" s="48" t="e">
        <f aca="false">(N1203-L1203)/N1203</f>
        <v>#DIV/0!</v>
      </c>
      <c r="N1203" s="49"/>
      <c r="O1203" s="38"/>
      <c r="P1203" s="38"/>
      <c r="Q1203" s="50" t="str">
        <f aca="false">IF(W1203="","",VLOOKUP(W1203,Categories!$M$148:$N$823,2,FALSE()))</f>
        <v/>
      </c>
      <c r="R1203" s="51" t="str">
        <f aca="false">AA1203</f>
        <v/>
      </c>
      <c r="S1203" s="52"/>
      <c r="T1203" s="52"/>
      <c r="U1203" s="53"/>
      <c r="V1203" s="54"/>
      <c r="W1203" s="55"/>
      <c r="X1203" s="50" t="str">
        <f aca="false">IF(S1203="","",VLOOKUP(Deposits!O1483,Deposits!$D$2:$J$102,2,FALSE()))</f>
        <v/>
      </c>
      <c r="Y1203" s="56" t="str">
        <f aca="false">IF(S1203="","",VLOOKUP(Deposits!O1483,Deposits!$D$2:$J$102,5,FALSE()))</f>
        <v/>
      </c>
      <c r="Z1203" s="57" t="s">
        <v>33</v>
      </c>
      <c r="AA1203" s="51" t="str">
        <f aca="false">IF(ISERROR(VLOOKUP(Q1203,'Target Margin'!A:F,5,FALSE())),"",VLOOKUP(Q1203,'Target Margin'!A:F,5,FALSE()))</f>
        <v/>
      </c>
    </row>
    <row r="1204" customFormat="false" ht="13" hidden="false" customHeight="false" outlineLevel="0" collapsed="false">
      <c r="A1204" s="38"/>
      <c r="B1204" s="39"/>
      <c r="C1204" s="40"/>
      <c r="D1204" s="40"/>
      <c r="E1204" s="41"/>
      <c r="F1204" s="42"/>
      <c r="G1204" s="43"/>
      <c r="H1204" s="43"/>
      <c r="I1204" s="44"/>
      <c r="J1204" s="45"/>
      <c r="K1204" s="46"/>
      <c r="L1204" s="47" t="e">
        <f aca="false">IF(K1204="",(I1204/J1204),(I1204/K1204))</f>
        <v>#DIV/0!</v>
      </c>
      <c r="M1204" s="48" t="e">
        <f aca="false">(N1204-L1204)/N1204</f>
        <v>#DIV/0!</v>
      </c>
      <c r="N1204" s="49"/>
      <c r="O1204" s="38"/>
      <c r="P1204" s="38"/>
      <c r="Q1204" s="50" t="str">
        <f aca="false">IF(W1204="","",VLOOKUP(W1204,Categories!$M$148:$N$823,2,FALSE()))</f>
        <v/>
      </c>
      <c r="R1204" s="51" t="str">
        <f aca="false">AA1204</f>
        <v/>
      </c>
      <c r="S1204" s="52"/>
      <c r="T1204" s="52"/>
      <c r="U1204" s="53"/>
      <c r="V1204" s="54"/>
      <c r="W1204" s="55"/>
      <c r="X1204" s="50" t="str">
        <f aca="false">IF(S1204="","",VLOOKUP(Deposits!O1484,Deposits!$D$2:$J$102,2,FALSE()))</f>
        <v/>
      </c>
      <c r="Y1204" s="56" t="str">
        <f aca="false">IF(S1204="","",VLOOKUP(Deposits!O1484,Deposits!$D$2:$J$102,5,FALSE()))</f>
        <v/>
      </c>
      <c r="Z1204" s="57" t="s">
        <v>33</v>
      </c>
      <c r="AA1204" s="51" t="str">
        <f aca="false">IF(ISERROR(VLOOKUP(Q1204,'Target Margin'!A:F,5,FALSE())),"",VLOOKUP(Q1204,'Target Margin'!A:F,5,FALSE()))</f>
        <v/>
      </c>
    </row>
    <row r="1205" customFormat="false" ht="13" hidden="false" customHeight="false" outlineLevel="0" collapsed="false">
      <c r="A1205" s="38"/>
      <c r="B1205" s="39"/>
      <c r="C1205" s="40"/>
      <c r="D1205" s="40"/>
      <c r="E1205" s="41"/>
      <c r="F1205" s="42"/>
      <c r="G1205" s="43"/>
      <c r="H1205" s="43"/>
      <c r="I1205" s="44"/>
      <c r="J1205" s="45"/>
      <c r="K1205" s="46"/>
      <c r="L1205" s="47" t="e">
        <f aca="false">IF(K1205="",(I1205/J1205),(I1205/K1205))</f>
        <v>#DIV/0!</v>
      </c>
      <c r="M1205" s="48" t="e">
        <f aca="false">(N1205-L1205)/N1205</f>
        <v>#DIV/0!</v>
      </c>
      <c r="N1205" s="49"/>
      <c r="O1205" s="38"/>
      <c r="P1205" s="38"/>
      <c r="Q1205" s="50" t="str">
        <f aca="false">IF(W1205="","",VLOOKUP(W1205,Categories!$M$148:$N$823,2,FALSE()))</f>
        <v/>
      </c>
      <c r="R1205" s="51" t="str">
        <f aca="false">AA1205</f>
        <v/>
      </c>
      <c r="S1205" s="52"/>
      <c r="T1205" s="52"/>
      <c r="U1205" s="53"/>
      <c r="V1205" s="54"/>
      <c r="W1205" s="55"/>
      <c r="X1205" s="50" t="str">
        <f aca="false">IF(S1205="","",VLOOKUP(Deposits!O1485,Deposits!$D$2:$J$102,2,FALSE()))</f>
        <v/>
      </c>
      <c r="Y1205" s="56" t="str">
        <f aca="false">IF(S1205="","",VLOOKUP(Deposits!O1485,Deposits!$D$2:$J$102,5,FALSE()))</f>
        <v/>
      </c>
      <c r="Z1205" s="57" t="s">
        <v>33</v>
      </c>
      <c r="AA1205" s="51" t="str">
        <f aca="false">IF(ISERROR(VLOOKUP(Q1205,'Target Margin'!A:F,5,FALSE())),"",VLOOKUP(Q1205,'Target Margin'!A:F,5,FALSE()))</f>
        <v/>
      </c>
    </row>
    <row r="1206" customFormat="false" ht="13" hidden="false" customHeight="false" outlineLevel="0" collapsed="false">
      <c r="A1206" s="38"/>
      <c r="B1206" s="39"/>
      <c r="C1206" s="40"/>
      <c r="D1206" s="40"/>
      <c r="E1206" s="41"/>
      <c r="F1206" s="42"/>
      <c r="G1206" s="43"/>
      <c r="H1206" s="43"/>
      <c r="I1206" s="44"/>
      <c r="J1206" s="45"/>
      <c r="K1206" s="46"/>
      <c r="L1206" s="47" t="e">
        <f aca="false">IF(K1206="",(I1206/J1206),(I1206/K1206))</f>
        <v>#DIV/0!</v>
      </c>
      <c r="M1206" s="48" t="e">
        <f aca="false">(N1206-L1206)/N1206</f>
        <v>#DIV/0!</v>
      </c>
      <c r="N1206" s="49"/>
      <c r="O1206" s="38"/>
      <c r="P1206" s="38"/>
      <c r="Q1206" s="50" t="str">
        <f aca="false">IF(W1206="","",VLOOKUP(W1206,Categories!$M$148:$N$823,2,FALSE()))</f>
        <v/>
      </c>
      <c r="R1206" s="51" t="str">
        <f aca="false">AA1206</f>
        <v/>
      </c>
      <c r="S1206" s="52"/>
      <c r="T1206" s="52"/>
      <c r="U1206" s="53"/>
      <c r="V1206" s="54"/>
      <c r="W1206" s="55"/>
      <c r="X1206" s="50" t="str">
        <f aca="false">IF(S1206="","",VLOOKUP(Deposits!O1486,Deposits!$D$2:$J$102,2,FALSE()))</f>
        <v/>
      </c>
      <c r="Y1206" s="56" t="str">
        <f aca="false">IF(S1206="","",VLOOKUP(Deposits!O1486,Deposits!$D$2:$J$102,5,FALSE()))</f>
        <v/>
      </c>
      <c r="Z1206" s="57" t="s">
        <v>33</v>
      </c>
      <c r="AA1206" s="51" t="str">
        <f aca="false">IF(ISERROR(VLOOKUP(Q1206,'Target Margin'!A:F,5,FALSE())),"",VLOOKUP(Q1206,'Target Margin'!A:F,5,FALSE()))</f>
        <v/>
      </c>
    </row>
    <row r="1207" customFormat="false" ht="13" hidden="false" customHeight="false" outlineLevel="0" collapsed="false">
      <c r="A1207" s="38"/>
      <c r="B1207" s="39"/>
      <c r="C1207" s="40"/>
      <c r="D1207" s="40"/>
      <c r="E1207" s="41"/>
      <c r="F1207" s="42"/>
      <c r="G1207" s="43"/>
      <c r="H1207" s="43"/>
      <c r="I1207" s="44"/>
      <c r="J1207" s="45"/>
      <c r="K1207" s="46"/>
      <c r="L1207" s="47" t="e">
        <f aca="false">IF(K1207="",(I1207/J1207),(I1207/K1207))</f>
        <v>#DIV/0!</v>
      </c>
      <c r="M1207" s="48" t="e">
        <f aca="false">(N1207-L1207)/N1207</f>
        <v>#DIV/0!</v>
      </c>
      <c r="N1207" s="49"/>
      <c r="O1207" s="38"/>
      <c r="P1207" s="38"/>
      <c r="Q1207" s="50" t="str">
        <f aca="false">IF(W1207="","",VLOOKUP(W1207,Categories!$M$148:$N$823,2,FALSE()))</f>
        <v/>
      </c>
      <c r="R1207" s="51" t="str">
        <f aca="false">AA1207</f>
        <v/>
      </c>
      <c r="S1207" s="52"/>
      <c r="T1207" s="52"/>
      <c r="U1207" s="53"/>
      <c r="V1207" s="54"/>
      <c r="W1207" s="55"/>
      <c r="X1207" s="50" t="str">
        <f aca="false">IF(S1207="","",VLOOKUP(Deposits!O1487,Deposits!$D$2:$J$102,2,FALSE()))</f>
        <v/>
      </c>
      <c r="Y1207" s="56" t="str">
        <f aca="false">IF(S1207="","",VLOOKUP(Deposits!O1487,Deposits!$D$2:$J$102,5,FALSE()))</f>
        <v/>
      </c>
      <c r="Z1207" s="57" t="s">
        <v>33</v>
      </c>
      <c r="AA1207" s="51" t="str">
        <f aca="false">IF(ISERROR(VLOOKUP(Q1207,'Target Margin'!A:F,5,FALSE())),"",VLOOKUP(Q1207,'Target Margin'!A:F,5,FALSE()))</f>
        <v/>
      </c>
    </row>
    <row r="1208" customFormat="false" ht="13" hidden="false" customHeight="false" outlineLevel="0" collapsed="false">
      <c r="A1208" s="38"/>
      <c r="B1208" s="39"/>
      <c r="C1208" s="40"/>
      <c r="D1208" s="40"/>
      <c r="E1208" s="41"/>
      <c r="F1208" s="42"/>
      <c r="G1208" s="43"/>
      <c r="H1208" s="43"/>
      <c r="I1208" s="44"/>
      <c r="J1208" s="45"/>
      <c r="K1208" s="46"/>
      <c r="L1208" s="47" t="e">
        <f aca="false">IF(K1208="",(I1208/J1208),(I1208/K1208))</f>
        <v>#DIV/0!</v>
      </c>
      <c r="M1208" s="48" t="e">
        <f aca="false">(N1208-L1208)/N1208</f>
        <v>#DIV/0!</v>
      </c>
      <c r="N1208" s="49"/>
      <c r="O1208" s="38"/>
      <c r="P1208" s="38"/>
      <c r="Q1208" s="50" t="str">
        <f aca="false">IF(W1208="","",VLOOKUP(W1208,Categories!$M$148:$N$823,2,FALSE()))</f>
        <v/>
      </c>
      <c r="R1208" s="51" t="str">
        <f aca="false">AA1208</f>
        <v/>
      </c>
      <c r="S1208" s="52"/>
      <c r="T1208" s="52"/>
      <c r="U1208" s="53"/>
      <c r="V1208" s="54"/>
      <c r="W1208" s="55"/>
      <c r="X1208" s="50" t="str">
        <f aca="false">IF(S1208="","",VLOOKUP(Deposits!O1488,Deposits!$D$2:$J$102,2,FALSE()))</f>
        <v/>
      </c>
      <c r="Y1208" s="56" t="str">
        <f aca="false">IF(S1208="","",VLOOKUP(Deposits!O1488,Deposits!$D$2:$J$102,5,FALSE()))</f>
        <v/>
      </c>
      <c r="Z1208" s="57" t="s">
        <v>33</v>
      </c>
      <c r="AA1208" s="51" t="str">
        <f aca="false">IF(ISERROR(VLOOKUP(Q1208,'Target Margin'!A:F,5,FALSE())),"",VLOOKUP(Q1208,'Target Margin'!A:F,5,FALSE()))</f>
        <v/>
      </c>
    </row>
    <row r="1209" customFormat="false" ht="13" hidden="false" customHeight="false" outlineLevel="0" collapsed="false">
      <c r="A1209" s="38"/>
      <c r="B1209" s="39"/>
      <c r="C1209" s="40"/>
      <c r="D1209" s="40"/>
      <c r="E1209" s="41"/>
      <c r="F1209" s="42"/>
      <c r="G1209" s="43"/>
      <c r="H1209" s="43"/>
      <c r="I1209" s="44"/>
      <c r="J1209" s="45"/>
      <c r="K1209" s="46"/>
      <c r="L1209" s="47" t="e">
        <f aca="false">IF(K1209="",(I1209/J1209),(I1209/K1209))</f>
        <v>#DIV/0!</v>
      </c>
      <c r="M1209" s="48" t="e">
        <f aca="false">(N1209-L1209)/N1209</f>
        <v>#DIV/0!</v>
      </c>
      <c r="N1209" s="49"/>
      <c r="O1209" s="38"/>
      <c r="P1209" s="38"/>
      <c r="Q1209" s="50" t="str">
        <f aca="false">IF(W1209="","",VLOOKUP(W1209,Categories!$M$148:$N$823,2,FALSE()))</f>
        <v/>
      </c>
      <c r="R1209" s="51" t="str">
        <f aca="false">AA1209</f>
        <v/>
      </c>
      <c r="S1209" s="52"/>
      <c r="T1209" s="52"/>
      <c r="U1209" s="53"/>
      <c r="V1209" s="54"/>
      <c r="W1209" s="55"/>
      <c r="X1209" s="50" t="str">
        <f aca="false">IF(S1209="","",VLOOKUP(Deposits!O1489,Deposits!$D$2:$J$102,2,FALSE()))</f>
        <v/>
      </c>
      <c r="Y1209" s="56" t="str">
        <f aca="false">IF(S1209="","",VLOOKUP(Deposits!O1489,Deposits!$D$2:$J$102,5,FALSE()))</f>
        <v/>
      </c>
      <c r="Z1209" s="57" t="s">
        <v>33</v>
      </c>
      <c r="AA1209" s="51" t="str">
        <f aca="false">IF(ISERROR(VLOOKUP(Q1209,'Target Margin'!A:F,5,FALSE())),"",VLOOKUP(Q1209,'Target Margin'!A:F,5,FALSE()))</f>
        <v/>
      </c>
    </row>
    <row r="1210" customFormat="false" ht="13" hidden="false" customHeight="false" outlineLevel="0" collapsed="false">
      <c r="A1210" s="38"/>
      <c r="B1210" s="39"/>
      <c r="C1210" s="40"/>
      <c r="D1210" s="40"/>
      <c r="E1210" s="41"/>
      <c r="F1210" s="42"/>
      <c r="G1210" s="43"/>
      <c r="H1210" s="43"/>
      <c r="I1210" s="44"/>
      <c r="J1210" s="45"/>
      <c r="K1210" s="46"/>
      <c r="L1210" s="47" t="e">
        <f aca="false">IF(K1210="",(I1210/J1210),(I1210/K1210))</f>
        <v>#DIV/0!</v>
      </c>
      <c r="M1210" s="48" t="e">
        <f aca="false">(N1210-L1210)/N1210</f>
        <v>#DIV/0!</v>
      </c>
      <c r="N1210" s="49"/>
      <c r="O1210" s="38"/>
      <c r="P1210" s="38"/>
      <c r="Q1210" s="50" t="str">
        <f aca="false">IF(W1210="","",VLOOKUP(W1210,Categories!$M$148:$N$823,2,FALSE()))</f>
        <v/>
      </c>
      <c r="R1210" s="51" t="str">
        <f aca="false">AA1210</f>
        <v/>
      </c>
      <c r="S1210" s="52"/>
      <c r="T1210" s="52"/>
      <c r="U1210" s="53"/>
      <c r="V1210" s="54"/>
      <c r="W1210" s="55"/>
      <c r="X1210" s="50" t="str">
        <f aca="false">IF(S1210="","",VLOOKUP(Deposits!O1490,Deposits!$D$2:$J$102,2,FALSE()))</f>
        <v/>
      </c>
      <c r="Y1210" s="56" t="str">
        <f aca="false">IF(S1210="","",VLOOKUP(Deposits!O1490,Deposits!$D$2:$J$102,5,FALSE()))</f>
        <v/>
      </c>
      <c r="Z1210" s="57" t="s">
        <v>33</v>
      </c>
      <c r="AA1210" s="51" t="str">
        <f aca="false">IF(ISERROR(VLOOKUP(Q1210,'Target Margin'!A:F,5,FALSE())),"",VLOOKUP(Q1210,'Target Margin'!A:F,5,FALSE()))</f>
        <v/>
      </c>
    </row>
    <row r="1211" customFormat="false" ht="13" hidden="false" customHeight="false" outlineLevel="0" collapsed="false">
      <c r="A1211" s="38"/>
      <c r="B1211" s="39"/>
      <c r="C1211" s="40"/>
      <c r="D1211" s="40"/>
      <c r="E1211" s="41"/>
      <c r="F1211" s="42"/>
      <c r="G1211" s="43"/>
      <c r="H1211" s="43"/>
      <c r="I1211" s="44"/>
      <c r="J1211" s="45"/>
      <c r="K1211" s="46"/>
      <c r="L1211" s="47" t="e">
        <f aca="false">IF(K1211="",(I1211/J1211),(I1211/K1211))</f>
        <v>#DIV/0!</v>
      </c>
      <c r="M1211" s="48" t="e">
        <f aca="false">(N1211-L1211)/N1211</f>
        <v>#DIV/0!</v>
      </c>
      <c r="N1211" s="49"/>
      <c r="O1211" s="38"/>
      <c r="P1211" s="38"/>
      <c r="Q1211" s="50" t="str">
        <f aca="false">IF(W1211="","",VLOOKUP(W1211,Categories!$M$148:$N$823,2,FALSE()))</f>
        <v/>
      </c>
      <c r="R1211" s="51" t="str">
        <f aca="false">AA1211</f>
        <v/>
      </c>
      <c r="S1211" s="52"/>
      <c r="T1211" s="52"/>
      <c r="U1211" s="53"/>
      <c r="V1211" s="54"/>
      <c r="W1211" s="55"/>
      <c r="X1211" s="50" t="str">
        <f aca="false">IF(S1211="","",VLOOKUP(Deposits!O1491,Deposits!$D$2:$J$102,2,FALSE()))</f>
        <v/>
      </c>
      <c r="Y1211" s="56" t="str">
        <f aca="false">IF(S1211="","",VLOOKUP(Deposits!O1491,Deposits!$D$2:$J$102,5,FALSE()))</f>
        <v/>
      </c>
      <c r="Z1211" s="57" t="s">
        <v>33</v>
      </c>
      <c r="AA1211" s="51" t="str">
        <f aca="false">IF(ISERROR(VLOOKUP(Q1211,'Target Margin'!A:F,5,FALSE())),"",VLOOKUP(Q1211,'Target Margin'!A:F,5,FALSE()))</f>
        <v/>
      </c>
    </row>
    <row r="1212" customFormat="false" ht="13" hidden="false" customHeight="false" outlineLevel="0" collapsed="false">
      <c r="A1212" s="38"/>
      <c r="B1212" s="39"/>
      <c r="C1212" s="40"/>
      <c r="D1212" s="40"/>
      <c r="E1212" s="41"/>
      <c r="F1212" s="42"/>
      <c r="G1212" s="43"/>
      <c r="H1212" s="43"/>
      <c r="I1212" s="44"/>
      <c r="J1212" s="45"/>
      <c r="K1212" s="46"/>
      <c r="L1212" s="47" t="e">
        <f aca="false">IF(K1212="",(I1212/J1212),(I1212/K1212))</f>
        <v>#DIV/0!</v>
      </c>
      <c r="M1212" s="48" t="e">
        <f aca="false">(N1212-L1212)/N1212</f>
        <v>#DIV/0!</v>
      </c>
      <c r="N1212" s="49"/>
      <c r="O1212" s="38"/>
      <c r="P1212" s="38"/>
      <c r="Q1212" s="50" t="str">
        <f aca="false">IF(W1212="","",VLOOKUP(W1212,Categories!$M$148:$N$823,2,FALSE()))</f>
        <v/>
      </c>
      <c r="R1212" s="51" t="str">
        <f aca="false">AA1212</f>
        <v/>
      </c>
      <c r="S1212" s="52"/>
      <c r="T1212" s="52"/>
      <c r="U1212" s="53"/>
      <c r="V1212" s="54"/>
      <c r="W1212" s="55"/>
      <c r="X1212" s="50" t="str">
        <f aca="false">IF(S1212="","",VLOOKUP(Deposits!O1492,Deposits!$D$2:$J$102,2,FALSE()))</f>
        <v/>
      </c>
      <c r="Y1212" s="56" t="str">
        <f aca="false">IF(S1212="","",VLOOKUP(Deposits!O1492,Deposits!$D$2:$J$102,5,FALSE()))</f>
        <v/>
      </c>
      <c r="Z1212" s="57" t="s">
        <v>33</v>
      </c>
      <c r="AA1212" s="51" t="str">
        <f aca="false">IF(ISERROR(VLOOKUP(Q1212,'Target Margin'!A:F,5,FALSE())),"",VLOOKUP(Q1212,'Target Margin'!A:F,5,FALSE()))</f>
        <v/>
      </c>
    </row>
    <row r="1213" customFormat="false" ht="13" hidden="false" customHeight="false" outlineLevel="0" collapsed="false">
      <c r="A1213" s="38"/>
      <c r="B1213" s="39"/>
      <c r="C1213" s="40"/>
      <c r="D1213" s="40"/>
      <c r="E1213" s="41"/>
      <c r="F1213" s="42"/>
      <c r="G1213" s="43"/>
      <c r="H1213" s="43"/>
      <c r="I1213" s="44"/>
      <c r="J1213" s="45"/>
      <c r="K1213" s="46"/>
      <c r="L1213" s="47" t="e">
        <f aca="false">IF(K1213="",(I1213/J1213),(I1213/K1213))</f>
        <v>#DIV/0!</v>
      </c>
      <c r="M1213" s="48" t="e">
        <f aca="false">(N1213-L1213)/N1213</f>
        <v>#DIV/0!</v>
      </c>
      <c r="N1213" s="49"/>
      <c r="O1213" s="38"/>
      <c r="P1213" s="38"/>
      <c r="Q1213" s="50" t="str">
        <f aca="false">IF(W1213="","",VLOOKUP(W1213,Categories!$M$148:$N$823,2,FALSE()))</f>
        <v/>
      </c>
      <c r="R1213" s="51" t="str">
        <f aca="false">AA1213</f>
        <v/>
      </c>
      <c r="S1213" s="52"/>
      <c r="T1213" s="52"/>
      <c r="U1213" s="53"/>
      <c r="V1213" s="54"/>
      <c r="W1213" s="55"/>
      <c r="X1213" s="50" t="str">
        <f aca="false">IF(S1213="","",VLOOKUP(Deposits!O1493,Deposits!$D$2:$J$102,2,FALSE()))</f>
        <v/>
      </c>
      <c r="Y1213" s="56" t="str">
        <f aca="false">IF(S1213="","",VLOOKUP(Deposits!O1493,Deposits!$D$2:$J$102,5,FALSE()))</f>
        <v/>
      </c>
      <c r="Z1213" s="57" t="s">
        <v>33</v>
      </c>
      <c r="AA1213" s="51" t="str">
        <f aca="false">IF(ISERROR(VLOOKUP(Q1213,'Target Margin'!A:F,5,FALSE())),"",VLOOKUP(Q1213,'Target Margin'!A:F,5,FALSE()))</f>
        <v/>
      </c>
    </row>
    <row r="1214" customFormat="false" ht="13" hidden="false" customHeight="false" outlineLevel="0" collapsed="false">
      <c r="A1214" s="38"/>
      <c r="B1214" s="39"/>
      <c r="C1214" s="40"/>
      <c r="D1214" s="40"/>
      <c r="E1214" s="41"/>
      <c r="F1214" s="42"/>
      <c r="G1214" s="43"/>
      <c r="H1214" s="43"/>
      <c r="I1214" s="44"/>
      <c r="J1214" s="45"/>
      <c r="K1214" s="46"/>
      <c r="L1214" s="47" t="e">
        <f aca="false">IF(K1214="",(I1214/J1214),(I1214/K1214))</f>
        <v>#DIV/0!</v>
      </c>
      <c r="M1214" s="48" t="e">
        <f aca="false">(N1214-L1214)/N1214</f>
        <v>#DIV/0!</v>
      </c>
      <c r="N1214" s="49"/>
      <c r="O1214" s="38"/>
      <c r="P1214" s="38"/>
      <c r="Q1214" s="50" t="str">
        <f aca="false">IF(W1214="","",VLOOKUP(W1214,Categories!$M$148:$N$823,2,FALSE()))</f>
        <v/>
      </c>
      <c r="R1214" s="51" t="str">
        <f aca="false">AA1214</f>
        <v/>
      </c>
      <c r="S1214" s="52"/>
      <c r="T1214" s="52"/>
      <c r="U1214" s="53"/>
      <c r="V1214" s="54"/>
      <c r="W1214" s="55"/>
      <c r="X1214" s="50" t="str">
        <f aca="false">IF(S1214="","",VLOOKUP(Deposits!O1494,Deposits!$D$2:$J$102,2,FALSE()))</f>
        <v/>
      </c>
      <c r="Y1214" s="56" t="str">
        <f aca="false">IF(S1214="","",VLOOKUP(Deposits!O1494,Deposits!$D$2:$J$102,5,FALSE()))</f>
        <v/>
      </c>
      <c r="Z1214" s="57" t="s">
        <v>33</v>
      </c>
      <c r="AA1214" s="51" t="str">
        <f aca="false">IF(ISERROR(VLOOKUP(Q1214,'Target Margin'!A:F,5,FALSE())),"",VLOOKUP(Q1214,'Target Margin'!A:F,5,FALSE()))</f>
        <v/>
      </c>
    </row>
    <row r="1215" customFormat="false" ht="13" hidden="false" customHeight="false" outlineLevel="0" collapsed="false">
      <c r="A1215" s="38"/>
      <c r="B1215" s="39"/>
      <c r="C1215" s="40"/>
      <c r="D1215" s="40"/>
      <c r="E1215" s="41"/>
      <c r="F1215" s="42"/>
      <c r="G1215" s="43"/>
      <c r="H1215" s="43"/>
      <c r="I1215" s="44"/>
      <c r="J1215" s="45"/>
      <c r="K1215" s="46"/>
      <c r="L1215" s="47" t="e">
        <f aca="false">IF(K1215="",(I1215/J1215),(I1215/K1215))</f>
        <v>#DIV/0!</v>
      </c>
      <c r="M1215" s="48" t="e">
        <f aca="false">(N1215-L1215)/N1215</f>
        <v>#DIV/0!</v>
      </c>
      <c r="N1215" s="49"/>
      <c r="O1215" s="38"/>
      <c r="P1215" s="38"/>
      <c r="Q1215" s="50" t="str">
        <f aca="false">IF(W1215="","",VLOOKUP(W1215,Categories!$M$148:$N$823,2,FALSE()))</f>
        <v/>
      </c>
      <c r="R1215" s="51" t="str">
        <f aca="false">AA1215</f>
        <v/>
      </c>
      <c r="S1215" s="52"/>
      <c r="T1215" s="52"/>
      <c r="U1215" s="53"/>
      <c r="V1215" s="54"/>
      <c r="W1215" s="55"/>
      <c r="X1215" s="50" t="str">
        <f aca="false">IF(S1215="","",VLOOKUP(Deposits!O1495,Deposits!$D$2:$J$102,2,FALSE()))</f>
        <v/>
      </c>
      <c r="Y1215" s="56" t="str">
        <f aca="false">IF(S1215="","",VLOOKUP(Deposits!O1495,Deposits!$D$2:$J$102,5,FALSE()))</f>
        <v/>
      </c>
      <c r="Z1215" s="57" t="s">
        <v>33</v>
      </c>
      <c r="AA1215" s="51" t="str">
        <f aca="false">IF(ISERROR(VLOOKUP(Q1215,'Target Margin'!A:F,5,FALSE())),"",VLOOKUP(Q1215,'Target Margin'!A:F,5,FALSE()))</f>
        <v/>
      </c>
    </row>
    <row r="1216" customFormat="false" ht="13" hidden="false" customHeight="false" outlineLevel="0" collapsed="false">
      <c r="A1216" s="38"/>
      <c r="B1216" s="39"/>
      <c r="C1216" s="40"/>
      <c r="D1216" s="40"/>
      <c r="E1216" s="41"/>
      <c r="F1216" s="42"/>
      <c r="G1216" s="43"/>
      <c r="H1216" s="43"/>
      <c r="I1216" s="44"/>
      <c r="J1216" s="45"/>
      <c r="K1216" s="46"/>
      <c r="L1216" s="47" t="e">
        <f aca="false">IF(K1216="",(I1216/J1216),(I1216/K1216))</f>
        <v>#DIV/0!</v>
      </c>
      <c r="M1216" s="48" t="e">
        <f aca="false">(N1216-L1216)/N1216</f>
        <v>#DIV/0!</v>
      </c>
      <c r="N1216" s="49"/>
      <c r="O1216" s="38"/>
      <c r="P1216" s="38"/>
      <c r="Q1216" s="50" t="str">
        <f aca="false">IF(W1216="","",VLOOKUP(W1216,Categories!$M$148:$N$823,2,FALSE()))</f>
        <v/>
      </c>
      <c r="R1216" s="51" t="str">
        <f aca="false">AA1216</f>
        <v/>
      </c>
      <c r="S1216" s="52"/>
      <c r="T1216" s="52"/>
      <c r="U1216" s="53"/>
      <c r="V1216" s="54"/>
      <c r="W1216" s="55"/>
      <c r="X1216" s="50" t="str">
        <f aca="false">IF(S1216="","",VLOOKUP(Deposits!O1496,Deposits!$D$2:$J$102,2,FALSE()))</f>
        <v/>
      </c>
      <c r="Y1216" s="56" t="str">
        <f aca="false">IF(S1216="","",VLOOKUP(Deposits!O1496,Deposits!$D$2:$J$102,5,FALSE()))</f>
        <v/>
      </c>
      <c r="Z1216" s="57" t="s">
        <v>33</v>
      </c>
      <c r="AA1216" s="51" t="str">
        <f aca="false">IF(ISERROR(VLOOKUP(Q1216,'Target Margin'!A:F,5,FALSE())),"",VLOOKUP(Q1216,'Target Margin'!A:F,5,FALSE()))</f>
        <v/>
      </c>
    </row>
    <row r="1217" customFormat="false" ht="13" hidden="false" customHeight="false" outlineLevel="0" collapsed="false">
      <c r="A1217" s="38"/>
      <c r="B1217" s="39"/>
      <c r="C1217" s="40"/>
      <c r="D1217" s="40"/>
      <c r="E1217" s="41"/>
      <c r="F1217" s="42"/>
      <c r="G1217" s="43"/>
      <c r="H1217" s="43"/>
      <c r="I1217" s="44"/>
      <c r="J1217" s="45"/>
      <c r="K1217" s="46"/>
      <c r="L1217" s="47" t="e">
        <f aca="false">IF(K1217="",(I1217/J1217),(I1217/K1217))</f>
        <v>#DIV/0!</v>
      </c>
      <c r="M1217" s="48" t="e">
        <f aca="false">(N1217-L1217)/N1217</f>
        <v>#DIV/0!</v>
      </c>
      <c r="N1217" s="49"/>
      <c r="O1217" s="38"/>
      <c r="P1217" s="38"/>
      <c r="Q1217" s="50" t="str">
        <f aca="false">IF(W1217="","",VLOOKUP(W1217,Categories!$M$148:$N$823,2,FALSE()))</f>
        <v/>
      </c>
      <c r="R1217" s="51" t="str">
        <f aca="false">AA1217</f>
        <v/>
      </c>
      <c r="S1217" s="52"/>
      <c r="T1217" s="52"/>
      <c r="U1217" s="53"/>
      <c r="V1217" s="54"/>
      <c r="W1217" s="55"/>
      <c r="X1217" s="50" t="str">
        <f aca="false">IF(S1217="","",VLOOKUP(Deposits!O1497,Deposits!$D$2:$J$102,2,FALSE()))</f>
        <v/>
      </c>
      <c r="Y1217" s="56" t="str">
        <f aca="false">IF(S1217="","",VLOOKUP(Deposits!O1497,Deposits!$D$2:$J$102,5,FALSE()))</f>
        <v/>
      </c>
      <c r="Z1217" s="57" t="s">
        <v>33</v>
      </c>
      <c r="AA1217" s="51" t="str">
        <f aca="false">IF(ISERROR(VLOOKUP(Q1217,'Target Margin'!A:F,5,FALSE())),"",VLOOKUP(Q1217,'Target Margin'!A:F,5,FALSE()))</f>
        <v/>
      </c>
    </row>
    <row r="1218" customFormat="false" ht="13" hidden="false" customHeight="false" outlineLevel="0" collapsed="false">
      <c r="A1218" s="38"/>
      <c r="B1218" s="39"/>
      <c r="C1218" s="40"/>
      <c r="D1218" s="40"/>
      <c r="E1218" s="41"/>
      <c r="F1218" s="42"/>
      <c r="G1218" s="43"/>
      <c r="H1218" s="43"/>
      <c r="I1218" s="44"/>
      <c r="J1218" s="45"/>
      <c r="K1218" s="46"/>
      <c r="L1218" s="47" t="e">
        <f aca="false">IF(K1218="",(I1218/J1218),(I1218/K1218))</f>
        <v>#DIV/0!</v>
      </c>
      <c r="M1218" s="48" t="e">
        <f aca="false">(N1218-L1218)/N1218</f>
        <v>#DIV/0!</v>
      </c>
      <c r="N1218" s="49"/>
      <c r="O1218" s="38"/>
      <c r="P1218" s="38"/>
      <c r="Q1218" s="50" t="str">
        <f aca="false">IF(W1218="","",VLOOKUP(W1218,Categories!$M$148:$N$823,2,FALSE()))</f>
        <v/>
      </c>
      <c r="R1218" s="51" t="str">
        <f aca="false">AA1218</f>
        <v/>
      </c>
      <c r="S1218" s="52"/>
      <c r="T1218" s="52"/>
      <c r="U1218" s="53"/>
      <c r="V1218" s="54"/>
      <c r="W1218" s="55"/>
      <c r="X1218" s="50" t="str">
        <f aca="false">IF(S1218="","",VLOOKUP(Deposits!O1498,Deposits!$D$2:$J$102,2,FALSE()))</f>
        <v/>
      </c>
      <c r="Y1218" s="56" t="str">
        <f aca="false">IF(S1218="","",VLOOKUP(Deposits!O1498,Deposits!$D$2:$J$102,5,FALSE()))</f>
        <v/>
      </c>
      <c r="Z1218" s="57" t="s">
        <v>33</v>
      </c>
      <c r="AA1218" s="51" t="str">
        <f aca="false">IF(ISERROR(VLOOKUP(Q1218,'Target Margin'!A:F,5,FALSE())),"",VLOOKUP(Q1218,'Target Margin'!A:F,5,FALSE()))</f>
        <v/>
      </c>
    </row>
    <row r="1219" customFormat="false" ht="13" hidden="false" customHeight="false" outlineLevel="0" collapsed="false">
      <c r="A1219" s="38"/>
      <c r="B1219" s="39"/>
      <c r="C1219" s="40"/>
      <c r="D1219" s="40"/>
      <c r="E1219" s="41"/>
      <c r="F1219" s="42"/>
      <c r="G1219" s="43"/>
      <c r="H1219" s="43"/>
      <c r="I1219" s="44"/>
      <c r="J1219" s="45"/>
      <c r="K1219" s="46"/>
      <c r="L1219" s="47" t="e">
        <f aca="false">IF(K1219="",(I1219/J1219),(I1219/K1219))</f>
        <v>#DIV/0!</v>
      </c>
      <c r="M1219" s="48" t="e">
        <f aca="false">(N1219-L1219)/N1219</f>
        <v>#DIV/0!</v>
      </c>
      <c r="N1219" s="49"/>
      <c r="O1219" s="38"/>
      <c r="P1219" s="38"/>
      <c r="Q1219" s="50" t="str">
        <f aca="false">IF(W1219="","",VLOOKUP(W1219,Categories!$M$148:$N$823,2,FALSE()))</f>
        <v/>
      </c>
      <c r="R1219" s="51" t="str">
        <f aca="false">AA1219</f>
        <v/>
      </c>
      <c r="S1219" s="52"/>
      <c r="T1219" s="52"/>
      <c r="U1219" s="53"/>
      <c r="V1219" s="54"/>
      <c r="W1219" s="55"/>
      <c r="X1219" s="50" t="str">
        <f aca="false">IF(S1219="","",VLOOKUP(Deposits!O1499,Deposits!$D$2:$J$102,2,FALSE()))</f>
        <v/>
      </c>
      <c r="Y1219" s="56" t="str">
        <f aca="false">IF(S1219="","",VLOOKUP(Deposits!O1499,Deposits!$D$2:$J$102,5,FALSE()))</f>
        <v/>
      </c>
      <c r="Z1219" s="57" t="s">
        <v>33</v>
      </c>
      <c r="AA1219" s="51" t="str">
        <f aca="false">IF(ISERROR(VLOOKUP(Q1219,'Target Margin'!A:F,5,FALSE())),"",VLOOKUP(Q1219,'Target Margin'!A:F,5,FALSE()))</f>
        <v/>
      </c>
    </row>
    <row r="1220" customFormat="false" ht="13" hidden="false" customHeight="false" outlineLevel="0" collapsed="false">
      <c r="A1220" s="38"/>
      <c r="B1220" s="39"/>
      <c r="C1220" s="40"/>
      <c r="D1220" s="40"/>
      <c r="E1220" s="41"/>
      <c r="F1220" s="42"/>
      <c r="G1220" s="43"/>
      <c r="H1220" s="43"/>
      <c r="I1220" s="44"/>
      <c r="J1220" s="45"/>
      <c r="K1220" s="46"/>
      <c r="L1220" s="47" t="e">
        <f aca="false">IF(K1220="",(I1220/J1220),(I1220/K1220))</f>
        <v>#DIV/0!</v>
      </c>
      <c r="M1220" s="48" t="e">
        <f aca="false">(N1220-L1220)/N1220</f>
        <v>#DIV/0!</v>
      </c>
      <c r="N1220" s="49"/>
      <c r="O1220" s="38"/>
      <c r="P1220" s="38"/>
      <c r="Q1220" s="50" t="str">
        <f aca="false">IF(W1220="","",VLOOKUP(W1220,Categories!$M$148:$N$823,2,FALSE()))</f>
        <v/>
      </c>
      <c r="R1220" s="51" t="str">
        <f aca="false">AA1220</f>
        <v/>
      </c>
      <c r="S1220" s="52"/>
      <c r="T1220" s="52"/>
      <c r="U1220" s="53"/>
      <c r="V1220" s="54"/>
      <c r="W1220" s="55"/>
      <c r="X1220" s="50" t="str">
        <f aca="false">IF(S1220="","",VLOOKUP(Deposits!O1500,Deposits!$D$2:$J$102,2,FALSE()))</f>
        <v/>
      </c>
      <c r="Y1220" s="56" t="str">
        <f aca="false">IF(S1220="","",VLOOKUP(Deposits!O1500,Deposits!$D$2:$J$102,5,FALSE()))</f>
        <v/>
      </c>
      <c r="Z1220" s="57" t="s">
        <v>33</v>
      </c>
      <c r="AA1220" s="51" t="str">
        <f aca="false">IF(ISERROR(VLOOKUP(Q1220,'Target Margin'!A:F,5,FALSE())),"",VLOOKUP(Q1220,'Target Margin'!A:F,5,FALSE()))</f>
        <v/>
      </c>
    </row>
    <row r="1221" customFormat="false" ht="13" hidden="false" customHeight="false" outlineLevel="0" collapsed="false">
      <c r="A1221" s="38"/>
      <c r="B1221" s="39"/>
      <c r="C1221" s="40"/>
      <c r="D1221" s="40"/>
      <c r="E1221" s="41"/>
      <c r="F1221" s="42"/>
      <c r="G1221" s="43"/>
      <c r="H1221" s="43"/>
      <c r="I1221" s="44"/>
      <c r="J1221" s="45"/>
      <c r="K1221" s="46"/>
      <c r="L1221" s="47" t="e">
        <f aca="false">IF(K1221="",(I1221/J1221),(I1221/K1221))</f>
        <v>#DIV/0!</v>
      </c>
      <c r="M1221" s="48" t="e">
        <f aca="false">(N1221-L1221)/N1221</f>
        <v>#DIV/0!</v>
      </c>
      <c r="N1221" s="49"/>
      <c r="O1221" s="38"/>
      <c r="P1221" s="38"/>
      <c r="Q1221" s="50" t="str">
        <f aca="false">IF(W1221="","",VLOOKUP(W1221,Categories!$M$148:$N$823,2,FALSE()))</f>
        <v/>
      </c>
      <c r="R1221" s="51" t="str">
        <f aca="false">AA1221</f>
        <v/>
      </c>
      <c r="S1221" s="52"/>
      <c r="T1221" s="52"/>
      <c r="U1221" s="53"/>
      <c r="V1221" s="54"/>
      <c r="W1221" s="55"/>
      <c r="X1221" s="50" t="str">
        <f aca="false">IF(S1221="","",VLOOKUP(Deposits!O1501,Deposits!$D$2:$J$102,2,FALSE()))</f>
        <v/>
      </c>
      <c r="Y1221" s="56" t="str">
        <f aca="false">IF(S1221="","",VLOOKUP(Deposits!O1501,Deposits!$D$2:$J$102,5,FALSE()))</f>
        <v/>
      </c>
      <c r="Z1221" s="57" t="s">
        <v>33</v>
      </c>
      <c r="AA1221" s="51" t="str">
        <f aca="false">IF(ISERROR(VLOOKUP(Q1221,'Target Margin'!A:F,5,FALSE())),"",VLOOKUP(Q1221,'Target Margin'!A:F,5,FALSE()))</f>
        <v/>
      </c>
    </row>
    <row r="1222" customFormat="false" ht="13" hidden="false" customHeight="false" outlineLevel="0" collapsed="false">
      <c r="A1222" s="38"/>
      <c r="B1222" s="39"/>
      <c r="C1222" s="40"/>
      <c r="D1222" s="40"/>
      <c r="E1222" s="41"/>
      <c r="F1222" s="42"/>
      <c r="G1222" s="43"/>
      <c r="H1222" s="43"/>
      <c r="I1222" s="44"/>
      <c r="J1222" s="45"/>
      <c r="K1222" s="46"/>
      <c r="L1222" s="47" t="e">
        <f aca="false">IF(K1222="",(I1222/J1222),(I1222/K1222))</f>
        <v>#DIV/0!</v>
      </c>
      <c r="M1222" s="48" t="e">
        <f aca="false">(N1222-L1222)/N1222</f>
        <v>#DIV/0!</v>
      </c>
      <c r="N1222" s="49"/>
      <c r="O1222" s="38"/>
      <c r="P1222" s="38"/>
      <c r="Q1222" s="50" t="str">
        <f aca="false">IF(W1222="","",VLOOKUP(W1222,Categories!$M$148:$N$823,2,FALSE()))</f>
        <v/>
      </c>
      <c r="R1222" s="51" t="str">
        <f aca="false">AA1222</f>
        <v/>
      </c>
      <c r="S1222" s="52"/>
      <c r="T1222" s="52"/>
      <c r="U1222" s="53"/>
      <c r="V1222" s="54"/>
      <c r="W1222" s="55"/>
      <c r="X1222" s="50" t="str">
        <f aca="false">IF(S1222="","",VLOOKUP(Deposits!O1502,Deposits!$D$2:$J$102,2,FALSE()))</f>
        <v/>
      </c>
      <c r="Y1222" s="56" t="str">
        <f aca="false">IF(S1222="","",VLOOKUP(Deposits!O1502,Deposits!$D$2:$J$102,5,FALSE()))</f>
        <v/>
      </c>
      <c r="Z1222" s="57" t="s">
        <v>33</v>
      </c>
      <c r="AA1222" s="51" t="str">
        <f aca="false">IF(ISERROR(VLOOKUP(Q1222,'Target Margin'!A:F,5,FALSE())),"",VLOOKUP(Q1222,'Target Margin'!A:F,5,FALSE()))</f>
        <v/>
      </c>
    </row>
    <row r="1223" customFormat="false" ht="13" hidden="false" customHeight="false" outlineLevel="0" collapsed="false">
      <c r="A1223" s="38"/>
      <c r="B1223" s="39"/>
      <c r="C1223" s="40"/>
      <c r="D1223" s="40"/>
      <c r="E1223" s="41"/>
      <c r="F1223" s="42"/>
      <c r="G1223" s="43"/>
      <c r="H1223" s="43"/>
      <c r="I1223" s="44"/>
      <c r="J1223" s="45"/>
      <c r="K1223" s="46"/>
      <c r="L1223" s="47" t="e">
        <f aca="false">IF(K1223="",(I1223/J1223),(I1223/K1223))</f>
        <v>#DIV/0!</v>
      </c>
      <c r="M1223" s="48" t="e">
        <f aca="false">(N1223-L1223)/N1223</f>
        <v>#DIV/0!</v>
      </c>
      <c r="N1223" s="49"/>
      <c r="O1223" s="38"/>
      <c r="P1223" s="38"/>
      <c r="Q1223" s="50" t="str">
        <f aca="false">IF(W1223="","",VLOOKUP(W1223,Categories!$M$148:$N$823,2,FALSE()))</f>
        <v/>
      </c>
      <c r="R1223" s="51" t="str">
        <f aca="false">AA1223</f>
        <v/>
      </c>
      <c r="S1223" s="52"/>
      <c r="T1223" s="52"/>
      <c r="U1223" s="53"/>
      <c r="V1223" s="54"/>
      <c r="W1223" s="55"/>
      <c r="X1223" s="50" t="str">
        <f aca="false">IF(S1223="","",VLOOKUP(Deposits!O1503,Deposits!$D$2:$J$102,2,FALSE()))</f>
        <v/>
      </c>
      <c r="Y1223" s="56" t="str">
        <f aca="false">IF(S1223="","",VLOOKUP(Deposits!O1503,Deposits!$D$2:$J$102,5,FALSE()))</f>
        <v/>
      </c>
      <c r="Z1223" s="57" t="s">
        <v>33</v>
      </c>
      <c r="AA1223" s="51" t="str">
        <f aca="false">IF(ISERROR(VLOOKUP(Q1223,'Target Margin'!A:F,5,FALSE())),"",VLOOKUP(Q1223,'Target Margin'!A:F,5,FALSE()))</f>
        <v/>
      </c>
    </row>
    <row r="1224" customFormat="false" ht="13" hidden="false" customHeight="false" outlineLevel="0" collapsed="false">
      <c r="A1224" s="38"/>
      <c r="B1224" s="39"/>
      <c r="C1224" s="40"/>
      <c r="D1224" s="40"/>
      <c r="E1224" s="41"/>
      <c r="F1224" s="42"/>
      <c r="G1224" s="43"/>
      <c r="H1224" s="43"/>
      <c r="I1224" s="44"/>
      <c r="J1224" s="45"/>
      <c r="K1224" s="46"/>
      <c r="L1224" s="47" t="e">
        <f aca="false">IF(K1224="",(I1224/J1224),(I1224/K1224))</f>
        <v>#DIV/0!</v>
      </c>
      <c r="M1224" s="48" t="e">
        <f aca="false">(N1224-L1224)/N1224</f>
        <v>#DIV/0!</v>
      </c>
      <c r="N1224" s="49"/>
      <c r="O1224" s="38"/>
      <c r="P1224" s="38"/>
      <c r="Q1224" s="50" t="str">
        <f aca="false">IF(W1224="","",VLOOKUP(W1224,Categories!$M$148:$N$823,2,FALSE()))</f>
        <v/>
      </c>
      <c r="R1224" s="51" t="str">
        <f aca="false">AA1224</f>
        <v/>
      </c>
      <c r="S1224" s="52"/>
      <c r="T1224" s="52"/>
      <c r="U1224" s="53"/>
      <c r="V1224" s="54"/>
      <c r="W1224" s="55"/>
      <c r="X1224" s="50" t="str">
        <f aca="false">IF(S1224="","",VLOOKUP(Deposits!O1504,Deposits!$D$2:$J$102,2,FALSE()))</f>
        <v/>
      </c>
      <c r="Y1224" s="56" t="str">
        <f aca="false">IF(S1224="","",VLOOKUP(Deposits!O1504,Deposits!$D$2:$J$102,5,FALSE()))</f>
        <v/>
      </c>
      <c r="Z1224" s="57" t="s">
        <v>33</v>
      </c>
      <c r="AA1224" s="51" t="str">
        <f aca="false">IF(ISERROR(VLOOKUP(Q1224,'Target Margin'!A:F,5,FALSE())),"",VLOOKUP(Q1224,'Target Margin'!A:F,5,FALSE()))</f>
        <v/>
      </c>
    </row>
    <row r="1225" customFormat="false" ht="13" hidden="false" customHeight="false" outlineLevel="0" collapsed="false">
      <c r="A1225" s="38"/>
      <c r="B1225" s="39"/>
      <c r="C1225" s="40"/>
      <c r="D1225" s="40"/>
      <c r="E1225" s="41"/>
      <c r="F1225" s="42"/>
      <c r="G1225" s="43"/>
      <c r="H1225" s="43"/>
      <c r="I1225" s="44"/>
      <c r="J1225" s="45"/>
      <c r="K1225" s="46"/>
      <c r="L1225" s="47" t="e">
        <f aca="false">IF(K1225="",(I1225/J1225),(I1225/K1225))</f>
        <v>#DIV/0!</v>
      </c>
      <c r="M1225" s="48" t="e">
        <f aca="false">(N1225-L1225)/N1225</f>
        <v>#DIV/0!</v>
      </c>
      <c r="N1225" s="49"/>
      <c r="O1225" s="38"/>
      <c r="P1225" s="38"/>
      <c r="Q1225" s="50" t="str">
        <f aca="false">IF(W1225="","",VLOOKUP(W1225,Categories!$M$148:$N$823,2,FALSE()))</f>
        <v/>
      </c>
      <c r="R1225" s="51" t="str">
        <f aca="false">AA1225</f>
        <v/>
      </c>
      <c r="S1225" s="52"/>
      <c r="T1225" s="52"/>
      <c r="U1225" s="53"/>
      <c r="V1225" s="54"/>
      <c r="W1225" s="55"/>
      <c r="X1225" s="50" t="str">
        <f aca="false">IF(S1225="","",VLOOKUP(Deposits!O1505,Deposits!$D$2:$J$102,2,FALSE()))</f>
        <v/>
      </c>
      <c r="Y1225" s="56" t="str">
        <f aca="false">IF(S1225="","",VLOOKUP(Deposits!O1505,Deposits!$D$2:$J$102,5,FALSE()))</f>
        <v/>
      </c>
      <c r="Z1225" s="57" t="s">
        <v>33</v>
      </c>
      <c r="AA1225" s="51" t="str">
        <f aca="false">IF(ISERROR(VLOOKUP(Q1225,'Target Margin'!A:F,5,FALSE())),"",VLOOKUP(Q1225,'Target Margin'!A:F,5,FALSE()))</f>
        <v/>
      </c>
    </row>
    <row r="1226" customFormat="false" ht="13" hidden="false" customHeight="false" outlineLevel="0" collapsed="false">
      <c r="A1226" s="38"/>
      <c r="B1226" s="39"/>
      <c r="C1226" s="40"/>
      <c r="D1226" s="40"/>
      <c r="E1226" s="41"/>
      <c r="F1226" s="42"/>
      <c r="G1226" s="43"/>
      <c r="H1226" s="43"/>
      <c r="I1226" s="44"/>
      <c r="J1226" s="45"/>
      <c r="K1226" s="46"/>
      <c r="L1226" s="47" t="e">
        <f aca="false">IF(K1226="",(I1226/J1226),(I1226/K1226))</f>
        <v>#DIV/0!</v>
      </c>
      <c r="M1226" s="48" t="e">
        <f aca="false">(N1226-L1226)/N1226</f>
        <v>#DIV/0!</v>
      </c>
      <c r="N1226" s="49"/>
      <c r="O1226" s="38"/>
      <c r="P1226" s="38"/>
      <c r="Q1226" s="50" t="str">
        <f aca="false">IF(W1226="","",VLOOKUP(W1226,Categories!$M$148:$N$823,2,FALSE()))</f>
        <v/>
      </c>
      <c r="R1226" s="51" t="str">
        <f aca="false">AA1226</f>
        <v/>
      </c>
      <c r="S1226" s="52"/>
      <c r="T1226" s="52"/>
      <c r="U1226" s="53"/>
      <c r="V1226" s="54"/>
      <c r="W1226" s="55"/>
      <c r="X1226" s="50" t="str">
        <f aca="false">IF(S1226="","",VLOOKUP(Deposits!O1506,Deposits!$D$2:$J$102,2,FALSE()))</f>
        <v/>
      </c>
      <c r="Y1226" s="56" t="str">
        <f aca="false">IF(S1226="","",VLOOKUP(Deposits!O1506,Deposits!$D$2:$J$102,5,FALSE()))</f>
        <v/>
      </c>
      <c r="Z1226" s="57" t="s">
        <v>33</v>
      </c>
      <c r="AA1226" s="51" t="str">
        <f aca="false">IF(ISERROR(VLOOKUP(Q1226,'Target Margin'!A:F,5,FALSE())),"",VLOOKUP(Q1226,'Target Margin'!A:F,5,FALSE()))</f>
        <v/>
      </c>
    </row>
    <row r="1227" customFormat="false" ht="13" hidden="false" customHeight="false" outlineLevel="0" collapsed="false">
      <c r="A1227" s="38"/>
      <c r="B1227" s="39"/>
      <c r="C1227" s="40"/>
      <c r="D1227" s="40"/>
      <c r="E1227" s="41"/>
      <c r="F1227" s="42"/>
      <c r="G1227" s="43"/>
      <c r="H1227" s="43"/>
      <c r="I1227" s="44"/>
      <c r="J1227" s="45"/>
      <c r="K1227" s="46"/>
      <c r="L1227" s="47" t="e">
        <f aca="false">IF(K1227="",(I1227/J1227),(I1227/K1227))</f>
        <v>#DIV/0!</v>
      </c>
      <c r="M1227" s="48" t="e">
        <f aca="false">(N1227-L1227)/N1227</f>
        <v>#DIV/0!</v>
      </c>
      <c r="N1227" s="49"/>
      <c r="O1227" s="38"/>
      <c r="P1227" s="38"/>
      <c r="Q1227" s="50" t="str">
        <f aca="false">IF(W1227="","",VLOOKUP(W1227,Categories!$M$148:$N$823,2,FALSE()))</f>
        <v/>
      </c>
      <c r="R1227" s="51" t="str">
        <f aca="false">AA1227</f>
        <v/>
      </c>
      <c r="S1227" s="52"/>
      <c r="T1227" s="52"/>
      <c r="U1227" s="53"/>
      <c r="V1227" s="54"/>
      <c r="W1227" s="55"/>
      <c r="X1227" s="50" t="str">
        <f aca="false">IF(S1227="","",VLOOKUP(Deposits!O1507,Deposits!$D$2:$J$102,2,FALSE()))</f>
        <v/>
      </c>
      <c r="Y1227" s="56" t="str">
        <f aca="false">IF(S1227="","",VLOOKUP(Deposits!O1507,Deposits!$D$2:$J$102,5,FALSE()))</f>
        <v/>
      </c>
      <c r="Z1227" s="57" t="s">
        <v>33</v>
      </c>
      <c r="AA1227" s="51" t="str">
        <f aca="false">IF(ISERROR(VLOOKUP(Q1227,'Target Margin'!A:F,5,FALSE())),"",VLOOKUP(Q1227,'Target Margin'!A:F,5,FALSE()))</f>
        <v/>
      </c>
    </row>
    <row r="1228" customFormat="false" ht="13" hidden="false" customHeight="false" outlineLevel="0" collapsed="false">
      <c r="A1228" s="38"/>
      <c r="B1228" s="39"/>
      <c r="C1228" s="40"/>
      <c r="D1228" s="40"/>
      <c r="E1228" s="41"/>
      <c r="F1228" s="42"/>
      <c r="G1228" s="43"/>
      <c r="H1228" s="43"/>
      <c r="I1228" s="44"/>
      <c r="J1228" s="45"/>
      <c r="K1228" s="46"/>
      <c r="L1228" s="47" t="e">
        <f aca="false">IF(K1228="",(I1228/J1228),(I1228/K1228))</f>
        <v>#DIV/0!</v>
      </c>
      <c r="M1228" s="48" t="e">
        <f aca="false">(N1228-L1228)/N1228</f>
        <v>#DIV/0!</v>
      </c>
      <c r="N1228" s="49"/>
      <c r="O1228" s="38"/>
      <c r="P1228" s="38"/>
      <c r="Q1228" s="50" t="str">
        <f aca="false">IF(W1228="","",VLOOKUP(W1228,Categories!$M$148:$N$823,2,FALSE()))</f>
        <v/>
      </c>
      <c r="R1228" s="51" t="str">
        <f aca="false">AA1228</f>
        <v/>
      </c>
      <c r="S1228" s="52"/>
      <c r="T1228" s="52"/>
      <c r="U1228" s="53"/>
      <c r="V1228" s="54"/>
      <c r="W1228" s="55"/>
      <c r="X1228" s="50" t="str">
        <f aca="false">IF(S1228="","",VLOOKUP(Deposits!O1508,Deposits!$D$2:$J$102,2,FALSE()))</f>
        <v/>
      </c>
      <c r="Y1228" s="56" t="str">
        <f aca="false">IF(S1228="","",VLOOKUP(Deposits!O1508,Deposits!$D$2:$J$102,5,FALSE()))</f>
        <v/>
      </c>
      <c r="Z1228" s="57" t="s">
        <v>33</v>
      </c>
      <c r="AA1228" s="51" t="str">
        <f aca="false">IF(ISERROR(VLOOKUP(Q1228,'Target Margin'!A:F,5,FALSE())),"",VLOOKUP(Q1228,'Target Margin'!A:F,5,FALSE()))</f>
        <v/>
      </c>
    </row>
    <row r="1229" customFormat="false" ht="13" hidden="false" customHeight="false" outlineLevel="0" collapsed="false">
      <c r="A1229" s="38"/>
      <c r="B1229" s="39"/>
      <c r="C1229" s="40"/>
      <c r="D1229" s="40"/>
      <c r="E1229" s="41"/>
      <c r="F1229" s="42"/>
      <c r="G1229" s="43"/>
      <c r="H1229" s="43"/>
      <c r="I1229" s="44"/>
      <c r="J1229" s="45"/>
      <c r="K1229" s="46"/>
      <c r="L1229" s="47" t="e">
        <f aca="false">IF(K1229="",(I1229/J1229),(I1229/K1229))</f>
        <v>#DIV/0!</v>
      </c>
      <c r="M1229" s="48" t="e">
        <f aca="false">(N1229-L1229)/N1229</f>
        <v>#DIV/0!</v>
      </c>
      <c r="N1229" s="49"/>
      <c r="O1229" s="38"/>
      <c r="P1229" s="38"/>
      <c r="Q1229" s="50" t="str">
        <f aca="false">IF(W1229="","",VLOOKUP(W1229,Categories!$M$148:$N$823,2,FALSE()))</f>
        <v/>
      </c>
      <c r="R1229" s="51" t="str">
        <f aca="false">AA1229</f>
        <v/>
      </c>
      <c r="S1229" s="52"/>
      <c r="T1229" s="52"/>
      <c r="U1229" s="53"/>
      <c r="V1229" s="54"/>
      <c r="W1229" s="55"/>
      <c r="X1229" s="50" t="str">
        <f aca="false">IF(S1229="","",VLOOKUP(Deposits!O1509,Deposits!$D$2:$J$102,2,FALSE()))</f>
        <v/>
      </c>
      <c r="Y1229" s="56" t="str">
        <f aca="false">IF(S1229="","",VLOOKUP(Deposits!O1509,Deposits!$D$2:$J$102,5,FALSE()))</f>
        <v/>
      </c>
      <c r="Z1229" s="57" t="s">
        <v>33</v>
      </c>
      <c r="AA1229" s="51" t="str">
        <f aca="false">IF(ISERROR(VLOOKUP(Q1229,'Target Margin'!A:F,5,FALSE())),"",VLOOKUP(Q1229,'Target Margin'!A:F,5,FALSE()))</f>
        <v/>
      </c>
    </row>
    <row r="1230" customFormat="false" ht="13" hidden="false" customHeight="false" outlineLevel="0" collapsed="false">
      <c r="A1230" s="38"/>
      <c r="B1230" s="39"/>
      <c r="C1230" s="40"/>
      <c r="D1230" s="40"/>
      <c r="E1230" s="41"/>
      <c r="F1230" s="42"/>
      <c r="G1230" s="43"/>
      <c r="H1230" s="43"/>
      <c r="I1230" s="44"/>
      <c r="J1230" s="45"/>
      <c r="K1230" s="46"/>
      <c r="L1230" s="47" t="e">
        <f aca="false">IF(K1230="",(I1230/J1230),(I1230/K1230))</f>
        <v>#DIV/0!</v>
      </c>
      <c r="M1230" s="48" t="e">
        <f aca="false">(N1230-L1230)/N1230</f>
        <v>#DIV/0!</v>
      </c>
      <c r="N1230" s="49"/>
      <c r="O1230" s="38"/>
      <c r="P1230" s="38"/>
      <c r="Q1230" s="50" t="str">
        <f aca="false">IF(W1230="","",VLOOKUP(W1230,Categories!$M$148:$N$823,2,FALSE()))</f>
        <v/>
      </c>
      <c r="R1230" s="51" t="str">
        <f aca="false">AA1230</f>
        <v/>
      </c>
      <c r="S1230" s="52"/>
      <c r="T1230" s="52"/>
      <c r="U1230" s="53"/>
      <c r="V1230" s="54"/>
      <c r="W1230" s="55"/>
      <c r="X1230" s="50" t="str">
        <f aca="false">IF(S1230="","",VLOOKUP(Deposits!O1510,Deposits!$D$2:$J$102,2,FALSE()))</f>
        <v/>
      </c>
      <c r="Y1230" s="56" t="str">
        <f aca="false">IF(S1230="","",VLOOKUP(Deposits!O1510,Deposits!$D$2:$J$102,5,FALSE()))</f>
        <v/>
      </c>
      <c r="Z1230" s="57" t="s">
        <v>33</v>
      </c>
      <c r="AA1230" s="51" t="str">
        <f aca="false">IF(ISERROR(VLOOKUP(Q1230,'Target Margin'!A:F,5,FALSE())),"",VLOOKUP(Q1230,'Target Margin'!A:F,5,FALSE()))</f>
        <v/>
      </c>
    </row>
    <row r="1231" customFormat="false" ht="13" hidden="false" customHeight="false" outlineLevel="0" collapsed="false">
      <c r="A1231" s="38"/>
      <c r="B1231" s="39"/>
      <c r="C1231" s="40"/>
      <c r="D1231" s="40"/>
      <c r="E1231" s="41"/>
      <c r="F1231" s="42"/>
      <c r="G1231" s="43"/>
      <c r="H1231" s="43"/>
      <c r="I1231" s="44"/>
      <c r="J1231" s="45"/>
      <c r="K1231" s="46"/>
      <c r="L1231" s="47" t="e">
        <f aca="false">IF(K1231="",(I1231/J1231),(I1231/K1231))</f>
        <v>#DIV/0!</v>
      </c>
      <c r="M1231" s="48" t="e">
        <f aca="false">(N1231-L1231)/N1231</f>
        <v>#DIV/0!</v>
      </c>
      <c r="N1231" s="49"/>
      <c r="O1231" s="38"/>
      <c r="P1231" s="38"/>
      <c r="Q1231" s="50" t="str">
        <f aca="false">IF(W1231="","",VLOOKUP(W1231,Categories!$M$148:$N$823,2,FALSE()))</f>
        <v/>
      </c>
      <c r="R1231" s="51" t="str">
        <f aca="false">AA1231</f>
        <v/>
      </c>
      <c r="S1231" s="52"/>
      <c r="T1231" s="52"/>
      <c r="U1231" s="53"/>
      <c r="V1231" s="54"/>
      <c r="W1231" s="55"/>
      <c r="X1231" s="50" t="str">
        <f aca="false">IF(S1231="","",VLOOKUP(Deposits!O1511,Deposits!$D$2:$J$102,2,FALSE()))</f>
        <v/>
      </c>
      <c r="Y1231" s="56" t="str">
        <f aca="false">IF(S1231="","",VLOOKUP(Deposits!O1511,Deposits!$D$2:$J$102,5,FALSE()))</f>
        <v/>
      </c>
      <c r="Z1231" s="57" t="s">
        <v>33</v>
      </c>
      <c r="AA1231" s="51" t="str">
        <f aca="false">IF(ISERROR(VLOOKUP(Q1231,'Target Margin'!A:F,5,FALSE())),"",VLOOKUP(Q1231,'Target Margin'!A:F,5,FALSE()))</f>
        <v/>
      </c>
    </row>
    <row r="1232" customFormat="false" ht="13" hidden="false" customHeight="false" outlineLevel="0" collapsed="false">
      <c r="A1232" s="38"/>
      <c r="B1232" s="39"/>
      <c r="C1232" s="40"/>
      <c r="D1232" s="40"/>
      <c r="E1232" s="41"/>
      <c r="F1232" s="42"/>
      <c r="G1232" s="43"/>
      <c r="H1232" s="43"/>
      <c r="I1232" s="44"/>
      <c r="J1232" s="45"/>
      <c r="K1232" s="46"/>
      <c r="L1232" s="47" t="e">
        <f aca="false">IF(K1232="",(I1232/J1232),(I1232/K1232))</f>
        <v>#DIV/0!</v>
      </c>
      <c r="M1232" s="48" t="e">
        <f aca="false">(N1232-L1232)/N1232</f>
        <v>#DIV/0!</v>
      </c>
      <c r="N1232" s="49"/>
      <c r="O1232" s="38"/>
      <c r="P1232" s="38"/>
      <c r="Q1232" s="50" t="str">
        <f aca="false">IF(W1232="","",VLOOKUP(W1232,Categories!$M$148:$N$823,2,FALSE()))</f>
        <v/>
      </c>
      <c r="R1232" s="51" t="str">
        <f aca="false">AA1232</f>
        <v/>
      </c>
      <c r="S1232" s="52"/>
      <c r="T1232" s="52"/>
      <c r="U1232" s="53"/>
      <c r="V1232" s="54"/>
      <c r="W1232" s="55"/>
      <c r="X1232" s="50" t="str">
        <f aca="false">IF(S1232="","",VLOOKUP(Deposits!O1512,Deposits!$D$2:$J$102,2,FALSE()))</f>
        <v/>
      </c>
      <c r="Y1232" s="56" t="str">
        <f aca="false">IF(S1232="","",VLOOKUP(Deposits!O1512,Deposits!$D$2:$J$102,5,FALSE()))</f>
        <v/>
      </c>
      <c r="Z1232" s="57" t="s">
        <v>33</v>
      </c>
      <c r="AA1232" s="51" t="str">
        <f aca="false">IF(ISERROR(VLOOKUP(Q1232,'Target Margin'!A:F,5,FALSE())),"",VLOOKUP(Q1232,'Target Margin'!A:F,5,FALSE()))</f>
        <v/>
      </c>
    </row>
    <row r="1233" customFormat="false" ht="13" hidden="false" customHeight="false" outlineLevel="0" collapsed="false">
      <c r="A1233" s="38"/>
      <c r="B1233" s="39"/>
      <c r="C1233" s="40"/>
      <c r="D1233" s="40"/>
      <c r="E1233" s="41"/>
      <c r="F1233" s="42"/>
      <c r="G1233" s="43"/>
      <c r="H1233" s="43"/>
      <c r="I1233" s="44"/>
      <c r="J1233" s="45"/>
      <c r="K1233" s="46"/>
      <c r="L1233" s="47" t="e">
        <f aca="false">IF(K1233="",(I1233/J1233),(I1233/K1233))</f>
        <v>#DIV/0!</v>
      </c>
      <c r="M1233" s="48" t="e">
        <f aca="false">(N1233-L1233)/N1233</f>
        <v>#DIV/0!</v>
      </c>
      <c r="N1233" s="49"/>
      <c r="O1233" s="38"/>
      <c r="P1233" s="38"/>
      <c r="Q1233" s="50" t="str">
        <f aca="false">IF(W1233="","",VLOOKUP(W1233,Categories!$M$148:$N$823,2,FALSE()))</f>
        <v/>
      </c>
      <c r="R1233" s="51" t="str">
        <f aca="false">AA1233</f>
        <v/>
      </c>
      <c r="S1233" s="52"/>
      <c r="T1233" s="52"/>
      <c r="U1233" s="53"/>
      <c r="V1233" s="54"/>
      <c r="W1233" s="55"/>
      <c r="X1233" s="50" t="str">
        <f aca="false">IF(S1233="","",VLOOKUP(Deposits!O1513,Deposits!$D$2:$J$102,2,FALSE()))</f>
        <v/>
      </c>
      <c r="Y1233" s="56" t="str">
        <f aca="false">IF(S1233="","",VLOOKUP(Deposits!O1513,Deposits!$D$2:$J$102,5,FALSE()))</f>
        <v/>
      </c>
      <c r="Z1233" s="57" t="s">
        <v>33</v>
      </c>
      <c r="AA1233" s="51" t="str">
        <f aca="false">IF(ISERROR(VLOOKUP(Q1233,'Target Margin'!A:F,5,FALSE())),"",VLOOKUP(Q1233,'Target Margin'!A:F,5,FALSE()))</f>
        <v/>
      </c>
    </row>
    <row r="1234" customFormat="false" ht="13" hidden="false" customHeight="false" outlineLevel="0" collapsed="false">
      <c r="A1234" s="38"/>
      <c r="B1234" s="39"/>
      <c r="C1234" s="40"/>
      <c r="D1234" s="40"/>
      <c r="E1234" s="41"/>
      <c r="F1234" s="42"/>
      <c r="G1234" s="43"/>
      <c r="H1234" s="43"/>
      <c r="I1234" s="44"/>
      <c r="J1234" s="45"/>
      <c r="K1234" s="46"/>
      <c r="L1234" s="47" t="e">
        <f aca="false">IF(K1234="",(I1234/J1234),(I1234/K1234))</f>
        <v>#DIV/0!</v>
      </c>
      <c r="M1234" s="48" t="e">
        <f aca="false">(N1234-L1234)/N1234</f>
        <v>#DIV/0!</v>
      </c>
      <c r="N1234" s="49"/>
      <c r="O1234" s="38"/>
      <c r="P1234" s="38"/>
      <c r="Q1234" s="50" t="str">
        <f aca="false">IF(W1234="","",VLOOKUP(W1234,Categories!$M$148:$N$823,2,FALSE()))</f>
        <v/>
      </c>
      <c r="R1234" s="51" t="str">
        <f aca="false">AA1234</f>
        <v/>
      </c>
      <c r="S1234" s="52"/>
      <c r="T1234" s="52"/>
      <c r="U1234" s="53"/>
      <c r="V1234" s="54"/>
      <c r="W1234" s="55"/>
      <c r="X1234" s="50" t="str">
        <f aca="false">IF(S1234="","",VLOOKUP(Deposits!O1514,Deposits!$D$2:$J$102,2,FALSE()))</f>
        <v/>
      </c>
      <c r="Y1234" s="56" t="str">
        <f aca="false">IF(S1234="","",VLOOKUP(Deposits!O1514,Deposits!$D$2:$J$102,5,FALSE()))</f>
        <v/>
      </c>
      <c r="Z1234" s="57" t="s">
        <v>33</v>
      </c>
      <c r="AA1234" s="51" t="str">
        <f aca="false">IF(ISERROR(VLOOKUP(Q1234,'Target Margin'!A:F,5,FALSE())),"",VLOOKUP(Q1234,'Target Margin'!A:F,5,FALSE()))</f>
        <v/>
      </c>
    </row>
    <row r="1235" customFormat="false" ht="13" hidden="false" customHeight="false" outlineLevel="0" collapsed="false">
      <c r="A1235" s="38"/>
      <c r="B1235" s="39"/>
      <c r="C1235" s="40"/>
      <c r="D1235" s="40"/>
      <c r="E1235" s="41"/>
      <c r="F1235" s="42"/>
      <c r="G1235" s="43"/>
      <c r="H1235" s="43"/>
      <c r="I1235" s="44"/>
      <c r="J1235" s="45"/>
      <c r="K1235" s="46"/>
      <c r="L1235" s="47" t="e">
        <f aca="false">IF(K1235="",(I1235/J1235),(I1235/K1235))</f>
        <v>#DIV/0!</v>
      </c>
      <c r="M1235" s="48" t="e">
        <f aca="false">(N1235-L1235)/N1235</f>
        <v>#DIV/0!</v>
      </c>
      <c r="N1235" s="49"/>
      <c r="O1235" s="38"/>
      <c r="P1235" s="38"/>
      <c r="Q1235" s="50" t="str">
        <f aca="false">IF(W1235="","",VLOOKUP(W1235,Categories!$M$148:$N$823,2,FALSE()))</f>
        <v/>
      </c>
      <c r="R1235" s="51" t="str">
        <f aca="false">AA1235</f>
        <v/>
      </c>
      <c r="S1235" s="52"/>
      <c r="T1235" s="52"/>
      <c r="U1235" s="53"/>
      <c r="V1235" s="54"/>
      <c r="W1235" s="55"/>
      <c r="X1235" s="50" t="str">
        <f aca="false">IF(S1235="","",VLOOKUP(Deposits!O1515,Deposits!$D$2:$J$102,2,FALSE()))</f>
        <v/>
      </c>
      <c r="Y1235" s="56" t="str">
        <f aca="false">IF(S1235="","",VLOOKUP(Deposits!O1515,Deposits!$D$2:$J$102,5,FALSE()))</f>
        <v/>
      </c>
      <c r="Z1235" s="57" t="s">
        <v>33</v>
      </c>
      <c r="AA1235" s="51" t="str">
        <f aca="false">IF(ISERROR(VLOOKUP(Q1235,'Target Margin'!A:F,5,FALSE())),"",VLOOKUP(Q1235,'Target Margin'!A:F,5,FALSE()))</f>
        <v/>
      </c>
    </row>
    <row r="1236" customFormat="false" ht="13" hidden="false" customHeight="false" outlineLevel="0" collapsed="false">
      <c r="A1236" s="38"/>
      <c r="B1236" s="39"/>
      <c r="C1236" s="40"/>
      <c r="D1236" s="40"/>
      <c r="E1236" s="41"/>
      <c r="F1236" s="42"/>
      <c r="G1236" s="43"/>
      <c r="H1236" s="43"/>
      <c r="I1236" s="44"/>
      <c r="J1236" s="45"/>
      <c r="K1236" s="46"/>
      <c r="L1236" s="47" t="e">
        <f aca="false">IF(K1236="",(I1236/J1236),(I1236/K1236))</f>
        <v>#DIV/0!</v>
      </c>
      <c r="M1236" s="48" t="e">
        <f aca="false">(N1236-L1236)/N1236</f>
        <v>#DIV/0!</v>
      </c>
      <c r="N1236" s="49"/>
      <c r="O1236" s="38"/>
      <c r="P1236" s="38"/>
      <c r="Q1236" s="50" t="str">
        <f aca="false">IF(W1236="","",VLOOKUP(W1236,Categories!$M$148:$N$823,2,FALSE()))</f>
        <v/>
      </c>
      <c r="R1236" s="51" t="str">
        <f aca="false">AA1236</f>
        <v/>
      </c>
      <c r="S1236" s="52"/>
      <c r="T1236" s="52"/>
      <c r="U1236" s="53"/>
      <c r="V1236" s="54"/>
      <c r="W1236" s="55"/>
      <c r="X1236" s="50" t="str">
        <f aca="false">IF(S1236="","",VLOOKUP(Deposits!O1516,Deposits!$D$2:$J$102,2,FALSE()))</f>
        <v/>
      </c>
      <c r="Y1236" s="56" t="str">
        <f aca="false">IF(S1236="","",VLOOKUP(Deposits!O1516,Deposits!$D$2:$J$102,5,FALSE()))</f>
        <v/>
      </c>
      <c r="Z1236" s="57" t="s">
        <v>33</v>
      </c>
      <c r="AA1236" s="51" t="str">
        <f aca="false">IF(ISERROR(VLOOKUP(Q1236,'Target Margin'!A:F,5,FALSE())),"",VLOOKUP(Q1236,'Target Margin'!A:F,5,FALSE()))</f>
        <v/>
      </c>
    </row>
    <row r="1237" customFormat="false" ht="13" hidden="false" customHeight="false" outlineLevel="0" collapsed="false">
      <c r="A1237" s="38"/>
      <c r="B1237" s="39"/>
      <c r="C1237" s="40"/>
      <c r="D1237" s="40"/>
      <c r="E1237" s="41"/>
      <c r="F1237" s="42"/>
      <c r="G1237" s="43"/>
      <c r="H1237" s="43"/>
      <c r="I1237" s="44"/>
      <c r="J1237" s="45"/>
      <c r="K1237" s="46"/>
      <c r="L1237" s="47" t="e">
        <f aca="false">IF(K1237="",(I1237/J1237),(I1237/K1237))</f>
        <v>#DIV/0!</v>
      </c>
      <c r="M1237" s="48" t="e">
        <f aca="false">(N1237-L1237)/N1237</f>
        <v>#DIV/0!</v>
      </c>
      <c r="N1237" s="49"/>
      <c r="O1237" s="38"/>
      <c r="P1237" s="38"/>
      <c r="Q1237" s="50" t="str">
        <f aca="false">IF(W1237="","",VLOOKUP(W1237,Categories!$M$148:$N$823,2,FALSE()))</f>
        <v/>
      </c>
      <c r="R1237" s="51" t="str">
        <f aca="false">AA1237</f>
        <v/>
      </c>
      <c r="S1237" s="52"/>
      <c r="T1237" s="52"/>
      <c r="U1237" s="53"/>
      <c r="V1237" s="54"/>
      <c r="W1237" s="55"/>
      <c r="X1237" s="50" t="str">
        <f aca="false">IF(S1237="","",VLOOKUP(Deposits!O1517,Deposits!$D$2:$J$102,2,FALSE()))</f>
        <v/>
      </c>
      <c r="Y1237" s="56" t="str">
        <f aca="false">IF(S1237="","",VLOOKUP(Deposits!O1517,Deposits!$D$2:$J$102,5,FALSE()))</f>
        <v/>
      </c>
      <c r="Z1237" s="57" t="s">
        <v>33</v>
      </c>
      <c r="AA1237" s="51" t="str">
        <f aca="false">IF(ISERROR(VLOOKUP(Q1237,'Target Margin'!A:F,5,FALSE())),"",VLOOKUP(Q1237,'Target Margin'!A:F,5,FALSE()))</f>
        <v/>
      </c>
    </row>
    <row r="1238" customFormat="false" ht="13" hidden="false" customHeight="false" outlineLevel="0" collapsed="false">
      <c r="A1238" s="38"/>
      <c r="B1238" s="39"/>
      <c r="C1238" s="40"/>
      <c r="D1238" s="40"/>
      <c r="E1238" s="41"/>
      <c r="F1238" s="42"/>
      <c r="G1238" s="43"/>
      <c r="H1238" s="43"/>
      <c r="I1238" s="44"/>
      <c r="J1238" s="45"/>
      <c r="K1238" s="46"/>
      <c r="L1238" s="47" t="e">
        <f aca="false">IF(K1238="",(I1238/J1238),(I1238/K1238))</f>
        <v>#DIV/0!</v>
      </c>
      <c r="M1238" s="48" t="e">
        <f aca="false">(N1238-L1238)/N1238</f>
        <v>#DIV/0!</v>
      </c>
      <c r="N1238" s="49"/>
      <c r="O1238" s="38"/>
      <c r="P1238" s="38"/>
      <c r="Q1238" s="50" t="str">
        <f aca="false">IF(W1238="","",VLOOKUP(W1238,Categories!$M$148:$N$823,2,FALSE()))</f>
        <v/>
      </c>
      <c r="R1238" s="51" t="str">
        <f aca="false">AA1238</f>
        <v/>
      </c>
      <c r="S1238" s="52"/>
      <c r="T1238" s="52"/>
      <c r="U1238" s="53"/>
      <c r="V1238" s="54"/>
      <c r="W1238" s="55"/>
      <c r="X1238" s="50" t="str">
        <f aca="false">IF(S1238="","",VLOOKUP(Deposits!O1518,Deposits!$D$2:$J$102,2,FALSE()))</f>
        <v/>
      </c>
      <c r="Y1238" s="56" t="str">
        <f aca="false">IF(S1238="","",VLOOKUP(Deposits!O1518,Deposits!$D$2:$J$102,5,FALSE()))</f>
        <v/>
      </c>
      <c r="Z1238" s="57" t="s">
        <v>33</v>
      </c>
      <c r="AA1238" s="51" t="str">
        <f aca="false">IF(ISERROR(VLOOKUP(Q1238,'Target Margin'!A:F,5,FALSE())),"",VLOOKUP(Q1238,'Target Margin'!A:F,5,FALSE()))</f>
        <v/>
      </c>
    </row>
    <row r="1239" customFormat="false" ht="13" hidden="false" customHeight="false" outlineLevel="0" collapsed="false">
      <c r="A1239" s="38"/>
      <c r="B1239" s="39"/>
      <c r="C1239" s="40"/>
      <c r="D1239" s="40"/>
      <c r="E1239" s="41"/>
      <c r="F1239" s="42"/>
      <c r="G1239" s="43"/>
      <c r="H1239" s="43"/>
      <c r="I1239" s="44"/>
      <c r="J1239" s="45"/>
      <c r="K1239" s="46"/>
      <c r="L1239" s="47" t="e">
        <f aca="false">IF(K1239="",(I1239/J1239),(I1239/K1239))</f>
        <v>#DIV/0!</v>
      </c>
      <c r="M1239" s="48" t="e">
        <f aca="false">(N1239-L1239)/N1239</f>
        <v>#DIV/0!</v>
      </c>
      <c r="N1239" s="49"/>
      <c r="O1239" s="38"/>
      <c r="P1239" s="38"/>
      <c r="Q1239" s="50" t="str">
        <f aca="false">IF(W1239="","",VLOOKUP(W1239,Categories!$M$148:$N$823,2,FALSE()))</f>
        <v/>
      </c>
      <c r="R1239" s="51" t="str">
        <f aca="false">AA1239</f>
        <v/>
      </c>
      <c r="S1239" s="52"/>
      <c r="T1239" s="52"/>
      <c r="U1239" s="53"/>
      <c r="V1239" s="54"/>
      <c r="W1239" s="55"/>
      <c r="X1239" s="50" t="str">
        <f aca="false">IF(S1239="","",VLOOKUP(Deposits!O1519,Deposits!$D$2:$J$102,2,FALSE()))</f>
        <v/>
      </c>
      <c r="Y1239" s="56" t="str">
        <f aca="false">IF(S1239="","",VLOOKUP(Deposits!O1519,Deposits!$D$2:$J$102,5,FALSE()))</f>
        <v/>
      </c>
      <c r="Z1239" s="57" t="s">
        <v>33</v>
      </c>
      <c r="AA1239" s="51" t="str">
        <f aca="false">IF(ISERROR(VLOOKUP(Q1239,'Target Margin'!A:F,5,FALSE())),"",VLOOKUP(Q1239,'Target Margin'!A:F,5,FALSE()))</f>
        <v/>
      </c>
    </row>
    <row r="1240" customFormat="false" ht="13" hidden="false" customHeight="false" outlineLevel="0" collapsed="false">
      <c r="A1240" s="38"/>
      <c r="B1240" s="39"/>
      <c r="C1240" s="40"/>
      <c r="D1240" s="40"/>
      <c r="E1240" s="41"/>
      <c r="F1240" s="42"/>
      <c r="G1240" s="43"/>
      <c r="H1240" s="43"/>
      <c r="I1240" s="44"/>
      <c r="J1240" s="45"/>
      <c r="K1240" s="46"/>
      <c r="L1240" s="47" t="e">
        <f aca="false">IF(K1240="",(I1240/J1240),(I1240/K1240))</f>
        <v>#DIV/0!</v>
      </c>
      <c r="M1240" s="48" t="e">
        <f aca="false">(N1240-L1240)/N1240</f>
        <v>#DIV/0!</v>
      </c>
      <c r="N1240" s="49"/>
      <c r="O1240" s="38"/>
      <c r="P1240" s="38"/>
      <c r="Q1240" s="50" t="str">
        <f aca="false">IF(W1240="","",VLOOKUP(W1240,Categories!$M$148:$N$823,2,FALSE()))</f>
        <v/>
      </c>
      <c r="R1240" s="51" t="str">
        <f aca="false">AA1240</f>
        <v/>
      </c>
      <c r="S1240" s="52"/>
      <c r="T1240" s="52"/>
      <c r="U1240" s="53"/>
      <c r="V1240" s="54"/>
      <c r="W1240" s="55"/>
      <c r="X1240" s="50" t="str">
        <f aca="false">IF(S1240="","",VLOOKUP(Deposits!O1520,Deposits!$D$2:$J$102,2,FALSE()))</f>
        <v/>
      </c>
      <c r="Y1240" s="56" t="str">
        <f aca="false">IF(S1240="","",VLOOKUP(Deposits!O1520,Deposits!$D$2:$J$102,5,FALSE()))</f>
        <v/>
      </c>
      <c r="Z1240" s="57" t="s">
        <v>33</v>
      </c>
      <c r="AA1240" s="51" t="str">
        <f aca="false">IF(ISERROR(VLOOKUP(Q1240,'Target Margin'!A:F,5,FALSE())),"",VLOOKUP(Q1240,'Target Margin'!A:F,5,FALSE()))</f>
        <v/>
      </c>
    </row>
    <row r="1241" customFormat="false" ht="13" hidden="false" customHeight="false" outlineLevel="0" collapsed="false">
      <c r="A1241" s="38"/>
      <c r="B1241" s="39"/>
      <c r="C1241" s="40"/>
      <c r="D1241" s="40"/>
      <c r="E1241" s="41"/>
      <c r="F1241" s="42"/>
      <c r="G1241" s="43"/>
      <c r="H1241" s="43"/>
      <c r="I1241" s="44"/>
      <c r="J1241" s="45"/>
      <c r="K1241" s="46"/>
      <c r="L1241" s="47" t="e">
        <f aca="false">IF(K1241="",(I1241/J1241),(I1241/K1241))</f>
        <v>#DIV/0!</v>
      </c>
      <c r="M1241" s="48" t="e">
        <f aca="false">(N1241-L1241)/N1241</f>
        <v>#DIV/0!</v>
      </c>
      <c r="N1241" s="49"/>
      <c r="O1241" s="38"/>
      <c r="P1241" s="38"/>
      <c r="Q1241" s="50" t="str">
        <f aca="false">IF(W1241="","",VLOOKUP(W1241,Categories!$M$148:$N$823,2,FALSE()))</f>
        <v/>
      </c>
      <c r="R1241" s="51" t="str">
        <f aca="false">AA1241</f>
        <v/>
      </c>
      <c r="S1241" s="52"/>
      <c r="T1241" s="52"/>
      <c r="U1241" s="53"/>
      <c r="V1241" s="54"/>
      <c r="W1241" s="55"/>
      <c r="X1241" s="50" t="str">
        <f aca="false">IF(S1241="","",VLOOKUP(Deposits!O1521,Deposits!$D$2:$J$102,2,FALSE()))</f>
        <v/>
      </c>
      <c r="Y1241" s="56" t="str">
        <f aca="false">IF(S1241="","",VLOOKUP(Deposits!O1521,Deposits!$D$2:$J$102,5,FALSE()))</f>
        <v/>
      </c>
      <c r="Z1241" s="57" t="s">
        <v>33</v>
      </c>
      <c r="AA1241" s="51" t="str">
        <f aca="false">IF(ISERROR(VLOOKUP(Q1241,'Target Margin'!A:F,5,FALSE())),"",VLOOKUP(Q1241,'Target Margin'!A:F,5,FALSE()))</f>
        <v/>
      </c>
    </row>
    <row r="1242" customFormat="false" ht="13" hidden="false" customHeight="false" outlineLevel="0" collapsed="false">
      <c r="A1242" s="38"/>
      <c r="B1242" s="39"/>
      <c r="C1242" s="40"/>
      <c r="D1242" s="40"/>
      <c r="E1242" s="41"/>
      <c r="F1242" s="42"/>
      <c r="G1242" s="43"/>
      <c r="H1242" s="43"/>
      <c r="I1242" s="44"/>
      <c r="J1242" s="45"/>
      <c r="K1242" s="46"/>
      <c r="L1242" s="47" t="e">
        <f aca="false">IF(K1242="",(I1242/J1242),(I1242/K1242))</f>
        <v>#DIV/0!</v>
      </c>
      <c r="M1242" s="48" t="e">
        <f aca="false">(N1242-L1242)/N1242</f>
        <v>#DIV/0!</v>
      </c>
      <c r="N1242" s="49"/>
      <c r="O1242" s="38"/>
      <c r="P1242" s="38"/>
      <c r="Q1242" s="50" t="str">
        <f aca="false">IF(W1242="","",VLOOKUP(W1242,Categories!$M$148:$N$823,2,FALSE()))</f>
        <v/>
      </c>
      <c r="R1242" s="51" t="str">
        <f aca="false">AA1242</f>
        <v/>
      </c>
      <c r="S1242" s="52"/>
      <c r="T1242" s="52"/>
      <c r="U1242" s="53"/>
      <c r="V1242" s="54"/>
      <c r="W1242" s="55"/>
      <c r="X1242" s="50" t="str">
        <f aca="false">IF(S1242="","",VLOOKUP(Deposits!O1522,Deposits!$D$2:$J$102,2,FALSE()))</f>
        <v/>
      </c>
      <c r="Y1242" s="56" t="str">
        <f aca="false">IF(S1242="","",VLOOKUP(Deposits!O1522,Deposits!$D$2:$J$102,5,FALSE()))</f>
        <v/>
      </c>
      <c r="Z1242" s="57" t="s">
        <v>33</v>
      </c>
      <c r="AA1242" s="51" t="str">
        <f aca="false">IF(ISERROR(VLOOKUP(Q1242,'Target Margin'!A:F,5,FALSE())),"",VLOOKUP(Q1242,'Target Margin'!A:F,5,FALSE()))</f>
        <v/>
      </c>
    </row>
    <row r="1243" customFormat="false" ht="13" hidden="false" customHeight="false" outlineLevel="0" collapsed="false">
      <c r="A1243" s="38"/>
      <c r="B1243" s="39"/>
      <c r="C1243" s="40"/>
      <c r="D1243" s="40"/>
      <c r="E1243" s="41"/>
      <c r="F1243" s="42"/>
      <c r="G1243" s="43"/>
      <c r="H1243" s="43"/>
      <c r="I1243" s="44"/>
      <c r="J1243" s="45"/>
      <c r="K1243" s="46"/>
      <c r="L1243" s="47" t="e">
        <f aca="false">IF(K1243="",(I1243/J1243),(I1243/K1243))</f>
        <v>#DIV/0!</v>
      </c>
      <c r="M1243" s="48" t="e">
        <f aca="false">(N1243-L1243)/N1243</f>
        <v>#DIV/0!</v>
      </c>
      <c r="N1243" s="49"/>
      <c r="O1243" s="38"/>
      <c r="P1243" s="38"/>
      <c r="Q1243" s="50" t="str">
        <f aca="false">IF(W1243="","",VLOOKUP(W1243,Categories!$M$148:$N$823,2,FALSE()))</f>
        <v/>
      </c>
      <c r="R1243" s="51" t="str">
        <f aca="false">AA1243</f>
        <v/>
      </c>
      <c r="S1243" s="52"/>
      <c r="T1243" s="52"/>
      <c r="U1243" s="53"/>
      <c r="V1243" s="54"/>
      <c r="W1243" s="55"/>
      <c r="X1243" s="50" t="str">
        <f aca="false">IF(S1243="","",VLOOKUP(Deposits!O1523,Deposits!$D$2:$J$102,2,FALSE()))</f>
        <v/>
      </c>
      <c r="Y1243" s="56" t="str">
        <f aca="false">IF(S1243="","",VLOOKUP(Deposits!O1523,Deposits!$D$2:$J$102,5,FALSE()))</f>
        <v/>
      </c>
      <c r="Z1243" s="57" t="s">
        <v>33</v>
      </c>
      <c r="AA1243" s="51" t="str">
        <f aca="false">IF(ISERROR(VLOOKUP(Q1243,'Target Margin'!A:F,5,FALSE())),"",VLOOKUP(Q1243,'Target Margin'!A:F,5,FALSE()))</f>
        <v/>
      </c>
    </row>
    <row r="1244" customFormat="false" ht="13" hidden="false" customHeight="false" outlineLevel="0" collapsed="false">
      <c r="A1244" s="38"/>
      <c r="B1244" s="39"/>
      <c r="C1244" s="40"/>
      <c r="D1244" s="40"/>
      <c r="E1244" s="41"/>
      <c r="F1244" s="42"/>
      <c r="G1244" s="43"/>
      <c r="H1244" s="43"/>
      <c r="I1244" s="44"/>
      <c r="J1244" s="45"/>
      <c r="K1244" s="46"/>
      <c r="L1244" s="47" t="e">
        <f aca="false">IF(K1244="",(I1244/J1244),(I1244/K1244))</f>
        <v>#DIV/0!</v>
      </c>
      <c r="M1244" s="48" t="e">
        <f aca="false">(N1244-L1244)/N1244</f>
        <v>#DIV/0!</v>
      </c>
      <c r="N1244" s="49"/>
      <c r="O1244" s="38"/>
      <c r="P1244" s="38"/>
      <c r="Q1244" s="50" t="str">
        <f aca="false">IF(W1244="","",VLOOKUP(W1244,Categories!$M$148:$N$823,2,FALSE()))</f>
        <v/>
      </c>
      <c r="R1244" s="51" t="str">
        <f aca="false">AA1244</f>
        <v/>
      </c>
      <c r="S1244" s="52"/>
      <c r="T1244" s="52"/>
      <c r="U1244" s="53"/>
      <c r="V1244" s="54"/>
      <c r="W1244" s="55"/>
      <c r="X1244" s="50" t="str">
        <f aca="false">IF(S1244="","",VLOOKUP(Deposits!O1524,Deposits!$D$2:$J$102,2,FALSE()))</f>
        <v/>
      </c>
      <c r="Y1244" s="56" t="str">
        <f aca="false">IF(S1244="","",VLOOKUP(Deposits!O1524,Deposits!$D$2:$J$102,5,FALSE()))</f>
        <v/>
      </c>
      <c r="Z1244" s="57" t="s">
        <v>33</v>
      </c>
      <c r="AA1244" s="51" t="str">
        <f aca="false">IF(ISERROR(VLOOKUP(Q1244,'Target Margin'!A:F,5,FALSE())),"",VLOOKUP(Q1244,'Target Margin'!A:F,5,FALSE()))</f>
        <v/>
      </c>
    </row>
    <row r="1245" customFormat="false" ht="13" hidden="false" customHeight="false" outlineLevel="0" collapsed="false">
      <c r="A1245" s="38"/>
      <c r="B1245" s="39"/>
      <c r="C1245" s="40"/>
      <c r="D1245" s="40"/>
      <c r="E1245" s="41"/>
      <c r="F1245" s="42"/>
      <c r="G1245" s="43"/>
      <c r="H1245" s="43"/>
      <c r="I1245" s="44"/>
      <c r="J1245" s="45"/>
      <c r="K1245" s="46"/>
      <c r="L1245" s="47" t="e">
        <f aca="false">IF(K1245="",(I1245/J1245),(I1245/K1245))</f>
        <v>#DIV/0!</v>
      </c>
      <c r="M1245" s="48" t="e">
        <f aca="false">(N1245-L1245)/N1245</f>
        <v>#DIV/0!</v>
      </c>
      <c r="N1245" s="49"/>
      <c r="O1245" s="38"/>
      <c r="P1245" s="38"/>
      <c r="Q1245" s="50" t="str">
        <f aca="false">IF(W1245="","",VLOOKUP(W1245,Categories!$M$148:$N$823,2,FALSE()))</f>
        <v/>
      </c>
      <c r="R1245" s="51" t="str">
        <f aca="false">AA1245</f>
        <v/>
      </c>
      <c r="S1245" s="52"/>
      <c r="T1245" s="52"/>
      <c r="U1245" s="53"/>
      <c r="V1245" s="54"/>
      <c r="W1245" s="55"/>
      <c r="X1245" s="50" t="str">
        <f aca="false">IF(S1245="","",VLOOKUP(Deposits!O1525,Deposits!$D$2:$J$102,2,FALSE()))</f>
        <v/>
      </c>
      <c r="Y1245" s="56" t="str">
        <f aca="false">IF(S1245="","",VLOOKUP(Deposits!O1525,Deposits!$D$2:$J$102,5,FALSE()))</f>
        <v/>
      </c>
      <c r="Z1245" s="57" t="s">
        <v>33</v>
      </c>
      <c r="AA1245" s="51" t="str">
        <f aca="false">IF(ISERROR(VLOOKUP(Q1245,'Target Margin'!A:F,5,FALSE())),"",VLOOKUP(Q1245,'Target Margin'!A:F,5,FALSE()))</f>
        <v/>
      </c>
    </row>
    <row r="1246" customFormat="false" ht="13" hidden="false" customHeight="false" outlineLevel="0" collapsed="false">
      <c r="A1246" s="38"/>
      <c r="B1246" s="39"/>
      <c r="C1246" s="40"/>
      <c r="D1246" s="40"/>
      <c r="E1246" s="41"/>
      <c r="F1246" s="42"/>
      <c r="G1246" s="43"/>
      <c r="H1246" s="43"/>
      <c r="I1246" s="44"/>
      <c r="J1246" s="45"/>
      <c r="K1246" s="46"/>
      <c r="L1246" s="47" t="e">
        <f aca="false">IF(K1246="",(I1246/J1246),(I1246/K1246))</f>
        <v>#DIV/0!</v>
      </c>
      <c r="M1246" s="48" t="e">
        <f aca="false">(N1246-L1246)/N1246</f>
        <v>#DIV/0!</v>
      </c>
      <c r="N1246" s="49"/>
      <c r="O1246" s="38"/>
      <c r="P1246" s="38"/>
      <c r="Q1246" s="50" t="str">
        <f aca="false">IF(W1246="","",VLOOKUP(W1246,Categories!$M$148:$N$823,2,FALSE()))</f>
        <v/>
      </c>
      <c r="R1246" s="51" t="str">
        <f aca="false">AA1246</f>
        <v/>
      </c>
      <c r="S1246" s="52"/>
      <c r="T1246" s="52"/>
      <c r="U1246" s="53"/>
      <c r="V1246" s="54"/>
      <c r="W1246" s="55"/>
      <c r="X1246" s="50" t="str">
        <f aca="false">IF(S1246="","",VLOOKUP(Deposits!O1526,Deposits!$D$2:$J$102,2,FALSE()))</f>
        <v/>
      </c>
      <c r="Y1246" s="56" t="str">
        <f aca="false">IF(S1246="","",VLOOKUP(Deposits!O1526,Deposits!$D$2:$J$102,5,FALSE()))</f>
        <v/>
      </c>
      <c r="Z1246" s="57" t="s">
        <v>33</v>
      </c>
      <c r="AA1246" s="51" t="str">
        <f aca="false">IF(ISERROR(VLOOKUP(Q1246,'Target Margin'!A:F,5,FALSE())),"",VLOOKUP(Q1246,'Target Margin'!A:F,5,FALSE()))</f>
        <v/>
      </c>
    </row>
    <row r="1247" customFormat="false" ht="13" hidden="false" customHeight="false" outlineLevel="0" collapsed="false">
      <c r="A1247" s="38"/>
      <c r="B1247" s="39"/>
      <c r="C1247" s="40"/>
      <c r="D1247" s="40"/>
      <c r="E1247" s="41"/>
      <c r="F1247" s="42"/>
      <c r="G1247" s="43"/>
      <c r="H1247" s="43"/>
      <c r="I1247" s="44"/>
      <c r="J1247" s="45"/>
      <c r="K1247" s="46"/>
      <c r="L1247" s="47" t="e">
        <f aca="false">IF(K1247="",(I1247/J1247),(I1247/K1247))</f>
        <v>#DIV/0!</v>
      </c>
      <c r="M1247" s="48" t="e">
        <f aca="false">(N1247-L1247)/N1247</f>
        <v>#DIV/0!</v>
      </c>
      <c r="N1247" s="49"/>
      <c r="O1247" s="38"/>
      <c r="P1247" s="38"/>
      <c r="Q1247" s="50" t="str">
        <f aca="false">IF(W1247="","",VLOOKUP(W1247,Categories!$M$148:$N$823,2,FALSE()))</f>
        <v/>
      </c>
      <c r="R1247" s="51" t="str">
        <f aca="false">AA1247</f>
        <v/>
      </c>
      <c r="S1247" s="52"/>
      <c r="T1247" s="52"/>
      <c r="U1247" s="53"/>
      <c r="V1247" s="54"/>
      <c r="W1247" s="55"/>
      <c r="X1247" s="50" t="str">
        <f aca="false">IF(S1247="","",VLOOKUP(Deposits!O1527,Deposits!$D$2:$J$102,2,FALSE()))</f>
        <v/>
      </c>
      <c r="Y1247" s="56" t="str">
        <f aca="false">IF(S1247="","",VLOOKUP(Deposits!O1527,Deposits!$D$2:$J$102,5,FALSE()))</f>
        <v/>
      </c>
      <c r="Z1247" s="57" t="s">
        <v>33</v>
      </c>
      <c r="AA1247" s="51" t="str">
        <f aca="false">IF(ISERROR(VLOOKUP(Q1247,'Target Margin'!A:F,5,FALSE())),"",VLOOKUP(Q1247,'Target Margin'!A:F,5,FALSE()))</f>
        <v/>
      </c>
    </row>
    <row r="1248" customFormat="false" ht="13" hidden="false" customHeight="false" outlineLevel="0" collapsed="false">
      <c r="A1248" s="38"/>
      <c r="B1248" s="39"/>
      <c r="C1248" s="40"/>
      <c r="D1248" s="40"/>
      <c r="E1248" s="41"/>
      <c r="F1248" s="42"/>
      <c r="G1248" s="43"/>
      <c r="H1248" s="43"/>
      <c r="I1248" s="44"/>
      <c r="J1248" s="45"/>
      <c r="K1248" s="46"/>
      <c r="L1248" s="47" t="e">
        <f aca="false">IF(K1248="",(I1248/J1248),(I1248/K1248))</f>
        <v>#DIV/0!</v>
      </c>
      <c r="M1248" s="48" t="e">
        <f aca="false">(N1248-L1248)/N1248</f>
        <v>#DIV/0!</v>
      </c>
      <c r="N1248" s="49"/>
      <c r="O1248" s="38"/>
      <c r="P1248" s="38"/>
      <c r="Q1248" s="50" t="str">
        <f aca="false">IF(W1248="","",VLOOKUP(W1248,Categories!$M$148:$N$823,2,FALSE()))</f>
        <v/>
      </c>
      <c r="R1248" s="51" t="str">
        <f aca="false">AA1248</f>
        <v/>
      </c>
      <c r="S1248" s="52"/>
      <c r="T1248" s="52"/>
      <c r="U1248" s="53"/>
      <c r="V1248" s="54"/>
      <c r="W1248" s="55"/>
      <c r="X1248" s="50" t="str">
        <f aca="false">IF(S1248="","",VLOOKUP(Deposits!O1528,Deposits!$D$2:$J$102,2,FALSE()))</f>
        <v/>
      </c>
      <c r="Y1248" s="56" t="str">
        <f aca="false">IF(S1248="","",VLOOKUP(Deposits!O1528,Deposits!$D$2:$J$102,5,FALSE()))</f>
        <v/>
      </c>
      <c r="Z1248" s="57" t="s">
        <v>33</v>
      </c>
      <c r="AA1248" s="51" t="str">
        <f aca="false">IF(ISERROR(VLOOKUP(Q1248,'Target Margin'!A:F,5,FALSE())),"",VLOOKUP(Q1248,'Target Margin'!A:F,5,FALSE()))</f>
        <v/>
      </c>
    </row>
    <row r="1249" customFormat="false" ht="13" hidden="false" customHeight="false" outlineLevel="0" collapsed="false">
      <c r="A1249" s="38"/>
      <c r="B1249" s="39"/>
      <c r="C1249" s="40"/>
      <c r="D1249" s="40"/>
      <c r="E1249" s="41"/>
      <c r="F1249" s="42"/>
      <c r="G1249" s="43"/>
      <c r="H1249" s="43"/>
      <c r="I1249" s="44"/>
      <c r="J1249" s="45"/>
      <c r="K1249" s="46"/>
      <c r="L1249" s="47" t="e">
        <f aca="false">IF(K1249="",(I1249/J1249),(I1249/K1249))</f>
        <v>#DIV/0!</v>
      </c>
      <c r="M1249" s="48" t="e">
        <f aca="false">(N1249-L1249)/N1249</f>
        <v>#DIV/0!</v>
      </c>
      <c r="N1249" s="49"/>
      <c r="O1249" s="38"/>
      <c r="P1249" s="38"/>
      <c r="Q1249" s="50" t="str">
        <f aca="false">IF(W1249="","",VLOOKUP(W1249,Categories!$M$148:$N$823,2,FALSE()))</f>
        <v/>
      </c>
      <c r="R1249" s="51" t="str">
        <f aca="false">AA1249</f>
        <v/>
      </c>
      <c r="S1249" s="52"/>
      <c r="T1249" s="52"/>
      <c r="U1249" s="53"/>
      <c r="V1249" s="54"/>
      <c r="W1249" s="55"/>
      <c r="X1249" s="50" t="str">
        <f aca="false">IF(S1249="","",VLOOKUP(Deposits!O1529,Deposits!$D$2:$J$102,2,FALSE()))</f>
        <v/>
      </c>
      <c r="Y1249" s="56" t="str">
        <f aca="false">IF(S1249="","",VLOOKUP(Deposits!O1529,Deposits!$D$2:$J$102,5,FALSE()))</f>
        <v/>
      </c>
      <c r="Z1249" s="57" t="s">
        <v>33</v>
      </c>
      <c r="AA1249" s="51" t="str">
        <f aca="false">IF(ISERROR(VLOOKUP(Q1249,'Target Margin'!A:F,5,FALSE())),"",VLOOKUP(Q1249,'Target Margin'!A:F,5,FALSE()))</f>
        <v/>
      </c>
    </row>
    <row r="1250" customFormat="false" ht="13" hidden="false" customHeight="false" outlineLevel="0" collapsed="false">
      <c r="A1250" s="38"/>
      <c r="B1250" s="39"/>
      <c r="C1250" s="40"/>
      <c r="D1250" s="40"/>
      <c r="E1250" s="41"/>
      <c r="F1250" s="42"/>
      <c r="G1250" s="43"/>
      <c r="H1250" s="43"/>
      <c r="I1250" s="44"/>
      <c r="J1250" s="45"/>
      <c r="K1250" s="46"/>
      <c r="L1250" s="47" t="e">
        <f aca="false">IF(K1250="",(I1250/J1250),(I1250/K1250))</f>
        <v>#DIV/0!</v>
      </c>
      <c r="M1250" s="48" t="e">
        <f aca="false">(N1250-L1250)/N1250</f>
        <v>#DIV/0!</v>
      </c>
      <c r="N1250" s="49"/>
      <c r="O1250" s="38"/>
      <c r="P1250" s="38"/>
      <c r="Q1250" s="50" t="str">
        <f aca="false">IF(W1250="","",VLOOKUP(W1250,Categories!$M$148:$N$823,2,FALSE()))</f>
        <v/>
      </c>
      <c r="R1250" s="51" t="str">
        <f aca="false">AA1250</f>
        <v/>
      </c>
      <c r="S1250" s="52"/>
      <c r="T1250" s="52"/>
      <c r="U1250" s="53"/>
      <c r="V1250" s="54"/>
      <c r="W1250" s="55"/>
      <c r="X1250" s="50" t="str">
        <f aca="false">IF(S1250="","",VLOOKUP(Deposits!O1530,Deposits!$D$2:$J$102,2,FALSE()))</f>
        <v/>
      </c>
      <c r="Y1250" s="56" t="str">
        <f aca="false">IF(S1250="","",VLOOKUP(Deposits!O1530,Deposits!$D$2:$J$102,5,FALSE()))</f>
        <v/>
      </c>
      <c r="Z1250" s="57" t="s">
        <v>33</v>
      </c>
      <c r="AA1250" s="51" t="str">
        <f aca="false">IF(ISERROR(VLOOKUP(Q1250,'Target Margin'!A:F,5,FALSE())),"",VLOOKUP(Q1250,'Target Margin'!A:F,5,FALSE()))</f>
        <v/>
      </c>
    </row>
    <row r="1251" customFormat="false" ht="13" hidden="false" customHeight="false" outlineLevel="0" collapsed="false">
      <c r="A1251" s="38"/>
      <c r="B1251" s="39"/>
      <c r="C1251" s="40"/>
      <c r="D1251" s="40"/>
      <c r="E1251" s="41"/>
      <c r="F1251" s="42"/>
      <c r="G1251" s="43"/>
      <c r="H1251" s="43"/>
      <c r="I1251" s="44"/>
      <c r="J1251" s="45"/>
      <c r="K1251" s="46"/>
      <c r="L1251" s="47" t="e">
        <f aca="false">IF(K1251="",(I1251/J1251),(I1251/K1251))</f>
        <v>#DIV/0!</v>
      </c>
      <c r="M1251" s="48" t="e">
        <f aca="false">(N1251-L1251)/N1251</f>
        <v>#DIV/0!</v>
      </c>
      <c r="N1251" s="49"/>
      <c r="O1251" s="38"/>
      <c r="P1251" s="38"/>
      <c r="Q1251" s="50" t="str">
        <f aca="false">IF(W1251="","",VLOOKUP(W1251,Categories!$M$148:$N$823,2,FALSE()))</f>
        <v/>
      </c>
      <c r="R1251" s="51" t="str">
        <f aca="false">AA1251</f>
        <v/>
      </c>
      <c r="S1251" s="52"/>
      <c r="T1251" s="52"/>
      <c r="U1251" s="53"/>
      <c r="V1251" s="54"/>
      <c r="W1251" s="55"/>
      <c r="X1251" s="50" t="str">
        <f aca="false">IF(S1251="","",VLOOKUP(Deposits!O1531,Deposits!$D$2:$J$102,2,FALSE()))</f>
        <v/>
      </c>
      <c r="Y1251" s="56" t="str">
        <f aca="false">IF(S1251="","",VLOOKUP(Deposits!O1531,Deposits!$D$2:$J$102,5,FALSE()))</f>
        <v/>
      </c>
      <c r="Z1251" s="57" t="s">
        <v>33</v>
      </c>
      <c r="AA1251" s="51" t="str">
        <f aca="false">IF(ISERROR(VLOOKUP(Q1251,'Target Margin'!A:F,5,FALSE())),"",VLOOKUP(Q1251,'Target Margin'!A:F,5,FALSE()))</f>
        <v/>
      </c>
    </row>
    <row r="1252" customFormat="false" ht="13" hidden="false" customHeight="false" outlineLevel="0" collapsed="false">
      <c r="A1252" s="38"/>
      <c r="B1252" s="39"/>
      <c r="C1252" s="40"/>
      <c r="D1252" s="40"/>
      <c r="E1252" s="41"/>
      <c r="F1252" s="42"/>
      <c r="G1252" s="43"/>
      <c r="H1252" s="43"/>
      <c r="I1252" s="44"/>
      <c r="J1252" s="45"/>
      <c r="K1252" s="46"/>
      <c r="L1252" s="47" t="e">
        <f aca="false">IF(K1252="",(I1252/J1252),(I1252/K1252))</f>
        <v>#DIV/0!</v>
      </c>
      <c r="M1252" s="48" t="e">
        <f aca="false">(N1252-L1252)/N1252</f>
        <v>#DIV/0!</v>
      </c>
      <c r="N1252" s="49"/>
      <c r="O1252" s="38"/>
      <c r="P1252" s="38"/>
      <c r="Q1252" s="50" t="str">
        <f aca="false">IF(W1252="","",VLOOKUP(W1252,Categories!$M$148:$N$823,2,FALSE()))</f>
        <v/>
      </c>
      <c r="R1252" s="51" t="str">
        <f aca="false">AA1252</f>
        <v/>
      </c>
      <c r="S1252" s="52"/>
      <c r="T1252" s="52"/>
      <c r="U1252" s="53"/>
      <c r="V1252" s="54"/>
      <c r="W1252" s="55"/>
      <c r="X1252" s="50" t="str">
        <f aca="false">IF(S1252="","",VLOOKUP(Deposits!O1532,Deposits!$D$2:$J$102,2,FALSE()))</f>
        <v/>
      </c>
      <c r="Y1252" s="56" t="str">
        <f aca="false">IF(S1252="","",VLOOKUP(Deposits!O1532,Deposits!$D$2:$J$102,5,FALSE()))</f>
        <v/>
      </c>
      <c r="Z1252" s="57" t="s">
        <v>33</v>
      </c>
      <c r="AA1252" s="51" t="str">
        <f aca="false">IF(ISERROR(VLOOKUP(Q1252,'Target Margin'!A:F,5,FALSE())),"",VLOOKUP(Q1252,'Target Margin'!A:F,5,FALSE()))</f>
        <v/>
      </c>
    </row>
    <row r="1253" customFormat="false" ht="13" hidden="false" customHeight="false" outlineLevel="0" collapsed="false">
      <c r="A1253" s="38"/>
      <c r="B1253" s="39"/>
      <c r="C1253" s="40"/>
      <c r="D1253" s="40"/>
      <c r="E1253" s="41"/>
      <c r="F1253" s="42"/>
      <c r="G1253" s="43"/>
      <c r="H1253" s="43"/>
      <c r="I1253" s="44"/>
      <c r="J1253" s="45"/>
      <c r="K1253" s="46"/>
      <c r="L1253" s="47" t="e">
        <f aca="false">IF(K1253="",(I1253/J1253),(I1253/K1253))</f>
        <v>#DIV/0!</v>
      </c>
      <c r="M1253" s="48" t="e">
        <f aca="false">(N1253-L1253)/N1253</f>
        <v>#DIV/0!</v>
      </c>
      <c r="N1253" s="49"/>
      <c r="O1253" s="38"/>
      <c r="P1253" s="38"/>
      <c r="Q1253" s="50" t="str">
        <f aca="false">IF(W1253="","",VLOOKUP(W1253,Categories!$M$148:$N$823,2,FALSE()))</f>
        <v/>
      </c>
      <c r="R1253" s="51" t="str">
        <f aca="false">AA1253</f>
        <v/>
      </c>
      <c r="S1253" s="52"/>
      <c r="T1253" s="52"/>
      <c r="U1253" s="53"/>
      <c r="V1253" s="54"/>
      <c r="W1253" s="55"/>
      <c r="X1253" s="50" t="str">
        <f aca="false">IF(S1253="","",VLOOKUP(Deposits!O1533,Deposits!$D$2:$J$102,2,FALSE()))</f>
        <v/>
      </c>
      <c r="Y1253" s="56" t="str">
        <f aca="false">IF(S1253="","",VLOOKUP(Deposits!O1533,Deposits!$D$2:$J$102,5,FALSE()))</f>
        <v/>
      </c>
      <c r="Z1253" s="57" t="s">
        <v>33</v>
      </c>
      <c r="AA1253" s="51" t="str">
        <f aca="false">IF(ISERROR(VLOOKUP(Q1253,'Target Margin'!A:F,5,FALSE())),"",VLOOKUP(Q1253,'Target Margin'!A:F,5,FALSE()))</f>
        <v/>
      </c>
    </row>
    <row r="1254" customFormat="false" ht="13" hidden="false" customHeight="false" outlineLevel="0" collapsed="false">
      <c r="A1254" s="38"/>
      <c r="B1254" s="39"/>
      <c r="C1254" s="40"/>
      <c r="D1254" s="40"/>
      <c r="E1254" s="41"/>
      <c r="F1254" s="42"/>
      <c r="G1254" s="43"/>
      <c r="H1254" s="43"/>
      <c r="I1254" s="44"/>
      <c r="J1254" s="45"/>
      <c r="K1254" s="46"/>
      <c r="L1254" s="47" t="e">
        <f aca="false">IF(K1254="",(I1254/J1254),(I1254/K1254))</f>
        <v>#DIV/0!</v>
      </c>
      <c r="M1254" s="48" t="e">
        <f aca="false">(N1254-L1254)/N1254</f>
        <v>#DIV/0!</v>
      </c>
      <c r="N1254" s="49"/>
      <c r="O1254" s="38"/>
      <c r="P1254" s="38"/>
      <c r="Q1254" s="50" t="str">
        <f aca="false">IF(W1254="","",VLOOKUP(W1254,Categories!$M$148:$N$823,2,FALSE()))</f>
        <v/>
      </c>
      <c r="R1254" s="51" t="str">
        <f aca="false">AA1254</f>
        <v/>
      </c>
      <c r="S1254" s="52"/>
      <c r="T1254" s="52"/>
      <c r="U1254" s="53"/>
      <c r="V1254" s="54"/>
      <c r="W1254" s="55"/>
      <c r="X1254" s="50" t="str">
        <f aca="false">IF(S1254="","",VLOOKUP(Deposits!O1534,Deposits!$D$2:$J$102,2,FALSE()))</f>
        <v/>
      </c>
      <c r="Y1254" s="56" t="str">
        <f aca="false">IF(S1254="","",VLOOKUP(Deposits!O1534,Deposits!$D$2:$J$102,5,FALSE()))</f>
        <v/>
      </c>
      <c r="Z1254" s="57" t="s">
        <v>33</v>
      </c>
      <c r="AA1254" s="51" t="str">
        <f aca="false">IF(ISERROR(VLOOKUP(Q1254,'Target Margin'!A:F,5,FALSE())),"",VLOOKUP(Q1254,'Target Margin'!A:F,5,FALSE()))</f>
        <v/>
      </c>
    </row>
    <row r="1255" customFormat="false" ht="13" hidden="false" customHeight="false" outlineLevel="0" collapsed="false">
      <c r="A1255" s="38"/>
      <c r="B1255" s="39"/>
      <c r="C1255" s="40"/>
      <c r="D1255" s="40"/>
      <c r="E1255" s="41"/>
      <c r="F1255" s="42"/>
      <c r="G1255" s="43"/>
      <c r="H1255" s="43"/>
      <c r="I1255" s="44"/>
      <c r="J1255" s="45"/>
      <c r="K1255" s="46"/>
      <c r="L1255" s="47" t="e">
        <f aca="false">IF(K1255="",(I1255/J1255),(I1255/K1255))</f>
        <v>#DIV/0!</v>
      </c>
      <c r="M1255" s="48" t="e">
        <f aca="false">(N1255-L1255)/N1255</f>
        <v>#DIV/0!</v>
      </c>
      <c r="N1255" s="49"/>
      <c r="O1255" s="38"/>
      <c r="P1255" s="38"/>
      <c r="Q1255" s="50" t="str">
        <f aca="false">IF(W1255="","",VLOOKUP(W1255,Categories!$M$148:$N$823,2,FALSE()))</f>
        <v/>
      </c>
      <c r="R1255" s="51" t="str">
        <f aca="false">AA1255</f>
        <v/>
      </c>
      <c r="S1255" s="52"/>
      <c r="T1255" s="52"/>
      <c r="U1255" s="53"/>
      <c r="V1255" s="54"/>
      <c r="W1255" s="55"/>
      <c r="X1255" s="50" t="str">
        <f aca="false">IF(S1255="","",VLOOKUP(Deposits!O1535,Deposits!$D$2:$J$102,2,FALSE()))</f>
        <v/>
      </c>
      <c r="Y1255" s="56" t="str">
        <f aca="false">IF(S1255="","",VLOOKUP(Deposits!O1535,Deposits!$D$2:$J$102,5,FALSE()))</f>
        <v/>
      </c>
      <c r="Z1255" s="57" t="s">
        <v>33</v>
      </c>
      <c r="AA1255" s="51" t="str">
        <f aca="false">IF(ISERROR(VLOOKUP(Q1255,'Target Margin'!A:F,5,FALSE())),"",VLOOKUP(Q1255,'Target Margin'!A:F,5,FALSE()))</f>
        <v/>
      </c>
    </row>
    <row r="1256" customFormat="false" ht="13" hidden="false" customHeight="false" outlineLevel="0" collapsed="false">
      <c r="A1256" s="38"/>
      <c r="B1256" s="39"/>
      <c r="C1256" s="40"/>
      <c r="D1256" s="40"/>
      <c r="E1256" s="41"/>
      <c r="F1256" s="42"/>
      <c r="G1256" s="43"/>
      <c r="H1256" s="43"/>
      <c r="I1256" s="44"/>
      <c r="J1256" s="45"/>
      <c r="K1256" s="46"/>
      <c r="L1256" s="47" t="e">
        <f aca="false">IF(K1256="",(I1256/J1256),(I1256/K1256))</f>
        <v>#DIV/0!</v>
      </c>
      <c r="M1256" s="48" t="e">
        <f aca="false">(N1256-L1256)/N1256</f>
        <v>#DIV/0!</v>
      </c>
      <c r="N1256" s="49"/>
      <c r="O1256" s="38"/>
      <c r="P1256" s="38"/>
      <c r="Q1256" s="50" t="str">
        <f aca="false">IF(W1256="","",VLOOKUP(W1256,Categories!$M$148:$N$823,2,FALSE()))</f>
        <v/>
      </c>
      <c r="R1256" s="51" t="str">
        <f aca="false">AA1256</f>
        <v/>
      </c>
      <c r="S1256" s="52"/>
      <c r="T1256" s="52"/>
      <c r="U1256" s="53"/>
      <c r="V1256" s="54"/>
      <c r="W1256" s="55"/>
      <c r="X1256" s="50" t="str">
        <f aca="false">IF(S1256="","",VLOOKUP(Deposits!O1536,Deposits!$D$2:$J$102,2,FALSE()))</f>
        <v/>
      </c>
      <c r="Y1256" s="56" t="str">
        <f aca="false">IF(S1256="","",VLOOKUP(Deposits!O1536,Deposits!$D$2:$J$102,5,FALSE()))</f>
        <v/>
      </c>
      <c r="Z1256" s="57" t="s">
        <v>33</v>
      </c>
      <c r="AA1256" s="51" t="str">
        <f aca="false">IF(ISERROR(VLOOKUP(Q1256,'Target Margin'!A:F,5,FALSE())),"",VLOOKUP(Q1256,'Target Margin'!A:F,5,FALSE()))</f>
        <v/>
      </c>
    </row>
    <row r="1257" customFormat="false" ht="13" hidden="false" customHeight="false" outlineLevel="0" collapsed="false">
      <c r="A1257" s="38"/>
      <c r="B1257" s="39"/>
      <c r="C1257" s="40"/>
      <c r="D1257" s="40"/>
      <c r="E1257" s="41"/>
      <c r="F1257" s="42"/>
      <c r="G1257" s="43"/>
      <c r="H1257" s="43"/>
      <c r="I1257" s="44"/>
      <c r="J1257" s="45"/>
      <c r="K1257" s="46"/>
      <c r="L1257" s="47" t="e">
        <f aca="false">IF(K1257="",(I1257/J1257),(I1257/K1257))</f>
        <v>#DIV/0!</v>
      </c>
      <c r="M1257" s="48" t="e">
        <f aca="false">(N1257-L1257)/N1257</f>
        <v>#DIV/0!</v>
      </c>
      <c r="N1257" s="49"/>
      <c r="O1257" s="38"/>
      <c r="P1257" s="38"/>
      <c r="Q1257" s="50" t="str">
        <f aca="false">IF(W1257="","",VLOOKUP(W1257,Categories!$M$148:$N$823,2,FALSE()))</f>
        <v/>
      </c>
      <c r="R1257" s="51" t="str">
        <f aca="false">AA1257</f>
        <v/>
      </c>
      <c r="S1257" s="52"/>
      <c r="T1257" s="52"/>
      <c r="U1257" s="53"/>
      <c r="V1257" s="54"/>
      <c r="W1257" s="55"/>
      <c r="X1257" s="50" t="str">
        <f aca="false">IF(S1257="","",VLOOKUP(Deposits!O1537,Deposits!$D$2:$J$102,2,FALSE()))</f>
        <v/>
      </c>
      <c r="Y1257" s="56" t="str">
        <f aca="false">IF(S1257="","",VLOOKUP(Deposits!O1537,Deposits!$D$2:$J$102,5,FALSE()))</f>
        <v/>
      </c>
      <c r="Z1257" s="57" t="s">
        <v>33</v>
      </c>
      <c r="AA1257" s="51" t="str">
        <f aca="false">IF(ISERROR(VLOOKUP(Q1257,'Target Margin'!A:F,5,FALSE())),"",VLOOKUP(Q1257,'Target Margin'!A:F,5,FALSE()))</f>
        <v/>
      </c>
    </row>
    <row r="1258" customFormat="false" ht="13" hidden="false" customHeight="false" outlineLevel="0" collapsed="false">
      <c r="A1258" s="38"/>
      <c r="B1258" s="39"/>
      <c r="C1258" s="40"/>
      <c r="D1258" s="40"/>
      <c r="E1258" s="41"/>
      <c r="F1258" s="42"/>
      <c r="G1258" s="43"/>
      <c r="H1258" s="43"/>
      <c r="I1258" s="44"/>
      <c r="J1258" s="45"/>
      <c r="K1258" s="46"/>
      <c r="L1258" s="47" t="e">
        <f aca="false">IF(K1258="",(I1258/J1258),(I1258/K1258))</f>
        <v>#DIV/0!</v>
      </c>
      <c r="M1258" s="48" t="e">
        <f aca="false">(N1258-L1258)/N1258</f>
        <v>#DIV/0!</v>
      </c>
      <c r="N1258" s="49"/>
      <c r="O1258" s="38"/>
      <c r="P1258" s="38"/>
      <c r="Q1258" s="50" t="str">
        <f aca="false">IF(W1258="","",VLOOKUP(W1258,Categories!$M$148:$N$823,2,FALSE()))</f>
        <v/>
      </c>
      <c r="R1258" s="51" t="str">
        <f aca="false">AA1258</f>
        <v/>
      </c>
      <c r="S1258" s="52"/>
      <c r="T1258" s="52"/>
      <c r="U1258" s="53"/>
      <c r="V1258" s="54"/>
      <c r="W1258" s="55"/>
      <c r="X1258" s="50" t="str">
        <f aca="false">IF(S1258="","",VLOOKUP(Deposits!O1538,Deposits!$D$2:$J$102,2,FALSE()))</f>
        <v/>
      </c>
      <c r="Y1258" s="56" t="str">
        <f aca="false">IF(S1258="","",VLOOKUP(Deposits!O1538,Deposits!$D$2:$J$102,5,FALSE()))</f>
        <v/>
      </c>
      <c r="Z1258" s="57" t="s">
        <v>33</v>
      </c>
      <c r="AA1258" s="51" t="str">
        <f aca="false">IF(ISERROR(VLOOKUP(Q1258,'Target Margin'!A:F,5,FALSE())),"",VLOOKUP(Q1258,'Target Margin'!A:F,5,FALSE()))</f>
        <v/>
      </c>
    </row>
    <row r="1259" customFormat="false" ht="13" hidden="false" customHeight="false" outlineLevel="0" collapsed="false">
      <c r="A1259" s="38"/>
      <c r="B1259" s="39"/>
      <c r="C1259" s="40"/>
      <c r="D1259" s="40"/>
      <c r="E1259" s="41"/>
      <c r="F1259" s="42"/>
      <c r="G1259" s="43"/>
      <c r="H1259" s="43"/>
      <c r="I1259" s="44"/>
      <c r="J1259" s="45"/>
      <c r="K1259" s="46"/>
      <c r="L1259" s="47" t="e">
        <f aca="false">IF(K1259="",(I1259/J1259),(I1259/K1259))</f>
        <v>#DIV/0!</v>
      </c>
      <c r="M1259" s="48" t="e">
        <f aca="false">(N1259-L1259)/N1259</f>
        <v>#DIV/0!</v>
      </c>
      <c r="N1259" s="49"/>
      <c r="O1259" s="38"/>
      <c r="P1259" s="38"/>
      <c r="Q1259" s="50" t="str">
        <f aca="false">IF(W1259="","",VLOOKUP(W1259,Categories!$M$148:$N$823,2,FALSE()))</f>
        <v/>
      </c>
      <c r="R1259" s="51" t="str">
        <f aca="false">AA1259</f>
        <v/>
      </c>
      <c r="S1259" s="52"/>
      <c r="T1259" s="52"/>
      <c r="U1259" s="53"/>
      <c r="V1259" s="54"/>
      <c r="W1259" s="55"/>
      <c r="X1259" s="50" t="str">
        <f aca="false">IF(S1259="","",VLOOKUP(Deposits!O1539,Deposits!$D$2:$J$102,2,FALSE()))</f>
        <v/>
      </c>
      <c r="Y1259" s="56" t="str">
        <f aca="false">IF(S1259="","",VLOOKUP(Deposits!O1539,Deposits!$D$2:$J$102,5,FALSE()))</f>
        <v/>
      </c>
      <c r="Z1259" s="57" t="s">
        <v>33</v>
      </c>
      <c r="AA1259" s="51" t="str">
        <f aca="false">IF(ISERROR(VLOOKUP(Q1259,'Target Margin'!A:F,5,FALSE())),"",VLOOKUP(Q1259,'Target Margin'!A:F,5,FALSE()))</f>
        <v/>
      </c>
    </row>
    <row r="1260" customFormat="false" ht="13" hidden="false" customHeight="false" outlineLevel="0" collapsed="false">
      <c r="A1260" s="38"/>
      <c r="B1260" s="39"/>
      <c r="C1260" s="40"/>
      <c r="D1260" s="40"/>
      <c r="E1260" s="41"/>
      <c r="F1260" s="42"/>
      <c r="G1260" s="43"/>
      <c r="H1260" s="43"/>
      <c r="I1260" s="44"/>
      <c r="J1260" s="45"/>
      <c r="K1260" s="46"/>
      <c r="L1260" s="47" t="e">
        <f aca="false">IF(K1260="",(I1260/J1260),(I1260/K1260))</f>
        <v>#DIV/0!</v>
      </c>
      <c r="M1260" s="48" t="e">
        <f aca="false">(N1260-L1260)/N1260</f>
        <v>#DIV/0!</v>
      </c>
      <c r="N1260" s="49"/>
      <c r="O1260" s="38"/>
      <c r="P1260" s="38"/>
      <c r="Q1260" s="50" t="str">
        <f aca="false">IF(W1260="","",VLOOKUP(W1260,Categories!$M$148:$N$823,2,FALSE()))</f>
        <v/>
      </c>
      <c r="R1260" s="51" t="str">
        <f aca="false">AA1260</f>
        <v/>
      </c>
      <c r="S1260" s="52"/>
      <c r="T1260" s="52"/>
      <c r="U1260" s="53"/>
      <c r="V1260" s="54"/>
      <c r="W1260" s="55"/>
      <c r="X1260" s="50" t="str">
        <f aca="false">IF(S1260="","",VLOOKUP(Deposits!O1540,Deposits!$D$2:$J$102,2,FALSE()))</f>
        <v/>
      </c>
      <c r="Y1260" s="56" t="str">
        <f aca="false">IF(S1260="","",VLOOKUP(Deposits!O1540,Deposits!$D$2:$J$102,5,FALSE()))</f>
        <v/>
      </c>
      <c r="Z1260" s="57" t="s">
        <v>33</v>
      </c>
      <c r="AA1260" s="51" t="str">
        <f aca="false">IF(ISERROR(VLOOKUP(Q1260,'Target Margin'!A:F,5,FALSE())),"",VLOOKUP(Q1260,'Target Margin'!A:F,5,FALSE()))</f>
        <v/>
      </c>
    </row>
    <row r="1261" customFormat="false" ht="13" hidden="false" customHeight="false" outlineLevel="0" collapsed="false">
      <c r="A1261" s="38"/>
      <c r="B1261" s="39"/>
      <c r="C1261" s="40"/>
      <c r="D1261" s="40"/>
      <c r="E1261" s="41"/>
      <c r="F1261" s="42"/>
      <c r="G1261" s="43"/>
      <c r="H1261" s="43"/>
      <c r="I1261" s="44"/>
      <c r="J1261" s="45"/>
      <c r="K1261" s="46"/>
      <c r="L1261" s="47" t="e">
        <f aca="false">IF(K1261="",(I1261/J1261),(I1261/K1261))</f>
        <v>#DIV/0!</v>
      </c>
      <c r="M1261" s="48" t="e">
        <f aca="false">(N1261-L1261)/N1261</f>
        <v>#DIV/0!</v>
      </c>
      <c r="N1261" s="49"/>
      <c r="O1261" s="38"/>
      <c r="P1261" s="38"/>
      <c r="Q1261" s="50" t="str">
        <f aca="false">IF(W1261="","",VLOOKUP(W1261,Categories!$M$148:$N$823,2,FALSE()))</f>
        <v/>
      </c>
      <c r="R1261" s="51" t="str">
        <f aca="false">AA1261</f>
        <v/>
      </c>
      <c r="S1261" s="52"/>
      <c r="T1261" s="52"/>
      <c r="U1261" s="53"/>
      <c r="V1261" s="54"/>
      <c r="W1261" s="55"/>
      <c r="X1261" s="50" t="str">
        <f aca="false">IF(S1261="","",VLOOKUP(Deposits!O1541,Deposits!$D$2:$J$102,2,FALSE()))</f>
        <v/>
      </c>
      <c r="Y1261" s="56" t="str">
        <f aca="false">IF(S1261="","",VLOOKUP(Deposits!O1541,Deposits!$D$2:$J$102,5,FALSE()))</f>
        <v/>
      </c>
      <c r="Z1261" s="57" t="s">
        <v>33</v>
      </c>
      <c r="AA1261" s="51" t="str">
        <f aca="false">IF(ISERROR(VLOOKUP(Q1261,'Target Margin'!A:F,5,FALSE())),"",VLOOKUP(Q1261,'Target Margin'!A:F,5,FALSE()))</f>
        <v/>
      </c>
    </row>
    <row r="1262" customFormat="false" ht="13" hidden="false" customHeight="false" outlineLevel="0" collapsed="false">
      <c r="A1262" s="38"/>
      <c r="B1262" s="39"/>
      <c r="C1262" s="40"/>
      <c r="D1262" s="40"/>
      <c r="E1262" s="41"/>
      <c r="F1262" s="42"/>
      <c r="G1262" s="43"/>
      <c r="H1262" s="43"/>
      <c r="I1262" s="44"/>
      <c r="J1262" s="45"/>
      <c r="K1262" s="46"/>
      <c r="L1262" s="47" t="e">
        <f aca="false">IF(K1262="",(I1262/J1262),(I1262/K1262))</f>
        <v>#DIV/0!</v>
      </c>
      <c r="M1262" s="48" t="e">
        <f aca="false">(N1262-L1262)/N1262</f>
        <v>#DIV/0!</v>
      </c>
      <c r="N1262" s="49"/>
      <c r="O1262" s="38"/>
      <c r="P1262" s="38"/>
      <c r="Q1262" s="50" t="str">
        <f aca="false">IF(W1262="","",VLOOKUP(W1262,Categories!$M$148:$N$823,2,FALSE()))</f>
        <v/>
      </c>
      <c r="R1262" s="51" t="str">
        <f aca="false">AA1262</f>
        <v/>
      </c>
      <c r="S1262" s="52"/>
      <c r="T1262" s="52"/>
      <c r="U1262" s="53"/>
      <c r="V1262" s="54"/>
      <c r="W1262" s="55"/>
      <c r="X1262" s="50" t="str">
        <f aca="false">IF(S1262="","",VLOOKUP(Deposits!O1542,Deposits!$D$2:$J$102,2,FALSE()))</f>
        <v/>
      </c>
      <c r="Y1262" s="56" t="str">
        <f aca="false">IF(S1262="","",VLOOKUP(Deposits!O1542,Deposits!$D$2:$J$102,5,FALSE()))</f>
        <v/>
      </c>
      <c r="Z1262" s="57" t="s">
        <v>33</v>
      </c>
      <c r="AA1262" s="51" t="str">
        <f aca="false">IF(ISERROR(VLOOKUP(Q1262,'Target Margin'!A:F,5,FALSE())),"",VLOOKUP(Q1262,'Target Margin'!A:F,5,FALSE()))</f>
        <v/>
      </c>
    </row>
    <row r="1263" customFormat="false" ht="13" hidden="false" customHeight="false" outlineLevel="0" collapsed="false">
      <c r="A1263" s="38"/>
      <c r="B1263" s="39"/>
      <c r="C1263" s="40"/>
      <c r="D1263" s="40"/>
      <c r="E1263" s="41"/>
      <c r="F1263" s="42"/>
      <c r="G1263" s="43"/>
      <c r="H1263" s="43"/>
      <c r="I1263" s="44"/>
      <c r="J1263" s="45"/>
      <c r="K1263" s="46"/>
      <c r="L1263" s="47" t="e">
        <f aca="false">IF(K1263="",(I1263/J1263),(I1263/K1263))</f>
        <v>#DIV/0!</v>
      </c>
      <c r="M1263" s="48" t="e">
        <f aca="false">(N1263-L1263)/N1263</f>
        <v>#DIV/0!</v>
      </c>
      <c r="N1263" s="49"/>
      <c r="O1263" s="38"/>
      <c r="P1263" s="38"/>
      <c r="Q1263" s="50" t="str">
        <f aca="false">IF(W1263="","",VLOOKUP(W1263,Categories!$M$148:$N$823,2,FALSE()))</f>
        <v/>
      </c>
      <c r="R1263" s="51" t="str">
        <f aca="false">AA1263</f>
        <v/>
      </c>
      <c r="S1263" s="52"/>
      <c r="T1263" s="52"/>
      <c r="U1263" s="53"/>
      <c r="V1263" s="54"/>
      <c r="W1263" s="55"/>
      <c r="X1263" s="50" t="str">
        <f aca="false">IF(S1263="","",VLOOKUP(Deposits!O1543,Deposits!$D$2:$J$102,2,FALSE()))</f>
        <v/>
      </c>
      <c r="Y1263" s="56" t="str">
        <f aca="false">IF(S1263="","",VLOOKUP(Deposits!O1543,Deposits!$D$2:$J$102,5,FALSE()))</f>
        <v/>
      </c>
      <c r="Z1263" s="57" t="s">
        <v>33</v>
      </c>
      <c r="AA1263" s="51" t="str">
        <f aca="false">IF(ISERROR(VLOOKUP(Q1263,'Target Margin'!A:F,5,FALSE())),"",VLOOKUP(Q1263,'Target Margin'!A:F,5,FALSE()))</f>
        <v/>
      </c>
    </row>
    <row r="1264" customFormat="false" ht="13" hidden="false" customHeight="false" outlineLevel="0" collapsed="false">
      <c r="A1264" s="38"/>
      <c r="B1264" s="39"/>
      <c r="C1264" s="40"/>
      <c r="D1264" s="40"/>
      <c r="E1264" s="41"/>
      <c r="F1264" s="42"/>
      <c r="G1264" s="43"/>
      <c r="H1264" s="43"/>
      <c r="I1264" s="44"/>
      <c r="J1264" s="45"/>
      <c r="K1264" s="46"/>
      <c r="L1264" s="47" t="e">
        <f aca="false">IF(K1264="",(I1264/J1264),(I1264/K1264))</f>
        <v>#DIV/0!</v>
      </c>
      <c r="M1264" s="48" t="e">
        <f aca="false">(N1264-L1264)/N1264</f>
        <v>#DIV/0!</v>
      </c>
      <c r="N1264" s="49"/>
      <c r="O1264" s="38"/>
      <c r="P1264" s="38"/>
      <c r="Q1264" s="50" t="str">
        <f aca="false">IF(W1264="","",VLOOKUP(W1264,Categories!$M$148:$N$823,2,FALSE()))</f>
        <v/>
      </c>
      <c r="R1264" s="51" t="str">
        <f aca="false">AA1264</f>
        <v/>
      </c>
      <c r="S1264" s="52"/>
      <c r="T1264" s="52"/>
      <c r="U1264" s="53"/>
      <c r="V1264" s="54"/>
      <c r="W1264" s="55"/>
      <c r="X1264" s="50" t="str">
        <f aca="false">IF(S1264="","",VLOOKUP(Deposits!O1544,Deposits!$D$2:$J$102,2,FALSE()))</f>
        <v/>
      </c>
      <c r="Y1264" s="56" t="str">
        <f aca="false">IF(S1264="","",VLOOKUP(Deposits!O1544,Deposits!$D$2:$J$102,5,FALSE()))</f>
        <v/>
      </c>
      <c r="Z1264" s="57" t="s">
        <v>33</v>
      </c>
      <c r="AA1264" s="51" t="str">
        <f aca="false">IF(ISERROR(VLOOKUP(Q1264,'Target Margin'!A:F,5,FALSE())),"",VLOOKUP(Q1264,'Target Margin'!A:F,5,FALSE()))</f>
        <v/>
      </c>
    </row>
    <row r="1265" customFormat="false" ht="13" hidden="false" customHeight="false" outlineLevel="0" collapsed="false">
      <c r="A1265" s="38"/>
      <c r="B1265" s="39"/>
      <c r="C1265" s="40"/>
      <c r="D1265" s="40"/>
      <c r="E1265" s="41"/>
      <c r="F1265" s="42"/>
      <c r="G1265" s="43"/>
      <c r="H1265" s="43"/>
      <c r="I1265" s="44"/>
      <c r="J1265" s="45"/>
      <c r="K1265" s="46"/>
      <c r="L1265" s="47" t="e">
        <f aca="false">IF(K1265="",(I1265/J1265),(I1265/K1265))</f>
        <v>#DIV/0!</v>
      </c>
      <c r="M1265" s="48" t="e">
        <f aca="false">(N1265-L1265)/N1265</f>
        <v>#DIV/0!</v>
      </c>
      <c r="N1265" s="49"/>
      <c r="O1265" s="38"/>
      <c r="P1265" s="38"/>
      <c r="Q1265" s="50" t="str">
        <f aca="false">IF(W1265="","",VLOOKUP(W1265,Categories!$M$148:$N$823,2,FALSE()))</f>
        <v/>
      </c>
      <c r="R1265" s="51" t="str">
        <f aca="false">AA1265</f>
        <v/>
      </c>
      <c r="S1265" s="52"/>
      <c r="T1265" s="52"/>
      <c r="U1265" s="53"/>
      <c r="V1265" s="54"/>
      <c r="W1265" s="55"/>
      <c r="X1265" s="50" t="str">
        <f aca="false">IF(S1265="","",VLOOKUP(Deposits!O1545,Deposits!$D$2:$J$102,2,FALSE()))</f>
        <v/>
      </c>
      <c r="Y1265" s="56" t="str">
        <f aca="false">IF(S1265="","",VLOOKUP(Deposits!O1545,Deposits!$D$2:$J$102,5,FALSE()))</f>
        <v/>
      </c>
      <c r="Z1265" s="57" t="s">
        <v>33</v>
      </c>
      <c r="AA1265" s="51" t="str">
        <f aca="false">IF(ISERROR(VLOOKUP(Q1265,'Target Margin'!A:F,5,FALSE())),"",VLOOKUP(Q1265,'Target Margin'!A:F,5,FALSE()))</f>
        <v/>
      </c>
    </row>
    <row r="1266" customFormat="false" ht="13" hidden="false" customHeight="false" outlineLevel="0" collapsed="false">
      <c r="A1266" s="38"/>
      <c r="B1266" s="39"/>
      <c r="C1266" s="40"/>
      <c r="D1266" s="40"/>
      <c r="E1266" s="41"/>
      <c r="F1266" s="42"/>
      <c r="G1266" s="43"/>
      <c r="H1266" s="43"/>
      <c r="I1266" s="44"/>
      <c r="J1266" s="45"/>
      <c r="K1266" s="46"/>
      <c r="L1266" s="47" t="e">
        <f aca="false">IF(K1266="",(I1266/J1266),(I1266/K1266))</f>
        <v>#DIV/0!</v>
      </c>
      <c r="M1266" s="48" t="e">
        <f aca="false">(N1266-L1266)/N1266</f>
        <v>#DIV/0!</v>
      </c>
      <c r="N1266" s="49"/>
      <c r="O1266" s="38"/>
      <c r="P1266" s="38"/>
      <c r="Q1266" s="50" t="str">
        <f aca="false">IF(W1266="","",VLOOKUP(W1266,Categories!$M$148:$N$823,2,FALSE()))</f>
        <v/>
      </c>
      <c r="R1266" s="51" t="str">
        <f aca="false">AA1266</f>
        <v/>
      </c>
      <c r="S1266" s="52"/>
      <c r="T1266" s="52"/>
      <c r="U1266" s="53"/>
      <c r="V1266" s="54"/>
      <c r="W1266" s="55"/>
      <c r="X1266" s="50" t="str">
        <f aca="false">IF(S1266="","",VLOOKUP(Deposits!O1546,Deposits!$D$2:$J$102,2,FALSE()))</f>
        <v/>
      </c>
      <c r="Y1266" s="56" t="str">
        <f aca="false">IF(S1266="","",VLOOKUP(Deposits!O1546,Deposits!$D$2:$J$102,5,FALSE()))</f>
        <v/>
      </c>
      <c r="Z1266" s="57" t="s">
        <v>33</v>
      </c>
      <c r="AA1266" s="51" t="str">
        <f aca="false">IF(ISERROR(VLOOKUP(Q1266,'Target Margin'!A:F,5,FALSE())),"",VLOOKUP(Q1266,'Target Margin'!A:F,5,FALSE()))</f>
        <v/>
      </c>
    </row>
    <row r="1267" customFormat="false" ht="13" hidden="false" customHeight="false" outlineLevel="0" collapsed="false">
      <c r="A1267" s="38"/>
      <c r="B1267" s="39"/>
      <c r="C1267" s="40"/>
      <c r="D1267" s="40"/>
      <c r="E1267" s="41"/>
      <c r="F1267" s="42"/>
      <c r="G1267" s="43"/>
      <c r="H1267" s="43"/>
      <c r="I1267" s="44"/>
      <c r="J1267" s="45"/>
      <c r="K1267" s="46"/>
      <c r="L1267" s="47" t="e">
        <f aca="false">IF(K1267="",(I1267/J1267),(I1267/K1267))</f>
        <v>#DIV/0!</v>
      </c>
      <c r="M1267" s="48" t="e">
        <f aca="false">(N1267-L1267)/N1267</f>
        <v>#DIV/0!</v>
      </c>
      <c r="N1267" s="49"/>
      <c r="O1267" s="38"/>
      <c r="P1267" s="38"/>
      <c r="Q1267" s="50" t="str">
        <f aca="false">IF(W1267="","",VLOOKUP(W1267,Categories!$M$148:$N$823,2,FALSE()))</f>
        <v/>
      </c>
      <c r="R1267" s="51" t="str">
        <f aca="false">AA1267</f>
        <v/>
      </c>
      <c r="S1267" s="52"/>
      <c r="T1267" s="52"/>
      <c r="U1267" s="53"/>
      <c r="V1267" s="54"/>
      <c r="W1267" s="55"/>
      <c r="X1267" s="50" t="str">
        <f aca="false">IF(S1267="","",VLOOKUP(Deposits!O1547,Deposits!$D$2:$J$102,2,FALSE()))</f>
        <v/>
      </c>
      <c r="Y1267" s="56" t="str">
        <f aca="false">IF(S1267="","",VLOOKUP(Deposits!O1547,Deposits!$D$2:$J$102,5,FALSE()))</f>
        <v/>
      </c>
      <c r="Z1267" s="57" t="s">
        <v>33</v>
      </c>
      <c r="AA1267" s="51" t="str">
        <f aca="false">IF(ISERROR(VLOOKUP(Q1267,'Target Margin'!A:F,5,FALSE())),"",VLOOKUP(Q1267,'Target Margin'!A:F,5,FALSE()))</f>
        <v/>
      </c>
    </row>
    <row r="1268" customFormat="false" ht="13" hidden="false" customHeight="false" outlineLevel="0" collapsed="false">
      <c r="A1268" s="38"/>
      <c r="B1268" s="39"/>
      <c r="C1268" s="40"/>
      <c r="D1268" s="40"/>
      <c r="E1268" s="41"/>
      <c r="F1268" s="42"/>
      <c r="G1268" s="43"/>
      <c r="H1268" s="43"/>
      <c r="I1268" s="44"/>
      <c r="J1268" s="45"/>
      <c r="K1268" s="46"/>
      <c r="L1268" s="47" t="e">
        <f aca="false">IF(K1268="",(I1268/J1268),(I1268/K1268))</f>
        <v>#DIV/0!</v>
      </c>
      <c r="M1268" s="48" t="e">
        <f aca="false">(N1268-L1268)/N1268</f>
        <v>#DIV/0!</v>
      </c>
      <c r="N1268" s="49"/>
      <c r="O1268" s="38"/>
      <c r="P1268" s="38"/>
      <c r="Q1268" s="50" t="str">
        <f aca="false">IF(W1268="","",VLOOKUP(W1268,Categories!$M$148:$N$823,2,FALSE()))</f>
        <v/>
      </c>
      <c r="R1268" s="51" t="str">
        <f aca="false">AA1268</f>
        <v/>
      </c>
      <c r="S1268" s="52"/>
      <c r="T1268" s="52"/>
      <c r="U1268" s="53"/>
      <c r="V1268" s="54"/>
      <c r="W1268" s="55"/>
      <c r="X1268" s="50" t="str">
        <f aca="false">IF(S1268="","",VLOOKUP(Deposits!O1548,Deposits!$D$2:$J$102,2,FALSE()))</f>
        <v/>
      </c>
      <c r="Y1268" s="56" t="str">
        <f aca="false">IF(S1268="","",VLOOKUP(Deposits!O1548,Deposits!$D$2:$J$102,5,FALSE()))</f>
        <v/>
      </c>
      <c r="Z1268" s="57" t="s">
        <v>33</v>
      </c>
      <c r="AA1268" s="51" t="str">
        <f aca="false">IF(ISERROR(VLOOKUP(Q1268,'Target Margin'!A:F,5,FALSE())),"",VLOOKUP(Q1268,'Target Margin'!A:F,5,FALSE()))</f>
        <v/>
      </c>
    </row>
    <row r="1269" customFormat="false" ht="13" hidden="false" customHeight="false" outlineLevel="0" collapsed="false">
      <c r="A1269" s="38"/>
      <c r="B1269" s="39"/>
      <c r="C1269" s="40"/>
      <c r="D1269" s="40"/>
      <c r="E1269" s="41"/>
      <c r="F1269" s="42"/>
      <c r="G1269" s="43"/>
      <c r="H1269" s="43"/>
      <c r="I1269" s="44"/>
      <c r="J1269" s="45"/>
      <c r="K1269" s="46"/>
      <c r="L1269" s="47" t="e">
        <f aca="false">IF(K1269="",(I1269/J1269),(I1269/K1269))</f>
        <v>#DIV/0!</v>
      </c>
      <c r="M1269" s="48" t="e">
        <f aca="false">(N1269-L1269)/N1269</f>
        <v>#DIV/0!</v>
      </c>
      <c r="N1269" s="49"/>
      <c r="O1269" s="38"/>
      <c r="P1269" s="38"/>
      <c r="Q1269" s="50" t="str">
        <f aca="false">IF(W1269="","",VLOOKUP(W1269,Categories!$M$148:$N$823,2,FALSE()))</f>
        <v/>
      </c>
      <c r="R1269" s="51" t="str">
        <f aca="false">AA1269</f>
        <v/>
      </c>
      <c r="S1269" s="52"/>
      <c r="T1269" s="52"/>
      <c r="U1269" s="53"/>
      <c r="V1269" s="54"/>
      <c r="W1269" s="55"/>
      <c r="X1269" s="50" t="str">
        <f aca="false">IF(S1269="","",VLOOKUP(Deposits!O1549,Deposits!$D$2:$J$102,2,FALSE()))</f>
        <v/>
      </c>
      <c r="Y1269" s="56" t="str">
        <f aca="false">IF(S1269="","",VLOOKUP(Deposits!O1549,Deposits!$D$2:$J$102,5,FALSE()))</f>
        <v/>
      </c>
      <c r="Z1269" s="57" t="s">
        <v>33</v>
      </c>
      <c r="AA1269" s="51" t="str">
        <f aca="false">IF(ISERROR(VLOOKUP(Q1269,'Target Margin'!A:F,5,FALSE())),"",VLOOKUP(Q1269,'Target Margin'!A:F,5,FALSE()))</f>
        <v/>
      </c>
    </row>
    <row r="1270" customFormat="false" ht="13" hidden="false" customHeight="false" outlineLevel="0" collapsed="false">
      <c r="A1270" s="38"/>
      <c r="B1270" s="39"/>
      <c r="C1270" s="40"/>
      <c r="D1270" s="40"/>
      <c r="E1270" s="41"/>
      <c r="F1270" s="42"/>
      <c r="G1270" s="43"/>
      <c r="H1270" s="43"/>
      <c r="I1270" s="44"/>
      <c r="J1270" s="45"/>
      <c r="K1270" s="46"/>
      <c r="L1270" s="47" t="e">
        <f aca="false">IF(K1270="",(I1270/J1270),(I1270/K1270))</f>
        <v>#DIV/0!</v>
      </c>
      <c r="M1270" s="48" t="e">
        <f aca="false">(N1270-L1270)/N1270</f>
        <v>#DIV/0!</v>
      </c>
      <c r="N1270" s="49"/>
      <c r="O1270" s="38"/>
      <c r="P1270" s="38"/>
      <c r="Q1270" s="50" t="str">
        <f aca="false">IF(W1270="","",VLOOKUP(W1270,Categories!$M$148:$N$823,2,FALSE()))</f>
        <v/>
      </c>
      <c r="R1270" s="51" t="str">
        <f aca="false">AA1270</f>
        <v/>
      </c>
      <c r="S1270" s="52"/>
      <c r="T1270" s="52"/>
      <c r="U1270" s="53"/>
      <c r="V1270" s="54"/>
      <c r="W1270" s="55"/>
      <c r="X1270" s="50" t="str">
        <f aca="false">IF(S1270="","",VLOOKUP(Deposits!O1550,Deposits!$D$2:$J$102,2,FALSE()))</f>
        <v/>
      </c>
      <c r="Y1270" s="56" t="str">
        <f aca="false">IF(S1270="","",VLOOKUP(Deposits!O1550,Deposits!$D$2:$J$102,5,FALSE()))</f>
        <v/>
      </c>
      <c r="Z1270" s="57" t="s">
        <v>33</v>
      </c>
      <c r="AA1270" s="51" t="str">
        <f aca="false">IF(ISERROR(VLOOKUP(Q1270,'Target Margin'!A:F,5,FALSE())),"",VLOOKUP(Q1270,'Target Margin'!A:F,5,FALSE()))</f>
        <v/>
      </c>
    </row>
    <row r="1271" customFormat="false" ht="13" hidden="false" customHeight="false" outlineLevel="0" collapsed="false">
      <c r="A1271" s="38"/>
      <c r="B1271" s="39"/>
      <c r="C1271" s="40"/>
      <c r="D1271" s="40"/>
      <c r="E1271" s="41"/>
      <c r="F1271" s="42"/>
      <c r="G1271" s="43"/>
      <c r="H1271" s="43"/>
      <c r="I1271" s="44"/>
      <c r="J1271" s="45"/>
      <c r="K1271" s="46"/>
      <c r="L1271" s="47" t="e">
        <f aca="false">IF(K1271="",(I1271/J1271),(I1271/K1271))</f>
        <v>#DIV/0!</v>
      </c>
      <c r="M1271" s="48" t="e">
        <f aca="false">(N1271-L1271)/N1271</f>
        <v>#DIV/0!</v>
      </c>
      <c r="N1271" s="49"/>
      <c r="O1271" s="38"/>
      <c r="P1271" s="38"/>
      <c r="Q1271" s="50" t="str">
        <f aca="false">IF(W1271="","",VLOOKUP(W1271,Categories!$M$148:$N$823,2,FALSE()))</f>
        <v/>
      </c>
      <c r="R1271" s="51" t="str">
        <f aca="false">AA1271</f>
        <v/>
      </c>
      <c r="S1271" s="52"/>
      <c r="T1271" s="52"/>
      <c r="U1271" s="53"/>
      <c r="V1271" s="54"/>
      <c r="W1271" s="55"/>
      <c r="X1271" s="50" t="str">
        <f aca="false">IF(S1271="","",VLOOKUP(Deposits!O1551,Deposits!$D$2:$J$102,2,FALSE()))</f>
        <v/>
      </c>
      <c r="Y1271" s="56" t="str">
        <f aca="false">IF(S1271="","",VLOOKUP(Deposits!O1551,Deposits!$D$2:$J$102,5,FALSE()))</f>
        <v/>
      </c>
      <c r="Z1271" s="57" t="s">
        <v>33</v>
      </c>
      <c r="AA1271" s="51" t="str">
        <f aca="false">IF(ISERROR(VLOOKUP(Q1271,'Target Margin'!A:F,5,FALSE())),"",VLOOKUP(Q1271,'Target Margin'!A:F,5,FALSE()))</f>
        <v/>
      </c>
    </row>
    <row r="1272" customFormat="false" ht="13" hidden="false" customHeight="false" outlineLevel="0" collapsed="false">
      <c r="A1272" s="38"/>
      <c r="B1272" s="39"/>
      <c r="C1272" s="40"/>
      <c r="D1272" s="40"/>
      <c r="E1272" s="41"/>
      <c r="F1272" s="42"/>
      <c r="G1272" s="43"/>
      <c r="H1272" s="43"/>
      <c r="I1272" s="44"/>
      <c r="J1272" s="45"/>
      <c r="K1272" s="46"/>
      <c r="L1272" s="47" t="e">
        <f aca="false">IF(K1272="",(I1272/J1272),(I1272/K1272))</f>
        <v>#DIV/0!</v>
      </c>
      <c r="M1272" s="48" t="e">
        <f aca="false">(N1272-L1272)/N1272</f>
        <v>#DIV/0!</v>
      </c>
      <c r="N1272" s="49"/>
      <c r="O1272" s="38"/>
      <c r="P1272" s="38"/>
      <c r="Q1272" s="50" t="str">
        <f aca="false">IF(W1272="","",VLOOKUP(W1272,Categories!$M$148:$N$823,2,FALSE()))</f>
        <v/>
      </c>
      <c r="R1272" s="51" t="str">
        <f aca="false">AA1272</f>
        <v/>
      </c>
      <c r="S1272" s="52"/>
      <c r="T1272" s="52"/>
      <c r="U1272" s="53"/>
      <c r="V1272" s="54"/>
      <c r="W1272" s="55"/>
      <c r="X1272" s="50" t="str">
        <f aca="false">IF(S1272="","",VLOOKUP(Deposits!O1552,Deposits!$D$2:$J$102,2,FALSE()))</f>
        <v/>
      </c>
      <c r="Y1272" s="56" t="str">
        <f aca="false">IF(S1272="","",VLOOKUP(Deposits!O1552,Deposits!$D$2:$J$102,5,FALSE()))</f>
        <v/>
      </c>
      <c r="Z1272" s="57" t="s">
        <v>33</v>
      </c>
      <c r="AA1272" s="51" t="str">
        <f aca="false">IF(ISERROR(VLOOKUP(Q1272,'Target Margin'!A:F,5,FALSE())),"",VLOOKUP(Q1272,'Target Margin'!A:F,5,FALSE()))</f>
        <v/>
      </c>
    </row>
    <row r="1273" customFormat="false" ht="13" hidden="false" customHeight="false" outlineLevel="0" collapsed="false">
      <c r="A1273" s="38"/>
      <c r="B1273" s="39"/>
      <c r="C1273" s="40"/>
      <c r="D1273" s="40"/>
      <c r="E1273" s="41"/>
      <c r="F1273" s="42"/>
      <c r="G1273" s="43"/>
      <c r="H1273" s="43"/>
      <c r="I1273" s="44"/>
      <c r="J1273" s="45"/>
      <c r="K1273" s="46"/>
      <c r="L1273" s="47" t="e">
        <f aca="false">IF(K1273="",(I1273/J1273),(I1273/K1273))</f>
        <v>#DIV/0!</v>
      </c>
      <c r="M1273" s="48" t="e">
        <f aca="false">(N1273-L1273)/N1273</f>
        <v>#DIV/0!</v>
      </c>
      <c r="N1273" s="49"/>
      <c r="O1273" s="38"/>
      <c r="P1273" s="38"/>
      <c r="Q1273" s="50" t="str">
        <f aca="false">IF(W1273="","",VLOOKUP(W1273,Categories!$M$148:$N$823,2,FALSE()))</f>
        <v/>
      </c>
      <c r="R1273" s="51" t="str">
        <f aca="false">AA1273</f>
        <v/>
      </c>
      <c r="S1273" s="52"/>
      <c r="T1273" s="52"/>
      <c r="U1273" s="53"/>
      <c r="V1273" s="54"/>
      <c r="W1273" s="55"/>
      <c r="X1273" s="50" t="str">
        <f aca="false">IF(S1273="","",VLOOKUP(Deposits!O1553,Deposits!$D$2:$J$102,2,FALSE()))</f>
        <v/>
      </c>
      <c r="Y1273" s="56" t="str">
        <f aca="false">IF(S1273="","",VLOOKUP(Deposits!O1553,Deposits!$D$2:$J$102,5,FALSE()))</f>
        <v/>
      </c>
      <c r="Z1273" s="57" t="s">
        <v>33</v>
      </c>
      <c r="AA1273" s="51" t="str">
        <f aca="false">IF(ISERROR(VLOOKUP(Q1273,'Target Margin'!A:F,5,FALSE())),"",VLOOKUP(Q1273,'Target Margin'!A:F,5,FALSE()))</f>
        <v/>
      </c>
    </row>
    <row r="1274" customFormat="false" ht="13" hidden="false" customHeight="false" outlineLevel="0" collapsed="false">
      <c r="A1274" s="38"/>
      <c r="B1274" s="39"/>
      <c r="C1274" s="40"/>
      <c r="D1274" s="40"/>
      <c r="E1274" s="41"/>
      <c r="F1274" s="42"/>
      <c r="G1274" s="43"/>
      <c r="H1274" s="43"/>
      <c r="I1274" s="44"/>
      <c r="J1274" s="45"/>
      <c r="K1274" s="46"/>
      <c r="L1274" s="47" t="e">
        <f aca="false">IF(K1274="",(I1274/J1274),(I1274/K1274))</f>
        <v>#DIV/0!</v>
      </c>
      <c r="M1274" s="48" t="e">
        <f aca="false">(N1274-L1274)/N1274</f>
        <v>#DIV/0!</v>
      </c>
      <c r="N1274" s="49"/>
      <c r="O1274" s="38"/>
      <c r="P1274" s="38"/>
      <c r="Q1274" s="50" t="str">
        <f aca="false">IF(W1274="","",VLOOKUP(W1274,Categories!$M$148:$N$823,2,FALSE()))</f>
        <v/>
      </c>
      <c r="R1274" s="51" t="str">
        <f aca="false">AA1274</f>
        <v/>
      </c>
      <c r="S1274" s="52"/>
      <c r="T1274" s="52"/>
      <c r="U1274" s="53"/>
      <c r="V1274" s="54"/>
      <c r="W1274" s="55"/>
      <c r="X1274" s="50" t="str">
        <f aca="false">IF(S1274="","",VLOOKUP(Deposits!O1554,Deposits!$D$2:$J$102,2,FALSE()))</f>
        <v/>
      </c>
      <c r="Y1274" s="56" t="str">
        <f aca="false">IF(S1274="","",VLOOKUP(Deposits!O1554,Deposits!$D$2:$J$102,5,FALSE()))</f>
        <v/>
      </c>
      <c r="Z1274" s="57" t="s">
        <v>33</v>
      </c>
      <c r="AA1274" s="51" t="str">
        <f aca="false">IF(ISERROR(VLOOKUP(Q1274,'Target Margin'!A:F,5,FALSE())),"",VLOOKUP(Q1274,'Target Margin'!A:F,5,FALSE()))</f>
        <v/>
      </c>
    </row>
    <row r="1275" customFormat="false" ht="13" hidden="false" customHeight="false" outlineLevel="0" collapsed="false">
      <c r="A1275" s="38"/>
      <c r="B1275" s="39"/>
      <c r="C1275" s="40"/>
      <c r="D1275" s="40"/>
      <c r="E1275" s="41"/>
      <c r="F1275" s="42"/>
      <c r="G1275" s="43"/>
      <c r="H1275" s="43"/>
      <c r="I1275" s="44"/>
      <c r="J1275" s="45"/>
      <c r="K1275" s="46"/>
      <c r="L1275" s="47" t="e">
        <f aca="false">IF(K1275="",(I1275/J1275),(I1275/K1275))</f>
        <v>#DIV/0!</v>
      </c>
      <c r="M1275" s="48" t="e">
        <f aca="false">(N1275-L1275)/N1275</f>
        <v>#DIV/0!</v>
      </c>
      <c r="N1275" s="49"/>
      <c r="O1275" s="38"/>
      <c r="P1275" s="38"/>
      <c r="Q1275" s="50" t="str">
        <f aca="false">IF(W1275="","",VLOOKUP(W1275,Categories!$M$148:$N$823,2,FALSE()))</f>
        <v/>
      </c>
      <c r="R1275" s="51" t="str">
        <f aca="false">AA1275</f>
        <v/>
      </c>
      <c r="S1275" s="52"/>
      <c r="T1275" s="52"/>
      <c r="U1275" s="53"/>
      <c r="V1275" s="54"/>
      <c r="W1275" s="55"/>
      <c r="X1275" s="50" t="str">
        <f aca="false">IF(S1275="","",VLOOKUP(Deposits!O1555,Deposits!$D$2:$J$102,2,FALSE()))</f>
        <v/>
      </c>
      <c r="Y1275" s="56" t="str">
        <f aca="false">IF(S1275="","",VLOOKUP(Deposits!O1555,Deposits!$D$2:$J$102,5,FALSE()))</f>
        <v/>
      </c>
      <c r="Z1275" s="57" t="s">
        <v>33</v>
      </c>
      <c r="AA1275" s="51" t="str">
        <f aca="false">IF(ISERROR(VLOOKUP(Q1275,'Target Margin'!A:F,5,FALSE())),"",VLOOKUP(Q1275,'Target Margin'!A:F,5,FALSE()))</f>
        <v/>
      </c>
    </row>
    <row r="1276" customFormat="false" ht="13" hidden="false" customHeight="false" outlineLevel="0" collapsed="false">
      <c r="A1276" s="38"/>
      <c r="B1276" s="39"/>
      <c r="C1276" s="40"/>
      <c r="D1276" s="40"/>
      <c r="E1276" s="41"/>
      <c r="F1276" s="42"/>
      <c r="G1276" s="43"/>
      <c r="H1276" s="43"/>
      <c r="I1276" s="44"/>
      <c r="J1276" s="45"/>
      <c r="K1276" s="46"/>
      <c r="L1276" s="47" t="e">
        <f aca="false">IF(K1276="",(I1276/J1276),(I1276/K1276))</f>
        <v>#DIV/0!</v>
      </c>
      <c r="M1276" s="48" t="e">
        <f aca="false">(N1276-L1276)/N1276</f>
        <v>#DIV/0!</v>
      </c>
      <c r="N1276" s="49"/>
      <c r="O1276" s="38"/>
      <c r="P1276" s="38"/>
      <c r="Q1276" s="50" t="str">
        <f aca="false">IF(W1276="","",VLOOKUP(W1276,Categories!$M$148:$N$823,2,FALSE()))</f>
        <v/>
      </c>
      <c r="R1276" s="51" t="str">
        <f aca="false">AA1276</f>
        <v/>
      </c>
      <c r="S1276" s="52"/>
      <c r="T1276" s="52"/>
      <c r="U1276" s="53"/>
      <c r="V1276" s="54"/>
      <c r="W1276" s="55"/>
      <c r="X1276" s="50" t="str">
        <f aca="false">IF(S1276="","",VLOOKUP(Deposits!O1556,Deposits!$D$2:$J$102,2,FALSE()))</f>
        <v/>
      </c>
      <c r="Y1276" s="56" t="str">
        <f aca="false">IF(S1276="","",VLOOKUP(Deposits!O1556,Deposits!$D$2:$J$102,5,FALSE()))</f>
        <v/>
      </c>
      <c r="Z1276" s="57" t="s">
        <v>33</v>
      </c>
      <c r="AA1276" s="51" t="str">
        <f aca="false">IF(ISERROR(VLOOKUP(Q1276,'Target Margin'!A:F,5,FALSE())),"",VLOOKUP(Q1276,'Target Margin'!A:F,5,FALSE()))</f>
        <v/>
      </c>
    </row>
    <row r="1277" customFormat="false" ht="13" hidden="false" customHeight="false" outlineLevel="0" collapsed="false">
      <c r="A1277" s="38"/>
      <c r="B1277" s="39"/>
      <c r="C1277" s="40"/>
      <c r="D1277" s="40"/>
      <c r="E1277" s="41"/>
      <c r="F1277" s="42"/>
      <c r="G1277" s="43"/>
      <c r="H1277" s="43"/>
      <c r="I1277" s="44"/>
      <c r="J1277" s="45"/>
      <c r="K1277" s="46"/>
      <c r="L1277" s="47" t="e">
        <f aca="false">IF(K1277="",(I1277/J1277),(I1277/K1277))</f>
        <v>#DIV/0!</v>
      </c>
      <c r="M1277" s="48" t="e">
        <f aca="false">(N1277-L1277)/N1277</f>
        <v>#DIV/0!</v>
      </c>
      <c r="N1277" s="49"/>
      <c r="O1277" s="38"/>
      <c r="P1277" s="38"/>
      <c r="Q1277" s="50" t="str">
        <f aca="false">IF(W1277="","",VLOOKUP(W1277,Categories!$M$148:$N$823,2,FALSE()))</f>
        <v/>
      </c>
      <c r="R1277" s="51" t="str">
        <f aca="false">AA1277</f>
        <v/>
      </c>
      <c r="S1277" s="52"/>
      <c r="T1277" s="52"/>
      <c r="U1277" s="53"/>
      <c r="V1277" s="54"/>
      <c r="W1277" s="55"/>
      <c r="X1277" s="50" t="str">
        <f aca="false">IF(S1277="","",VLOOKUP(Deposits!O1557,Deposits!$D$2:$J$102,2,FALSE()))</f>
        <v/>
      </c>
      <c r="Y1277" s="56" t="str">
        <f aca="false">IF(S1277="","",VLOOKUP(Deposits!O1557,Deposits!$D$2:$J$102,5,FALSE()))</f>
        <v/>
      </c>
      <c r="Z1277" s="57" t="s">
        <v>33</v>
      </c>
      <c r="AA1277" s="51" t="str">
        <f aca="false">IF(ISERROR(VLOOKUP(Q1277,'Target Margin'!A:F,5,FALSE())),"",VLOOKUP(Q1277,'Target Margin'!A:F,5,FALSE()))</f>
        <v/>
      </c>
    </row>
    <row r="1278" customFormat="false" ht="13" hidden="false" customHeight="false" outlineLevel="0" collapsed="false">
      <c r="A1278" s="38"/>
      <c r="B1278" s="39"/>
      <c r="C1278" s="40"/>
      <c r="D1278" s="40"/>
      <c r="E1278" s="41"/>
      <c r="F1278" s="42"/>
      <c r="G1278" s="43"/>
      <c r="H1278" s="43"/>
      <c r="I1278" s="44"/>
      <c r="J1278" s="45"/>
      <c r="K1278" s="46"/>
      <c r="L1278" s="47" t="e">
        <f aca="false">IF(K1278="",(I1278/J1278),(I1278/K1278))</f>
        <v>#DIV/0!</v>
      </c>
      <c r="M1278" s="48" t="e">
        <f aca="false">(N1278-L1278)/N1278</f>
        <v>#DIV/0!</v>
      </c>
      <c r="N1278" s="49"/>
      <c r="O1278" s="38"/>
      <c r="P1278" s="38"/>
      <c r="Q1278" s="50" t="str">
        <f aca="false">IF(W1278="","",VLOOKUP(W1278,Categories!$M$148:$N$823,2,FALSE()))</f>
        <v/>
      </c>
      <c r="R1278" s="51" t="str">
        <f aca="false">AA1278</f>
        <v/>
      </c>
      <c r="S1278" s="52"/>
      <c r="T1278" s="52"/>
      <c r="U1278" s="53"/>
      <c r="V1278" s="54"/>
      <c r="W1278" s="55"/>
      <c r="X1278" s="50" t="str">
        <f aca="false">IF(S1278="","",VLOOKUP(Deposits!O1558,Deposits!$D$2:$J$102,2,FALSE()))</f>
        <v/>
      </c>
      <c r="Y1278" s="56" t="str">
        <f aca="false">IF(S1278="","",VLOOKUP(Deposits!O1558,Deposits!$D$2:$J$102,5,FALSE()))</f>
        <v/>
      </c>
      <c r="Z1278" s="57" t="s">
        <v>33</v>
      </c>
      <c r="AA1278" s="51" t="str">
        <f aca="false">IF(ISERROR(VLOOKUP(Q1278,'Target Margin'!A:F,5,FALSE())),"",VLOOKUP(Q1278,'Target Margin'!A:F,5,FALSE()))</f>
        <v/>
      </c>
    </row>
    <row r="1279" customFormat="false" ht="13" hidden="false" customHeight="false" outlineLevel="0" collapsed="false">
      <c r="A1279" s="38"/>
      <c r="B1279" s="39"/>
      <c r="C1279" s="40"/>
      <c r="D1279" s="40"/>
      <c r="E1279" s="41"/>
      <c r="F1279" s="42"/>
      <c r="G1279" s="43"/>
      <c r="H1279" s="43"/>
      <c r="I1279" s="44"/>
      <c r="J1279" s="45"/>
      <c r="K1279" s="46"/>
      <c r="L1279" s="47" t="e">
        <f aca="false">IF(K1279="",(I1279/J1279),(I1279/K1279))</f>
        <v>#DIV/0!</v>
      </c>
      <c r="M1279" s="48" t="e">
        <f aca="false">(N1279-L1279)/N1279</f>
        <v>#DIV/0!</v>
      </c>
      <c r="N1279" s="49"/>
      <c r="O1279" s="38"/>
      <c r="P1279" s="38"/>
      <c r="Q1279" s="50" t="str">
        <f aca="false">IF(W1279="","",VLOOKUP(W1279,Categories!$M$148:$N$823,2,FALSE()))</f>
        <v/>
      </c>
      <c r="R1279" s="51" t="str">
        <f aca="false">AA1279</f>
        <v/>
      </c>
      <c r="S1279" s="52"/>
      <c r="T1279" s="52"/>
      <c r="U1279" s="53"/>
      <c r="V1279" s="54"/>
      <c r="W1279" s="55"/>
      <c r="X1279" s="50" t="str">
        <f aca="false">IF(S1279="","",VLOOKUP(Deposits!O1559,Deposits!$D$2:$J$102,2,FALSE()))</f>
        <v/>
      </c>
      <c r="Y1279" s="56" t="str">
        <f aca="false">IF(S1279="","",VLOOKUP(Deposits!O1559,Deposits!$D$2:$J$102,5,FALSE()))</f>
        <v/>
      </c>
      <c r="Z1279" s="57" t="s">
        <v>33</v>
      </c>
      <c r="AA1279" s="51" t="str">
        <f aca="false">IF(ISERROR(VLOOKUP(Q1279,'Target Margin'!A:F,5,FALSE())),"",VLOOKUP(Q1279,'Target Margin'!A:F,5,FALSE()))</f>
        <v/>
      </c>
    </row>
    <row r="1280" customFormat="false" ht="13" hidden="false" customHeight="false" outlineLevel="0" collapsed="false">
      <c r="A1280" s="38"/>
      <c r="B1280" s="39"/>
      <c r="C1280" s="40"/>
      <c r="D1280" s="40"/>
      <c r="E1280" s="41"/>
      <c r="F1280" s="42"/>
      <c r="G1280" s="43"/>
      <c r="H1280" s="43"/>
      <c r="I1280" s="44"/>
      <c r="J1280" s="45"/>
      <c r="K1280" s="46"/>
      <c r="L1280" s="47" t="e">
        <f aca="false">IF(K1280="",(I1280/J1280),(I1280/K1280))</f>
        <v>#DIV/0!</v>
      </c>
      <c r="M1280" s="48" t="e">
        <f aca="false">(N1280-L1280)/N1280</f>
        <v>#DIV/0!</v>
      </c>
      <c r="N1280" s="49"/>
      <c r="O1280" s="38"/>
      <c r="P1280" s="38"/>
      <c r="Q1280" s="50" t="str">
        <f aca="false">IF(W1280="","",VLOOKUP(W1280,Categories!$M$148:$N$823,2,FALSE()))</f>
        <v/>
      </c>
      <c r="R1280" s="51" t="str">
        <f aca="false">AA1280</f>
        <v/>
      </c>
      <c r="S1280" s="52"/>
      <c r="T1280" s="52"/>
      <c r="U1280" s="53"/>
      <c r="V1280" s="54"/>
      <c r="W1280" s="55"/>
      <c r="X1280" s="50" t="str">
        <f aca="false">IF(S1280="","",VLOOKUP(Deposits!O1560,Deposits!$D$2:$J$102,2,FALSE()))</f>
        <v/>
      </c>
      <c r="Y1280" s="56" t="str">
        <f aca="false">IF(S1280="","",VLOOKUP(Deposits!O1560,Deposits!$D$2:$J$102,5,FALSE()))</f>
        <v/>
      </c>
      <c r="Z1280" s="57" t="s">
        <v>33</v>
      </c>
      <c r="AA1280" s="51" t="str">
        <f aca="false">IF(ISERROR(VLOOKUP(Q1280,'Target Margin'!A:F,5,FALSE())),"",VLOOKUP(Q1280,'Target Margin'!A:F,5,FALSE()))</f>
        <v/>
      </c>
    </row>
    <row r="1281" customFormat="false" ht="13" hidden="false" customHeight="false" outlineLevel="0" collapsed="false">
      <c r="A1281" s="38"/>
      <c r="B1281" s="39"/>
      <c r="C1281" s="40"/>
      <c r="D1281" s="40"/>
      <c r="E1281" s="41"/>
      <c r="F1281" s="42"/>
      <c r="G1281" s="43"/>
      <c r="H1281" s="43"/>
      <c r="I1281" s="44"/>
      <c r="J1281" s="45"/>
      <c r="K1281" s="46"/>
      <c r="L1281" s="47" t="e">
        <f aca="false">IF(K1281="",(I1281/J1281),(I1281/K1281))</f>
        <v>#DIV/0!</v>
      </c>
      <c r="M1281" s="48" t="e">
        <f aca="false">(N1281-L1281)/N1281</f>
        <v>#DIV/0!</v>
      </c>
      <c r="N1281" s="49"/>
      <c r="O1281" s="38"/>
      <c r="P1281" s="38"/>
      <c r="Q1281" s="50" t="str">
        <f aca="false">IF(W1281="","",VLOOKUP(W1281,Categories!$M$148:$N$823,2,FALSE()))</f>
        <v/>
      </c>
      <c r="R1281" s="51" t="str">
        <f aca="false">AA1281</f>
        <v/>
      </c>
      <c r="S1281" s="52"/>
      <c r="T1281" s="52"/>
      <c r="U1281" s="53"/>
      <c r="V1281" s="54"/>
      <c r="W1281" s="55"/>
      <c r="X1281" s="50" t="str">
        <f aca="false">IF(S1281="","",VLOOKUP(Deposits!O1561,Deposits!$D$2:$J$102,2,FALSE()))</f>
        <v/>
      </c>
      <c r="Y1281" s="56" t="str">
        <f aca="false">IF(S1281="","",VLOOKUP(Deposits!O1561,Deposits!$D$2:$J$102,5,FALSE()))</f>
        <v/>
      </c>
      <c r="Z1281" s="57" t="s">
        <v>33</v>
      </c>
      <c r="AA1281" s="51" t="str">
        <f aca="false">IF(ISERROR(VLOOKUP(Q1281,'Target Margin'!A:F,5,FALSE())),"",VLOOKUP(Q1281,'Target Margin'!A:F,5,FALSE()))</f>
        <v/>
      </c>
    </row>
    <row r="1282" customFormat="false" ht="13" hidden="false" customHeight="false" outlineLevel="0" collapsed="false">
      <c r="A1282" s="38"/>
      <c r="B1282" s="39"/>
      <c r="C1282" s="40"/>
      <c r="D1282" s="40"/>
      <c r="E1282" s="41"/>
      <c r="F1282" s="42"/>
      <c r="G1282" s="43"/>
      <c r="H1282" s="43"/>
      <c r="I1282" s="44"/>
      <c r="J1282" s="45"/>
      <c r="K1282" s="46"/>
      <c r="L1282" s="47" t="e">
        <f aca="false">IF(K1282="",(I1282/J1282),(I1282/K1282))</f>
        <v>#DIV/0!</v>
      </c>
      <c r="M1282" s="48" t="e">
        <f aca="false">(N1282-L1282)/N1282</f>
        <v>#DIV/0!</v>
      </c>
      <c r="N1282" s="49"/>
      <c r="O1282" s="38"/>
      <c r="P1282" s="38"/>
      <c r="Q1282" s="50" t="str">
        <f aca="false">IF(W1282="","",VLOOKUP(W1282,Categories!$M$148:$N$823,2,FALSE()))</f>
        <v/>
      </c>
      <c r="R1282" s="51" t="str">
        <f aca="false">AA1282</f>
        <v/>
      </c>
      <c r="S1282" s="52"/>
      <c r="T1282" s="52"/>
      <c r="U1282" s="53"/>
      <c r="V1282" s="54"/>
      <c r="W1282" s="55"/>
      <c r="X1282" s="50" t="str">
        <f aca="false">IF(S1282="","",VLOOKUP(Deposits!O1562,Deposits!$D$2:$J$102,2,FALSE()))</f>
        <v/>
      </c>
      <c r="Y1282" s="56" t="str">
        <f aca="false">IF(S1282="","",VLOOKUP(Deposits!O1562,Deposits!$D$2:$J$102,5,FALSE()))</f>
        <v/>
      </c>
      <c r="Z1282" s="57" t="s">
        <v>33</v>
      </c>
      <c r="AA1282" s="51" t="str">
        <f aca="false">IF(ISERROR(VLOOKUP(Q1282,'Target Margin'!A:F,5,FALSE())),"",VLOOKUP(Q1282,'Target Margin'!A:F,5,FALSE()))</f>
        <v/>
      </c>
    </row>
    <row r="1283" customFormat="false" ht="13" hidden="false" customHeight="false" outlineLevel="0" collapsed="false">
      <c r="A1283" s="38"/>
      <c r="B1283" s="39"/>
      <c r="C1283" s="40"/>
      <c r="D1283" s="40"/>
      <c r="E1283" s="41"/>
      <c r="F1283" s="42"/>
      <c r="G1283" s="43"/>
      <c r="H1283" s="43"/>
      <c r="I1283" s="44"/>
      <c r="J1283" s="45"/>
      <c r="K1283" s="46"/>
      <c r="L1283" s="47" t="e">
        <f aca="false">IF(K1283="",(I1283/J1283),(I1283/K1283))</f>
        <v>#DIV/0!</v>
      </c>
      <c r="M1283" s="48" t="e">
        <f aca="false">(N1283-L1283)/N1283</f>
        <v>#DIV/0!</v>
      </c>
      <c r="N1283" s="49"/>
      <c r="O1283" s="38"/>
      <c r="P1283" s="38"/>
      <c r="Q1283" s="50" t="str">
        <f aca="false">IF(W1283="","",VLOOKUP(W1283,Categories!$M$148:$N$823,2,FALSE()))</f>
        <v/>
      </c>
      <c r="R1283" s="51" t="str">
        <f aca="false">AA1283</f>
        <v/>
      </c>
      <c r="S1283" s="52"/>
      <c r="T1283" s="52"/>
      <c r="U1283" s="53"/>
      <c r="V1283" s="54"/>
      <c r="W1283" s="55"/>
      <c r="X1283" s="50" t="str">
        <f aca="false">IF(S1283="","",VLOOKUP(Deposits!O1563,Deposits!$D$2:$J$102,2,FALSE()))</f>
        <v/>
      </c>
      <c r="Y1283" s="56" t="str">
        <f aca="false">IF(S1283="","",VLOOKUP(Deposits!O1563,Deposits!$D$2:$J$102,5,FALSE()))</f>
        <v/>
      </c>
      <c r="Z1283" s="57" t="s">
        <v>33</v>
      </c>
      <c r="AA1283" s="51" t="str">
        <f aca="false">IF(ISERROR(VLOOKUP(Q1283,'Target Margin'!A:F,5,FALSE())),"",VLOOKUP(Q1283,'Target Margin'!A:F,5,FALSE()))</f>
        <v/>
      </c>
    </row>
    <row r="1284" customFormat="false" ht="13" hidden="false" customHeight="false" outlineLevel="0" collapsed="false">
      <c r="A1284" s="38"/>
      <c r="B1284" s="39"/>
      <c r="C1284" s="40"/>
      <c r="D1284" s="40"/>
      <c r="E1284" s="41"/>
      <c r="F1284" s="42"/>
      <c r="G1284" s="43"/>
      <c r="H1284" s="43"/>
      <c r="I1284" s="44"/>
      <c r="J1284" s="45"/>
      <c r="K1284" s="46"/>
      <c r="L1284" s="47" t="e">
        <f aca="false">IF(K1284="",(I1284/J1284),(I1284/K1284))</f>
        <v>#DIV/0!</v>
      </c>
      <c r="M1284" s="48" t="e">
        <f aca="false">(N1284-L1284)/N1284</f>
        <v>#DIV/0!</v>
      </c>
      <c r="N1284" s="49"/>
      <c r="O1284" s="38"/>
      <c r="P1284" s="38"/>
      <c r="Q1284" s="50" t="str">
        <f aca="false">IF(W1284="","",VLOOKUP(W1284,Categories!$M$148:$N$823,2,FALSE()))</f>
        <v/>
      </c>
      <c r="R1284" s="51" t="str">
        <f aca="false">AA1284</f>
        <v/>
      </c>
      <c r="S1284" s="52"/>
      <c r="T1284" s="52"/>
      <c r="U1284" s="53"/>
      <c r="V1284" s="54"/>
      <c r="W1284" s="55"/>
      <c r="X1284" s="50" t="str">
        <f aca="false">IF(S1284="","",VLOOKUP(Deposits!O1564,Deposits!$D$2:$J$102,2,FALSE()))</f>
        <v/>
      </c>
      <c r="Y1284" s="56" t="str">
        <f aca="false">IF(S1284="","",VLOOKUP(Deposits!O1564,Deposits!$D$2:$J$102,5,FALSE()))</f>
        <v/>
      </c>
      <c r="Z1284" s="57" t="s">
        <v>33</v>
      </c>
      <c r="AA1284" s="51" t="str">
        <f aca="false">IF(ISERROR(VLOOKUP(Q1284,'Target Margin'!A:F,5,FALSE())),"",VLOOKUP(Q1284,'Target Margin'!A:F,5,FALSE()))</f>
        <v/>
      </c>
    </row>
    <row r="1285" customFormat="false" ht="13" hidden="false" customHeight="false" outlineLevel="0" collapsed="false">
      <c r="A1285" s="38"/>
      <c r="B1285" s="39"/>
      <c r="C1285" s="40"/>
      <c r="D1285" s="40"/>
      <c r="E1285" s="41"/>
      <c r="F1285" s="42"/>
      <c r="G1285" s="43"/>
      <c r="H1285" s="43"/>
      <c r="I1285" s="44"/>
      <c r="J1285" s="45"/>
      <c r="K1285" s="46"/>
      <c r="L1285" s="47" t="e">
        <f aca="false">IF(K1285="",(I1285/J1285),(I1285/K1285))</f>
        <v>#DIV/0!</v>
      </c>
      <c r="M1285" s="48" t="e">
        <f aca="false">(N1285-L1285)/N1285</f>
        <v>#DIV/0!</v>
      </c>
      <c r="N1285" s="49"/>
      <c r="O1285" s="38"/>
      <c r="P1285" s="38"/>
      <c r="Q1285" s="50" t="str">
        <f aca="false">IF(W1285="","",VLOOKUP(W1285,Categories!$M$148:$N$823,2,FALSE()))</f>
        <v/>
      </c>
      <c r="R1285" s="51" t="str">
        <f aca="false">AA1285</f>
        <v/>
      </c>
      <c r="S1285" s="52"/>
      <c r="T1285" s="52"/>
      <c r="U1285" s="53"/>
      <c r="V1285" s="54"/>
      <c r="W1285" s="55"/>
      <c r="X1285" s="50" t="str">
        <f aca="false">IF(S1285="","",VLOOKUP(Deposits!O1565,Deposits!$D$2:$J$102,2,FALSE()))</f>
        <v/>
      </c>
      <c r="Y1285" s="56" t="str">
        <f aca="false">IF(S1285="","",VLOOKUP(Deposits!O1565,Deposits!$D$2:$J$102,5,FALSE()))</f>
        <v/>
      </c>
      <c r="Z1285" s="57" t="s">
        <v>33</v>
      </c>
      <c r="AA1285" s="51" t="str">
        <f aca="false">IF(ISERROR(VLOOKUP(Q1285,'Target Margin'!A:F,5,FALSE())),"",VLOOKUP(Q1285,'Target Margin'!A:F,5,FALSE()))</f>
        <v/>
      </c>
    </row>
    <row r="1286" customFormat="false" ht="13" hidden="false" customHeight="false" outlineLevel="0" collapsed="false">
      <c r="A1286" s="38"/>
      <c r="B1286" s="39"/>
      <c r="C1286" s="40"/>
      <c r="D1286" s="40"/>
      <c r="E1286" s="41"/>
      <c r="F1286" s="42"/>
      <c r="G1286" s="43"/>
      <c r="H1286" s="43"/>
      <c r="I1286" s="44"/>
      <c r="J1286" s="45"/>
      <c r="K1286" s="46"/>
      <c r="L1286" s="47" t="e">
        <f aca="false">IF(K1286="",(I1286/J1286),(I1286/K1286))</f>
        <v>#DIV/0!</v>
      </c>
      <c r="M1286" s="48" t="e">
        <f aca="false">(N1286-L1286)/N1286</f>
        <v>#DIV/0!</v>
      </c>
      <c r="N1286" s="49"/>
      <c r="O1286" s="38"/>
      <c r="P1286" s="38"/>
      <c r="Q1286" s="50" t="str">
        <f aca="false">IF(W1286="","",VLOOKUP(W1286,Categories!$M$148:$N$823,2,FALSE()))</f>
        <v/>
      </c>
      <c r="R1286" s="51" t="str">
        <f aca="false">AA1286</f>
        <v/>
      </c>
      <c r="S1286" s="52"/>
      <c r="T1286" s="52"/>
      <c r="U1286" s="53"/>
      <c r="V1286" s="54"/>
      <c r="W1286" s="55"/>
      <c r="X1286" s="50" t="str">
        <f aca="false">IF(S1286="","",VLOOKUP(Deposits!O1566,Deposits!$D$2:$J$102,2,FALSE()))</f>
        <v/>
      </c>
      <c r="Y1286" s="56" t="str">
        <f aca="false">IF(S1286="","",VLOOKUP(Deposits!O1566,Deposits!$D$2:$J$102,5,FALSE()))</f>
        <v/>
      </c>
      <c r="Z1286" s="57" t="s">
        <v>33</v>
      </c>
      <c r="AA1286" s="51" t="str">
        <f aca="false">IF(ISERROR(VLOOKUP(Q1286,'Target Margin'!A:F,5,FALSE())),"",VLOOKUP(Q1286,'Target Margin'!A:F,5,FALSE()))</f>
        <v/>
      </c>
    </row>
    <row r="1287" customFormat="false" ht="13" hidden="false" customHeight="false" outlineLevel="0" collapsed="false">
      <c r="A1287" s="38"/>
      <c r="B1287" s="39"/>
      <c r="C1287" s="40"/>
      <c r="D1287" s="40"/>
      <c r="E1287" s="41"/>
      <c r="F1287" s="42"/>
      <c r="G1287" s="43"/>
      <c r="H1287" s="43"/>
      <c r="I1287" s="44"/>
      <c r="J1287" s="45"/>
      <c r="K1287" s="46"/>
      <c r="L1287" s="47" t="e">
        <f aca="false">IF(K1287="",(I1287/J1287),(I1287/K1287))</f>
        <v>#DIV/0!</v>
      </c>
      <c r="M1287" s="48" t="e">
        <f aca="false">(N1287-L1287)/N1287</f>
        <v>#DIV/0!</v>
      </c>
      <c r="N1287" s="49"/>
      <c r="O1287" s="38"/>
      <c r="P1287" s="38"/>
      <c r="Q1287" s="50" t="str">
        <f aca="false">IF(W1287="","",VLOOKUP(W1287,Categories!$M$148:$N$823,2,FALSE()))</f>
        <v/>
      </c>
      <c r="R1287" s="51" t="str">
        <f aca="false">AA1287</f>
        <v/>
      </c>
      <c r="S1287" s="52"/>
      <c r="T1287" s="52"/>
      <c r="U1287" s="53"/>
      <c r="V1287" s="54"/>
      <c r="W1287" s="55"/>
      <c r="X1287" s="50" t="str">
        <f aca="false">IF(S1287="","",VLOOKUP(Deposits!O1567,Deposits!$D$2:$J$102,2,FALSE()))</f>
        <v/>
      </c>
      <c r="Y1287" s="56" t="str">
        <f aca="false">IF(S1287="","",VLOOKUP(Deposits!O1567,Deposits!$D$2:$J$102,5,FALSE()))</f>
        <v/>
      </c>
      <c r="Z1287" s="57" t="s">
        <v>33</v>
      </c>
      <c r="AA1287" s="51" t="str">
        <f aca="false">IF(ISERROR(VLOOKUP(Q1287,'Target Margin'!A:F,5,FALSE())),"",VLOOKUP(Q1287,'Target Margin'!A:F,5,FALSE()))</f>
        <v/>
      </c>
    </row>
    <row r="1288" customFormat="false" ht="13" hidden="false" customHeight="false" outlineLevel="0" collapsed="false">
      <c r="A1288" s="38"/>
      <c r="B1288" s="39"/>
      <c r="C1288" s="40"/>
      <c r="D1288" s="40"/>
      <c r="E1288" s="41"/>
      <c r="F1288" s="42"/>
      <c r="G1288" s="43"/>
      <c r="H1288" s="43"/>
      <c r="I1288" s="44"/>
      <c r="J1288" s="45"/>
      <c r="K1288" s="46"/>
      <c r="L1288" s="47" t="e">
        <f aca="false">IF(K1288="",(I1288/J1288),(I1288/K1288))</f>
        <v>#DIV/0!</v>
      </c>
      <c r="M1288" s="48" t="e">
        <f aca="false">(N1288-L1288)/N1288</f>
        <v>#DIV/0!</v>
      </c>
      <c r="N1288" s="49"/>
      <c r="O1288" s="38"/>
      <c r="P1288" s="38"/>
      <c r="Q1288" s="50" t="str">
        <f aca="false">IF(W1288="","",VLOOKUP(W1288,Categories!$M$148:$N$823,2,FALSE()))</f>
        <v/>
      </c>
      <c r="R1288" s="51" t="str">
        <f aca="false">AA1288</f>
        <v/>
      </c>
      <c r="S1288" s="52"/>
      <c r="T1288" s="52"/>
      <c r="U1288" s="53"/>
      <c r="V1288" s="54"/>
      <c r="W1288" s="55"/>
      <c r="X1288" s="50" t="str">
        <f aca="false">IF(S1288="","",VLOOKUP(Deposits!O1568,Deposits!$D$2:$J$102,2,FALSE()))</f>
        <v/>
      </c>
      <c r="Y1288" s="56" t="str">
        <f aca="false">IF(S1288="","",VLOOKUP(Deposits!O1568,Deposits!$D$2:$J$102,5,FALSE()))</f>
        <v/>
      </c>
      <c r="Z1288" s="57" t="s">
        <v>33</v>
      </c>
      <c r="AA1288" s="51" t="str">
        <f aca="false">IF(ISERROR(VLOOKUP(Q1288,'Target Margin'!A:F,5,FALSE())),"",VLOOKUP(Q1288,'Target Margin'!A:F,5,FALSE()))</f>
        <v/>
      </c>
    </row>
    <row r="1289" customFormat="false" ht="13" hidden="false" customHeight="false" outlineLevel="0" collapsed="false">
      <c r="A1289" s="38"/>
      <c r="B1289" s="39"/>
      <c r="C1289" s="40"/>
      <c r="D1289" s="40"/>
      <c r="E1289" s="41"/>
      <c r="F1289" s="42"/>
      <c r="G1289" s="43"/>
      <c r="H1289" s="43"/>
      <c r="I1289" s="44"/>
      <c r="J1289" s="45"/>
      <c r="K1289" s="46"/>
      <c r="L1289" s="47" t="e">
        <f aca="false">IF(K1289="",(I1289/J1289),(I1289/K1289))</f>
        <v>#DIV/0!</v>
      </c>
      <c r="M1289" s="48" t="e">
        <f aca="false">(N1289-L1289)/N1289</f>
        <v>#DIV/0!</v>
      </c>
      <c r="N1289" s="49"/>
      <c r="O1289" s="38"/>
      <c r="P1289" s="38"/>
      <c r="Q1289" s="50" t="str">
        <f aca="false">IF(W1289="","",VLOOKUP(W1289,Categories!$M$148:$N$823,2,FALSE()))</f>
        <v/>
      </c>
      <c r="R1289" s="51" t="str">
        <f aca="false">AA1289</f>
        <v/>
      </c>
      <c r="S1289" s="52"/>
      <c r="T1289" s="52"/>
      <c r="U1289" s="53"/>
      <c r="V1289" s="54"/>
      <c r="W1289" s="55"/>
      <c r="X1289" s="50" t="str">
        <f aca="false">IF(S1289="","",VLOOKUP(Deposits!O1569,Deposits!$D$2:$J$102,2,FALSE()))</f>
        <v/>
      </c>
      <c r="Y1289" s="56" t="str">
        <f aca="false">IF(S1289="","",VLOOKUP(Deposits!O1569,Deposits!$D$2:$J$102,5,FALSE()))</f>
        <v/>
      </c>
      <c r="Z1289" s="57" t="s">
        <v>33</v>
      </c>
      <c r="AA1289" s="51" t="str">
        <f aca="false">IF(ISERROR(VLOOKUP(Q1289,'Target Margin'!A:F,5,FALSE())),"",VLOOKUP(Q1289,'Target Margin'!A:F,5,FALSE()))</f>
        <v/>
      </c>
    </row>
    <row r="1290" customFormat="false" ht="13" hidden="false" customHeight="false" outlineLevel="0" collapsed="false">
      <c r="A1290" s="38"/>
      <c r="B1290" s="39"/>
      <c r="C1290" s="40"/>
      <c r="D1290" s="40"/>
      <c r="E1290" s="41"/>
      <c r="F1290" s="42"/>
      <c r="G1290" s="43"/>
      <c r="H1290" s="43"/>
      <c r="I1290" s="44"/>
      <c r="J1290" s="45"/>
      <c r="K1290" s="46"/>
      <c r="L1290" s="47" t="e">
        <f aca="false">IF(K1290="",(I1290/J1290),(I1290/K1290))</f>
        <v>#DIV/0!</v>
      </c>
      <c r="M1290" s="48" t="e">
        <f aca="false">(N1290-L1290)/N1290</f>
        <v>#DIV/0!</v>
      </c>
      <c r="N1290" s="49"/>
      <c r="O1290" s="38"/>
      <c r="P1290" s="38"/>
      <c r="Q1290" s="50" t="str">
        <f aca="false">IF(W1290="","",VLOOKUP(W1290,Categories!$M$148:$N$823,2,FALSE()))</f>
        <v/>
      </c>
      <c r="R1290" s="51" t="str">
        <f aca="false">AA1290</f>
        <v/>
      </c>
      <c r="S1290" s="52"/>
      <c r="T1290" s="52"/>
      <c r="U1290" s="53"/>
      <c r="V1290" s="54"/>
      <c r="W1290" s="55"/>
      <c r="X1290" s="50" t="str">
        <f aca="false">IF(S1290="","",VLOOKUP(Deposits!O1570,Deposits!$D$2:$J$102,2,FALSE()))</f>
        <v/>
      </c>
      <c r="Y1290" s="56" t="str">
        <f aca="false">IF(S1290="","",VLOOKUP(Deposits!O1570,Deposits!$D$2:$J$102,5,FALSE()))</f>
        <v/>
      </c>
      <c r="Z1290" s="57" t="s">
        <v>33</v>
      </c>
      <c r="AA1290" s="51" t="str">
        <f aca="false">IF(ISERROR(VLOOKUP(Q1290,'Target Margin'!A:F,5,FALSE())),"",VLOOKUP(Q1290,'Target Margin'!A:F,5,FALSE()))</f>
        <v/>
      </c>
    </row>
    <row r="1291" customFormat="false" ht="13" hidden="false" customHeight="false" outlineLevel="0" collapsed="false">
      <c r="A1291" s="38"/>
      <c r="B1291" s="39"/>
      <c r="C1291" s="40"/>
      <c r="D1291" s="40"/>
      <c r="E1291" s="41"/>
      <c r="F1291" s="42"/>
      <c r="G1291" s="43"/>
      <c r="H1291" s="43"/>
      <c r="I1291" s="44"/>
      <c r="J1291" s="45"/>
      <c r="K1291" s="46"/>
      <c r="L1291" s="47" t="e">
        <f aca="false">IF(K1291="",(I1291/J1291),(I1291/K1291))</f>
        <v>#DIV/0!</v>
      </c>
      <c r="M1291" s="48" t="e">
        <f aca="false">(N1291-L1291)/N1291</f>
        <v>#DIV/0!</v>
      </c>
      <c r="N1291" s="49"/>
      <c r="O1291" s="38"/>
      <c r="P1291" s="38"/>
      <c r="Q1291" s="50" t="str">
        <f aca="false">IF(W1291="","",VLOOKUP(W1291,Categories!$M$148:$N$823,2,FALSE()))</f>
        <v/>
      </c>
      <c r="R1291" s="51" t="str">
        <f aca="false">AA1291</f>
        <v/>
      </c>
      <c r="S1291" s="52"/>
      <c r="T1291" s="52"/>
      <c r="U1291" s="53"/>
      <c r="V1291" s="54"/>
      <c r="W1291" s="55"/>
      <c r="X1291" s="50" t="str">
        <f aca="false">IF(S1291="","",VLOOKUP(Deposits!O1571,Deposits!$D$2:$J$102,2,FALSE()))</f>
        <v/>
      </c>
      <c r="Y1291" s="56" t="str">
        <f aca="false">IF(S1291="","",VLOOKUP(Deposits!O1571,Deposits!$D$2:$J$102,5,FALSE()))</f>
        <v/>
      </c>
      <c r="Z1291" s="57" t="s">
        <v>33</v>
      </c>
      <c r="AA1291" s="51" t="str">
        <f aca="false">IF(ISERROR(VLOOKUP(Q1291,'Target Margin'!A:F,5,FALSE())),"",VLOOKUP(Q1291,'Target Margin'!A:F,5,FALSE()))</f>
        <v/>
      </c>
    </row>
    <row r="1292" customFormat="false" ht="13" hidden="false" customHeight="false" outlineLevel="0" collapsed="false">
      <c r="A1292" s="38"/>
      <c r="B1292" s="39"/>
      <c r="C1292" s="40"/>
      <c r="D1292" s="40"/>
      <c r="E1292" s="41"/>
      <c r="F1292" s="42"/>
      <c r="G1292" s="43"/>
      <c r="H1292" s="43"/>
      <c r="I1292" s="44"/>
      <c r="J1292" s="45"/>
      <c r="K1292" s="46"/>
      <c r="L1292" s="47" t="e">
        <f aca="false">IF(K1292="",(I1292/J1292),(I1292/K1292))</f>
        <v>#DIV/0!</v>
      </c>
      <c r="M1292" s="48" t="e">
        <f aca="false">(N1292-L1292)/N1292</f>
        <v>#DIV/0!</v>
      </c>
      <c r="N1292" s="49"/>
      <c r="O1292" s="38"/>
      <c r="P1292" s="38"/>
      <c r="Q1292" s="50" t="str">
        <f aca="false">IF(W1292="","",VLOOKUP(W1292,Categories!$M$148:$N$823,2,FALSE()))</f>
        <v/>
      </c>
      <c r="R1292" s="51" t="str">
        <f aca="false">AA1292</f>
        <v/>
      </c>
      <c r="S1292" s="52"/>
      <c r="T1292" s="52"/>
      <c r="U1292" s="53"/>
      <c r="V1292" s="54"/>
      <c r="W1292" s="55"/>
      <c r="X1292" s="50" t="str">
        <f aca="false">IF(S1292="","",VLOOKUP(Deposits!O1572,Deposits!$D$2:$J$102,2,FALSE()))</f>
        <v/>
      </c>
      <c r="Y1292" s="56" t="str">
        <f aca="false">IF(S1292="","",VLOOKUP(Deposits!O1572,Deposits!$D$2:$J$102,5,FALSE()))</f>
        <v/>
      </c>
      <c r="Z1292" s="57" t="s">
        <v>33</v>
      </c>
      <c r="AA1292" s="51" t="str">
        <f aca="false">IF(ISERROR(VLOOKUP(Q1292,'Target Margin'!A:F,5,FALSE())),"",VLOOKUP(Q1292,'Target Margin'!A:F,5,FALSE()))</f>
        <v/>
      </c>
    </row>
    <row r="1293" customFormat="false" ht="13" hidden="false" customHeight="false" outlineLevel="0" collapsed="false">
      <c r="A1293" s="38"/>
      <c r="B1293" s="39"/>
      <c r="C1293" s="40"/>
      <c r="D1293" s="40"/>
      <c r="E1293" s="41"/>
      <c r="F1293" s="42"/>
      <c r="G1293" s="43"/>
      <c r="H1293" s="43"/>
      <c r="I1293" s="44"/>
      <c r="J1293" s="45"/>
      <c r="K1293" s="46"/>
      <c r="L1293" s="47" t="e">
        <f aca="false">IF(K1293="",(I1293/J1293),(I1293/K1293))</f>
        <v>#DIV/0!</v>
      </c>
      <c r="M1293" s="48" t="e">
        <f aca="false">(N1293-L1293)/N1293</f>
        <v>#DIV/0!</v>
      </c>
      <c r="N1293" s="49"/>
      <c r="O1293" s="38"/>
      <c r="P1293" s="38"/>
      <c r="Q1293" s="50" t="str">
        <f aca="false">IF(W1293="","",VLOOKUP(W1293,Categories!$M$148:$N$823,2,FALSE()))</f>
        <v/>
      </c>
      <c r="R1293" s="51" t="str">
        <f aca="false">AA1293</f>
        <v/>
      </c>
      <c r="S1293" s="52"/>
      <c r="T1293" s="52"/>
      <c r="U1293" s="53"/>
      <c r="V1293" s="54"/>
      <c r="W1293" s="55"/>
      <c r="X1293" s="50" t="str">
        <f aca="false">IF(S1293="","",VLOOKUP(Deposits!O1573,Deposits!$D$2:$J$102,2,FALSE()))</f>
        <v/>
      </c>
      <c r="Y1293" s="56" t="str">
        <f aca="false">IF(S1293="","",VLOOKUP(Deposits!O1573,Deposits!$D$2:$J$102,5,FALSE()))</f>
        <v/>
      </c>
      <c r="Z1293" s="57" t="s">
        <v>33</v>
      </c>
      <c r="AA1293" s="51" t="str">
        <f aca="false">IF(ISERROR(VLOOKUP(Q1293,'Target Margin'!A:F,5,FALSE())),"",VLOOKUP(Q1293,'Target Margin'!A:F,5,FALSE()))</f>
        <v/>
      </c>
    </row>
    <row r="1294" customFormat="false" ht="13" hidden="false" customHeight="false" outlineLevel="0" collapsed="false">
      <c r="A1294" s="38"/>
      <c r="B1294" s="39"/>
      <c r="C1294" s="40"/>
      <c r="D1294" s="40"/>
      <c r="E1294" s="41"/>
      <c r="F1294" s="42"/>
      <c r="G1294" s="43"/>
      <c r="H1294" s="43"/>
      <c r="I1294" s="44"/>
      <c r="J1294" s="45"/>
      <c r="K1294" s="46"/>
      <c r="L1294" s="47" t="e">
        <f aca="false">IF(K1294="",(I1294/J1294),(I1294/K1294))</f>
        <v>#DIV/0!</v>
      </c>
      <c r="M1294" s="48" t="e">
        <f aca="false">(N1294-L1294)/N1294</f>
        <v>#DIV/0!</v>
      </c>
      <c r="N1294" s="49"/>
      <c r="O1294" s="38"/>
      <c r="P1294" s="38"/>
      <c r="Q1294" s="50" t="str">
        <f aca="false">IF(W1294="","",VLOOKUP(W1294,Categories!$M$148:$N$823,2,FALSE()))</f>
        <v/>
      </c>
      <c r="R1294" s="51" t="str">
        <f aca="false">AA1294</f>
        <v/>
      </c>
      <c r="S1294" s="52"/>
      <c r="T1294" s="52"/>
      <c r="U1294" s="53"/>
      <c r="V1294" s="54"/>
      <c r="W1294" s="55"/>
      <c r="X1294" s="50" t="str">
        <f aca="false">IF(S1294="","",VLOOKUP(Deposits!O1574,Deposits!$D$2:$J$102,2,FALSE()))</f>
        <v/>
      </c>
      <c r="Y1294" s="56" t="str">
        <f aca="false">IF(S1294="","",VLOOKUP(Deposits!O1574,Deposits!$D$2:$J$102,5,FALSE()))</f>
        <v/>
      </c>
      <c r="Z1294" s="57" t="s">
        <v>33</v>
      </c>
      <c r="AA1294" s="51" t="str">
        <f aca="false">IF(ISERROR(VLOOKUP(Q1294,'Target Margin'!A:F,5,FALSE())),"",VLOOKUP(Q1294,'Target Margin'!A:F,5,FALSE()))</f>
        <v/>
      </c>
    </row>
    <row r="1295" customFormat="false" ht="13" hidden="false" customHeight="false" outlineLevel="0" collapsed="false">
      <c r="A1295" s="38"/>
      <c r="B1295" s="39"/>
      <c r="C1295" s="40"/>
      <c r="D1295" s="40"/>
      <c r="E1295" s="41"/>
      <c r="F1295" s="42"/>
      <c r="G1295" s="43"/>
      <c r="H1295" s="43"/>
      <c r="I1295" s="44"/>
      <c r="J1295" s="45"/>
      <c r="K1295" s="46"/>
      <c r="L1295" s="47" t="e">
        <f aca="false">IF(K1295="",(I1295/J1295),(I1295/K1295))</f>
        <v>#DIV/0!</v>
      </c>
      <c r="M1295" s="48" t="e">
        <f aca="false">(N1295-L1295)/N1295</f>
        <v>#DIV/0!</v>
      </c>
      <c r="N1295" s="49"/>
      <c r="O1295" s="38"/>
      <c r="P1295" s="38"/>
      <c r="Q1295" s="50" t="str">
        <f aca="false">IF(W1295="","",VLOOKUP(W1295,Categories!$M$148:$N$823,2,FALSE()))</f>
        <v/>
      </c>
      <c r="R1295" s="51" t="str">
        <f aca="false">AA1295</f>
        <v/>
      </c>
      <c r="S1295" s="52"/>
      <c r="T1295" s="52"/>
      <c r="U1295" s="53"/>
      <c r="V1295" s="54"/>
      <c r="W1295" s="55"/>
      <c r="X1295" s="50" t="str">
        <f aca="false">IF(S1295="","",VLOOKUP(Deposits!O1575,Deposits!$D$2:$J$102,2,FALSE()))</f>
        <v/>
      </c>
      <c r="Y1295" s="56" t="str">
        <f aca="false">IF(S1295="","",VLOOKUP(Deposits!O1575,Deposits!$D$2:$J$102,5,FALSE()))</f>
        <v/>
      </c>
      <c r="Z1295" s="57" t="s">
        <v>33</v>
      </c>
      <c r="AA1295" s="51" t="str">
        <f aca="false">IF(ISERROR(VLOOKUP(Q1295,'Target Margin'!A:F,5,FALSE())),"",VLOOKUP(Q1295,'Target Margin'!A:F,5,FALSE()))</f>
        <v/>
      </c>
    </row>
    <row r="1296" customFormat="false" ht="13" hidden="false" customHeight="false" outlineLevel="0" collapsed="false">
      <c r="A1296" s="38"/>
      <c r="B1296" s="39"/>
      <c r="C1296" s="40"/>
      <c r="D1296" s="40"/>
      <c r="E1296" s="41"/>
      <c r="F1296" s="42"/>
      <c r="G1296" s="43"/>
      <c r="H1296" s="43"/>
      <c r="I1296" s="44"/>
      <c r="J1296" s="45"/>
      <c r="K1296" s="46"/>
      <c r="L1296" s="47" t="e">
        <f aca="false">IF(K1296="",(I1296/J1296),(I1296/K1296))</f>
        <v>#DIV/0!</v>
      </c>
      <c r="M1296" s="48" t="e">
        <f aca="false">(N1296-L1296)/N1296</f>
        <v>#DIV/0!</v>
      </c>
      <c r="N1296" s="49"/>
      <c r="O1296" s="38"/>
      <c r="P1296" s="38"/>
      <c r="Q1296" s="50" t="str">
        <f aca="false">IF(W1296="","",VLOOKUP(W1296,Categories!$M$148:$N$823,2,FALSE()))</f>
        <v/>
      </c>
      <c r="R1296" s="51" t="str">
        <f aca="false">AA1296</f>
        <v/>
      </c>
      <c r="S1296" s="52"/>
      <c r="T1296" s="52"/>
      <c r="U1296" s="53"/>
      <c r="V1296" s="54"/>
      <c r="W1296" s="55"/>
      <c r="X1296" s="50" t="str">
        <f aca="false">IF(S1296="","",VLOOKUP(Deposits!O1576,Deposits!$D$2:$J$102,2,FALSE()))</f>
        <v/>
      </c>
      <c r="Y1296" s="56" t="str">
        <f aca="false">IF(S1296="","",VLOOKUP(Deposits!O1576,Deposits!$D$2:$J$102,5,FALSE()))</f>
        <v/>
      </c>
      <c r="Z1296" s="57" t="s">
        <v>33</v>
      </c>
      <c r="AA1296" s="51" t="str">
        <f aca="false">IF(ISERROR(VLOOKUP(Q1296,'Target Margin'!A:F,5,FALSE())),"",VLOOKUP(Q1296,'Target Margin'!A:F,5,FALSE()))</f>
        <v/>
      </c>
    </row>
    <row r="1297" customFormat="false" ht="13" hidden="false" customHeight="false" outlineLevel="0" collapsed="false">
      <c r="A1297" s="38"/>
      <c r="B1297" s="39"/>
      <c r="C1297" s="40"/>
      <c r="D1297" s="40"/>
      <c r="E1297" s="41"/>
      <c r="F1297" s="42"/>
      <c r="G1297" s="43"/>
      <c r="H1297" s="43"/>
      <c r="I1297" s="44"/>
      <c r="J1297" s="45"/>
      <c r="K1297" s="46"/>
      <c r="L1297" s="47" t="e">
        <f aca="false">IF(K1297="",(I1297/J1297),(I1297/K1297))</f>
        <v>#DIV/0!</v>
      </c>
      <c r="M1297" s="48" t="e">
        <f aca="false">(N1297-L1297)/N1297</f>
        <v>#DIV/0!</v>
      </c>
      <c r="N1297" s="49"/>
      <c r="O1297" s="38"/>
      <c r="P1297" s="38"/>
      <c r="Q1297" s="50" t="str">
        <f aca="false">IF(W1297="","",VLOOKUP(W1297,Categories!$M$148:$N$823,2,FALSE()))</f>
        <v/>
      </c>
      <c r="R1297" s="51" t="str">
        <f aca="false">AA1297</f>
        <v/>
      </c>
      <c r="S1297" s="52"/>
      <c r="T1297" s="52"/>
      <c r="U1297" s="53"/>
      <c r="V1297" s="54"/>
      <c r="W1297" s="55"/>
      <c r="X1297" s="50" t="str">
        <f aca="false">IF(S1297="","",VLOOKUP(Deposits!O1577,Deposits!$D$2:$J$102,2,FALSE()))</f>
        <v/>
      </c>
      <c r="Y1297" s="56" t="str">
        <f aca="false">IF(S1297="","",VLOOKUP(Deposits!O1577,Deposits!$D$2:$J$102,5,FALSE()))</f>
        <v/>
      </c>
      <c r="Z1297" s="57" t="s">
        <v>33</v>
      </c>
      <c r="AA1297" s="51" t="str">
        <f aca="false">IF(ISERROR(VLOOKUP(Q1297,'Target Margin'!A:F,5,FALSE())),"",VLOOKUP(Q1297,'Target Margin'!A:F,5,FALSE()))</f>
        <v/>
      </c>
    </row>
    <row r="1298" customFormat="false" ht="13" hidden="false" customHeight="false" outlineLevel="0" collapsed="false">
      <c r="A1298" s="38"/>
      <c r="B1298" s="39"/>
      <c r="C1298" s="40"/>
      <c r="D1298" s="40"/>
      <c r="E1298" s="41"/>
      <c r="F1298" s="42"/>
      <c r="G1298" s="43"/>
      <c r="H1298" s="43"/>
      <c r="I1298" s="44"/>
      <c r="J1298" s="45"/>
      <c r="K1298" s="46"/>
      <c r="L1298" s="47" t="e">
        <f aca="false">IF(K1298="",(I1298/J1298),(I1298/K1298))</f>
        <v>#DIV/0!</v>
      </c>
      <c r="M1298" s="48" t="e">
        <f aca="false">(N1298-L1298)/N1298</f>
        <v>#DIV/0!</v>
      </c>
      <c r="N1298" s="49"/>
      <c r="O1298" s="38"/>
      <c r="P1298" s="38"/>
      <c r="Q1298" s="50" t="str">
        <f aca="false">IF(W1298="","",VLOOKUP(W1298,Categories!$M$148:$N$823,2,FALSE()))</f>
        <v/>
      </c>
      <c r="R1298" s="51" t="str">
        <f aca="false">AA1298</f>
        <v/>
      </c>
      <c r="S1298" s="52"/>
      <c r="T1298" s="52"/>
      <c r="U1298" s="53"/>
      <c r="V1298" s="54"/>
      <c r="W1298" s="55"/>
      <c r="X1298" s="50" t="str">
        <f aca="false">IF(S1298="","",VLOOKUP(Deposits!O1578,Deposits!$D$2:$J$102,2,FALSE()))</f>
        <v/>
      </c>
      <c r="Y1298" s="56" t="str">
        <f aca="false">IF(S1298="","",VLOOKUP(Deposits!O1578,Deposits!$D$2:$J$102,5,FALSE()))</f>
        <v/>
      </c>
      <c r="Z1298" s="57" t="s">
        <v>33</v>
      </c>
      <c r="AA1298" s="51" t="str">
        <f aca="false">IF(ISERROR(VLOOKUP(Q1298,'Target Margin'!A:F,5,FALSE())),"",VLOOKUP(Q1298,'Target Margin'!A:F,5,FALSE()))</f>
        <v/>
      </c>
    </row>
    <row r="1299" customFormat="false" ht="13" hidden="false" customHeight="false" outlineLevel="0" collapsed="false">
      <c r="A1299" s="38"/>
      <c r="B1299" s="39"/>
      <c r="C1299" s="40"/>
      <c r="D1299" s="40"/>
      <c r="E1299" s="41"/>
      <c r="F1299" s="42"/>
      <c r="G1299" s="43"/>
      <c r="H1299" s="43"/>
      <c r="I1299" s="44"/>
      <c r="J1299" s="45"/>
      <c r="K1299" s="46"/>
      <c r="L1299" s="47" t="e">
        <f aca="false">IF(K1299="",(I1299/J1299),(I1299/K1299))</f>
        <v>#DIV/0!</v>
      </c>
      <c r="M1299" s="48" t="e">
        <f aca="false">(N1299-L1299)/N1299</f>
        <v>#DIV/0!</v>
      </c>
      <c r="N1299" s="49"/>
      <c r="O1299" s="38"/>
      <c r="P1299" s="38"/>
      <c r="Q1299" s="50" t="str">
        <f aca="false">IF(W1299="","",VLOOKUP(W1299,Categories!$M$148:$N$823,2,FALSE()))</f>
        <v/>
      </c>
      <c r="R1299" s="51" t="str">
        <f aca="false">AA1299</f>
        <v/>
      </c>
      <c r="S1299" s="52"/>
      <c r="T1299" s="52"/>
      <c r="U1299" s="53"/>
      <c r="V1299" s="54"/>
      <c r="W1299" s="55"/>
      <c r="X1299" s="50" t="str">
        <f aca="false">IF(S1299="","",VLOOKUP(Deposits!O1579,Deposits!$D$2:$J$102,2,FALSE()))</f>
        <v/>
      </c>
      <c r="Y1299" s="56" t="str">
        <f aca="false">IF(S1299="","",VLOOKUP(Deposits!O1579,Deposits!$D$2:$J$102,5,FALSE()))</f>
        <v/>
      </c>
      <c r="Z1299" s="57" t="s">
        <v>33</v>
      </c>
      <c r="AA1299" s="51" t="str">
        <f aca="false">IF(ISERROR(VLOOKUP(Q1299,'Target Margin'!A:F,5,FALSE())),"",VLOOKUP(Q1299,'Target Margin'!A:F,5,FALSE()))</f>
        <v/>
      </c>
    </row>
    <row r="1300" customFormat="false" ht="13" hidden="false" customHeight="false" outlineLevel="0" collapsed="false">
      <c r="A1300" s="38"/>
      <c r="B1300" s="39"/>
      <c r="C1300" s="40"/>
      <c r="D1300" s="40"/>
      <c r="E1300" s="41"/>
      <c r="F1300" s="42"/>
      <c r="G1300" s="43"/>
      <c r="H1300" s="43"/>
      <c r="I1300" s="44"/>
      <c r="J1300" s="45"/>
      <c r="K1300" s="46"/>
      <c r="L1300" s="47" t="e">
        <f aca="false">IF(K1300="",(I1300/J1300),(I1300/K1300))</f>
        <v>#DIV/0!</v>
      </c>
      <c r="M1300" s="48" t="e">
        <f aca="false">(N1300-L1300)/N1300</f>
        <v>#DIV/0!</v>
      </c>
      <c r="N1300" s="49"/>
      <c r="O1300" s="38"/>
      <c r="P1300" s="38"/>
      <c r="Q1300" s="50" t="str">
        <f aca="false">IF(W1300="","",VLOOKUP(W1300,Categories!$M$148:$N$823,2,FALSE()))</f>
        <v/>
      </c>
      <c r="R1300" s="51" t="str">
        <f aca="false">AA1300</f>
        <v/>
      </c>
      <c r="S1300" s="52"/>
      <c r="T1300" s="52"/>
      <c r="U1300" s="53"/>
      <c r="V1300" s="54"/>
      <c r="W1300" s="55"/>
      <c r="X1300" s="50" t="str">
        <f aca="false">IF(S1300="","",VLOOKUP(Deposits!O1580,Deposits!$D$2:$J$102,2,FALSE()))</f>
        <v/>
      </c>
      <c r="Y1300" s="56" t="str">
        <f aca="false">IF(S1300="","",VLOOKUP(Deposits!O1580,Deposits!$D$2:$J$102,5,FALSE()))</f>
        <v/>
      </c>
      <c r="Z1300" s="57" t="s">
        <v>33</v>
      </c>
      <c r="AA1300" s="51" t="str">
        <f aca="false">IF(ISERROR(VLOOKUP(Q1300,'Target Margin'!A:F,5,FALSE())),"",VLOOKUP(Q1300,'Target Margin'!A:F,5,FALSE()))</f>
        <v/>
      </c>
    </row>
    <row r="1301" customFormat="false" ht="13" hidden="false" customHeight="false" outlineLevel="0" collapsed="false">
      <c r="A1301" s="38"/>
      <c r="B1301" s="39"/>
      <c r="C1301" s="40"/>
      <c r="D1301" s="40"/>
      <c r="E1301" s="41"/>
      <c r="F1301" s="42"/>
      <c r="G1301" s="43"/>
      <c r="H1301" s="43"/>
      <c r="I1301" s="44"/>
      <c r="J1301" s="45"/>
      <c r="K1301" s="46"/>
      <c r="L1301" s="47" t="e">
        <f aca="false">IF(K1301="",(I1301/J1301),(I1301/K1301))</f>
        <v>#DIV/0!</v>
      </c>
      <c r="M1301" s="48" t="e">
        <f aca="false">(N1301-L1301)/N1301</f>
        <v>#DIV/0!</v>
      </c>
      <c r="N1301" s="49"/>
      <c r="O1301" s="38"/>
      <c r="P1301" s="38"/>
      <c r="Q1301" s="50" t="str">
        <f aca="false">IF(W1301="","",VLOOKUP(W1301,Categories!$M$148:$N$823,2,FALSE()))</f>
        <v/>
      </c>
      <c r="R1301" s="51" t="str">
        <f aca="false">AA1301</f>
        <v/>
      </c>
      <c r="S1301" s="52"/>
      <c r="T1301" s="52"/>
      <c r="U1301" s="53"/>
      <c r="V1301" s="54"/>
      <c r="W1301" s="55"/>
      <c r="X1301" s="50" t="str">
        <f aca="false">IF(S1301="","",VLOOKUP(Deposits!O1581,Deposits!$D$2:$J$102,2,FALSE()))</f>
        <v/>
      </c>
      <c r="Y1301" s="56" t="str">
        <f aca="false">IF(S1301="","",VLOOKUP(Deposits!O1581,Deposits!$D$2:$J$102,5,FALSE()))</f>
        <v/>
      </c>
      <c r="Z1301" s="57" t="s">
        <v>33</v>
      </c>
      <c r="AA1301" s="51" t="str">
        <f aca="false">IF(ISERROR(VLOOKUP(Q1301,'Target Margin'!A:F,5,FALSE())),"",VLOOKUP(Q1301,'Target Margin'!A:F,5,FALSE()))</f>
        <v/>
      </c>
    </row>
    <row r="1302" customFormat="false" ht="13" hidden="false" customHeight="false" outlineLevel="0" collapsed="false">
      <c r="A1302" s="38"/>
      <c r="B1302" s="39"/>
      <c r="C1302" s="40"/>
      <c r="D1302" s="40"/>
      <c r="E1302" s="41"/>
      <c r="F1302" s="42"/>
      <c r="G1302" s="43"/>
      <c r="H1302" s="43"/>
      <c r="I1302" s="44"/>
      <c r="J1302" s="45"/>
      <c r="K1302" s="46"/>
      <c r="L1302" s="47" t="e">
        <f aca="false">IF(K1302="",(I1302/J1302),(I1302/K1302))</f>
        <v>#DIV/0!</v>
      </c>
      <c r="M1302" s="48" t="e">
        <f aca="false">(N1302-L1302)/N1302</f>
        <v>#DIV/0!</v>
      </c>
      <c r="N1302" s="49"/>
      <c r="O1302" s="38"/>
      <c r="P1302" s="38"/>
      <c r="Q1302" s="50" t="str">
        <f aca="false">IF(W1302="","",VLOOKUP(W1302,Categories!$M$148:$N$823,2,FALSE()))</f>
        <v/>
      </c>
      <c r="R1302" s="51" t="str">
        <f aca="false">AA1302</f>
        <v/>
      </c>
      <c r="S1302" s="52"/>
      <c r="T1302" s="52"/>
      <c r="U1302" s="53"/>
      <c r="V1302" s="54"/>
      <c r="W1302" s="55"/>
      <c r="X1302" s="50" t="str">
        <f aca="false">IF(S1302="","",VLOOKUP(Deposits!O1582,Deposits!$D$2:$J$102,2,FALSE()))</f>
        <v/>
      </c>
      <c r="Y1302" s="56" t="str">
        <f aca="false">IF(S1302="","",VLOOKUP(Deposits!O1582,Deposits!$D$2:$J$102,5,FALSE()))</f>
        <v/>
      </c>
      <c r="Z1302" s="57" t="s">
        <v>33</v>
      </c>
      <c r="AA1302" s="51" t="str">
        <f aca="false">IF(ISERROR(VLOOKUP(Q1302,'Target Margin'!A:F,5,FALSE())),"",VLOOKUP(Q1302,'Target Margin'!A:F,5,FALSE()))</f>
        <v/>
      </c>
    </row>
    <row r="1303" customFormat="false" ht="13" hidden="false" customHeight="false" outlineLevel="0" collapsed="false">
      <c r="A1303" s="38"/>
      <c r="B1303" s="39"/>
      <c r="C1303" s="40"/>
      <c r="D1303" s="40"/>
      <c r="E1303" s="41"/>
      <c r="F1303" s="42"/>
      <c r="G1303" s="43"/>
      <c r="H1303" s="43"/>
      <c r="I1303" s="44"/>
      <c r="J1303" s="45"/>
      <c r="K1303" s="46"/>
      <c r="L1303" s="47" t="e">
        <f aca="false">IF(K1303="",(I1303/J1303),(I1303/K1303))</f>
        <v>#DIV/0!</v>
      </c>
      <c r="M1303" s="48" t="e">
        <f aca="false">(N1303-L1303)/N1303</f>
        <v>#DIV/0!</v>
      </c>
      <c r="N1303" s="49"/>
      <c r="O1303" s="38"/>
      <c r="P1303" s="38"/>
      <c r="Q1303" s="50" t="str">
        <f aca="false">IF(W1303="","",VLOOKUP(W1303,Categories!$M$148:$N$823,2,FALSE()))</f>
        <v/>
      </c>
      <c r="R1303" s="51" t="str">
        <f aca="false">AA1303</f>
        <v/>
      </c>
      <c r="S1303" s="52"/>
      <c r="T1303" s="52"/>
      <c r="U1303" s="53"/>
      <c r="V1303" s="54"/>
      <c r="W1303" s="55"/>
      <c r="X1303" s="50" t="str">
        <f aca="false">IF(S1303="","",VLOOKUP(Deposits!O1583,Deposits!$D$2:$J$102,2,FALSE()))</f>
        <v/>
      </c>
      <c r="Y1303" s="56" t="str">
        <f aca="false">IF(S1303="","",VLOOKUP(Deposits!O1583,Deposits!$D$2:$J$102,5,FALSE()))</f>
        <v/>
      </c>
      <c r="Z1303" s="57" t="s">
        <v>33</v>
      </c>
      <c r="AA1303" s="51" t="str">
        <f aca="false">IF(ISERROR(VLOOKUP(Q1303,'Target Margin'!A:F,5,FALSE())),"",VLOOKUP(Q1303,'Target Margin'!A:F,5,FALSE()))</f>
        <v/>
      </c>
    </row>
    <row r="1304" customFormat="false" ht="13" hidden="false" customHeight="false" outlineLevel="0" collapsed="false">
      <c r="A1304" s="38"/>
      <c r="B1304" s="39"/>
      <c r="C1304" s="40"/>
      <c r="D1304" s="40"/>
      <c r="E1304" s="41"/>
      <c r="F1304" s="42"/>
      <c r="G1304" s="43"/>
      <c r="H1304" s="43"/>
      <c r="I1304" s="44"/>
      <c r="J1304" s="45"/>
      <c r="K1304" s="46"/>
      <c r="L1304" s="47" t="e">
        <f aca="false">IF(K1304="",(I1304/J1304),(I1304/K1304))</f>
        <v>#DIV/0!</v>
      </c>
      <c r="M1304" s="48" t="e">
        <f aca="false">(N1304-L1304)/N1304</f>
        <v>#DIV/0!</v>
      </c>
      <c r="N1304" s="49"/>
      <c r="O1304" s="38"/>
      <c r="P1304" s="38"/>
      <c r="Q1304" s="50" t="str">
        <f aca="false">IF(W1304="","",VLOOKUP(W1304,Categories!$M$148:$N$823,2,FALSE()))</f>
        <v/>
      </c>
      <c r="R1304" s="51" t="str">
        <f aca="false">AA1304</f>
        <v/>
      </c>
      <c r="S1304" s="52"/>
      <c r="T1304" s="52"/>
      <c r="U1304" s="53"/>
      <c r="V1304" s="54"/>
      <c r="W1304" s="55"/>
      <c r="X1304" s="50" t="str">
        <f aca="false">IF(S1304="","",VLOOKUP(Deposits!O1584,Deposits!$D$2:$J$102,2,FALSE()))</f>
        <v/>
      </c>
      <c r="Y1304" s="56" t="str">
        <f aca="false">IF(S1304="","",VLOOKUP(Deposits!O1584,Deposits!$D$2:$J$102,5,FALSE()))</f>
        <v/>
      </c>
      <c r="Z1304" s="57" t="s">
        <v>33</v>
      </c>
      <c r="AA1304" s="51" t="str">
        <f aca="false">IF(ISERROR(VLOOKUP(Q1304,'Target Margin'!A:F,5,FALSE())),"",VLOOKUP(Q1304,'Target Margin'!A:F,5,FALSE()))</f>
        <v/>
      </c>
    </row>
    <row r="1305" customFormat="false" ht="13" hidden="false" customHeight="false" outlineLevel="0" collapsed="false">
      <c r="A1305" s="38"/>
      <c r="B1305" s="39"/>
      <c r="C1305" s="40"/>
      <c r="D1305" s="40"/>
      <c r="E1305" s="41"/>
      <c r="F1305" s="42"/>
      <c r="G1305" s="43"/>
      <c r="H1305" s="43"/>
      <c r="I1305" s="44"/>
      <c r="J1305" s="45"/>
      <c r="K1305" s="46"/>
      <c r="L1305" s="47" t="e">
        <f aca="false">IF(K1305="",(I1305/J1305),(I1305/K1305))</f>
        <v>#DIV/0!</v>
      </c>
      <c r="M1305" s="48" t="e">
        <f aca="false">(N1305-L1305)/N1305</f>
        <v>#DIV/0!</v>
      </c>
      <c r="N1305" s="49"/>
      <c r="O1305" s="38"/>
      <c r="P1305" s="38"/>
      <c r="Q1305" s="50" t="str">
        <f aca="false">IF(W1305="","",VLOOKUP(W1305,Categories!$M$148:$N$823,2,FALSE()))</f>
        <v/>
      </c>
      <c r="R1305" s="51" t="str">
        <f aca="false">AA1305</f>
        <v/>
      </c>
      <c r="S1305" s="52"/>
      <c r="T1305" s="52"/>
      <c r="U1305" s="53"/>
      <c r="V1305" s="54"/>
      <c r="W1305" s="55"/>
      <c r="X1305" s="50" t="str">
        <f aca="false">IF(S1305="","",VLOOKUP(Deposits!O1585,Deposits!$D$2:$J$102,2,FALSE()))</f>
        <v/>
      </c>
      <c r="Y1305" s="56" t="str">
        <f aca="false">IF(S1305="","",VLOOKUP(Deposits!O1585,Deposits!$D$2:$J$102,5,FALSE()))</f>
        <v/>
      </c>
      <c r="Z1305" s="57" t="s">
        <v>33</v>
      </c>
      <c r="AA1305" s="51" t="str">
        <f aca="false">IF(ISERROR(VLOOKUP(Q1305,'Target Margin'!A:F,5,FALSE())),"",VLOOKUP(Q1305,'Target Margin'!A:F,5,FALSE()))</f>
        <v/>
      </c>
    </row>
    <row r="1306" customFormat="false" ht="13" hidden="false" customHeight="false" outlineLevel="0" collapsed="false">
      <c r="A1306" s="38"/>
      <c r="B1306" s="39"/>
      <c r="C1306" s="40"/>
      <c r="D1306" s="40"/>
      <c r="E1306" s="41"/>
      <c r="F1306" s="42"/>
      <c r="G1306" s="43"/>
      <c r="H1306" s="43"/>
      <c r="I1306" s="44"/>
      <c r="J1306" s="45"/>
      <c r="K1306" s="46"/>
      <c r="L1306" s="47" t="e">
        <f aca="false">IF(K1306="",(I1306/J1306),(I1306/K1306))</f>
        <v>#DIV/0!</v>
      </c>
      <c r="M1306" s="48" t="e">
        <f aca="false">(N1306-L1306)/N1306</f>
        <v>#DIV/0!</v>
      </c>
      <c r="N1306" s="49"/>
      <c r="O1306" s="38"/>
      <c r="P1306" s="38"/>
      <c r="Q1306" s="50" t="str">
        <f aca="false">IF(W1306="","",VLOOKUP(W1306,Categories!$M$148:$N$823,2,FALSE()))</f>
        <v/>
      </c>
      <c r="R1306" s="51" t="str">
        <f aca="false">AA1306</f>
        <v/>
      </c>
      <c r="S1306" s="52"/>
      <c r="T1306" s="52"/>
      <c r="U1306" s="53"/>
      <c r="V1306" s="54"/>
      <c r="W1306" s="55"/>
      <c r="X1306" s="50" t="str">
        <f aca="false">IF(S1306="","",VLOOKUP(Deposits!O1586,Deposits!$D$2:$J$102,2,FALSE()))</f>
        <v/>
      </c>
      <c r="Y1306" s="56" t="str">
        <f aca="false">IF(S1306="","",VLOOKUP(Deposits!O1586,Deposits!$D$2:$J$102,5,FALSE()))</f>
        <v/>
      </c>
      <c r="Z1306" s="57" t="s">
        <v>33</v>
      </c>
      <c r="AA1306" s="51" t="str">
        <f aca="false">IF(ISERROR(VLOOKUP(Q1306,'Target Margin'!A:F,5,FALSE())),"",VLOOKUP(Q1306,'Target Margin'!A:F,5,FALSE()))</f>
        <v/>
      </c>
    </row>
    <row r="1307" customFormat="false" ht="13" hidden="false" customHeight="false" outlineLevel="0" collapsed="false">
      <c r="A1307" s="38"/>
      <c r="B1307" s="39"/>
      <c r="C1307" s="40"/>
      <c r="D1307" s="40"/>
      <c r="E1307" s="41"/>
      <c r="F1307" s="42"/>
      <c r="G1307" s="43"/>
      <c r="H1307" s="43"/>
      <c r="I1307" s="44"/>
      <c r="J1307" s="45"/>
      <c r="K1307" s="46"/>
      <c r="L1307" s="47" t="e">
        <f aca="false">IF(K1307="",(I1307/J1307),(I1307/K1307))</f>
        <v>#DIV/0!</v>
      </c>
      <c r="M1307" s="48" t="e">
        <f aca="false">(N1307-L1307)/N1307</f>
        <v>#DIV/0!</v>
      </c>
      <c r="N1307" s="49"/>
      <c r="O1307" s="38"/>
      <c r="P1307" s="38"/>
      <c r="Q1307" s="50" t="str">
        <f aca="false">IF(W1307="","",VLOOKUP(W1307,Categories!$M$148:$N$823,2,FALSE()))</f>
        <v/>
      </c>
      <c r="R1307" s="51" t="str">
        <f aca="false">AA1307</f>
        <v/>
      </c>
      <c r="S1307" s="52"/>
      <c r="T1307" s="52"/>
      <c r="U1307" s="53"/>
      <c r="V1307" s="54"/>
      <c r="W1307" s="55"/>
      <c r="X1307" s="50" t="str">
        <f aca="false">IF(S1307="","",VLOOKUP(Deposits!O1587,Deposits!$D$2:$J$102,2,FALSE()))</f>
        <v/>
      </c>
      <c r="Y1307" s="56" t="str">
        <f aca="false">IF(S1307="","",VLOOKUP(Deposits!O1587,Deposits!$D$2:$J$102,5,FALSE()))</f>
        <v/>
      </c>
      <c r="Z1307" s="57" t="s">
        <v>33</v>
      </c>
      <c r="AA1307" s="51" t="str">
        <f aca="false">IF(ISERROR(VLOOKUP(Q1307,'Target Margin'!A:F,5,FALSE())),"",VLOOKUP(Q1307,'Target Margin'!A:F,5,FALSE()))</f>
        <v/>
      </c>
    </row>
    <row r="1308" customFormat="false" ht="13" hidden="false" customHeight="false" outlineLevel="0" collapsed="false">
      <c r="A1308" s="38"/>
      <c r="B1308" s="39"/>
      <c r="C1308" s="40"/>
      <c r="D1308" s="40"/>
      <c r="E1308" s="41"/>
      <c r="F1308" s="42"/>
      <c r="G1308" s="43"/>
      <c r="H1308" s="43"/>
      <c r="I1308" s="44"/>
      <c r="J1308" s="45"/>
      <c r="K1308" s="46"/>
      <c r="L1308" s="47" t="e">
        <f aca="false">IF(K1308="",(I1308/J1308),(I1308/K1308))</f>
        <v>#DIV/0!</v>
      </c>
      <c r="M1308" s="48" t="e">
        <f aca="false">(N1308-L1308)/N1308</f>
        <v>#DIV/0!</v>
      </c>
      <c r="N1308" s="49"/>
      <c r="O1308" s="38"/>
      <c r="P1308" s="38"/>
      <c r="Q1308" s="50" t="str">
        <f aca="false">IF(W1308="","",VLOOKUP(W1308,Categories!$M$148:$N$823,2,FALSE()))</f>
        <v/>
      </c>
      <c r="R1308" s="51" t="str">
        <f aca="false">AA1308</f>
        <v/>
      </c>
      <c r="S1308" s="52"/>
      <c r="T1308" s="52"/>
      <c r="U1308" s="53"/>
      <c r="V1308" s="54"/>
      <c r="W1308" s="55"/>
      <c r="X1308" s="50" t="str">
        <f aca="false">IF(S1308="","",VLOOKUP(Deposits!O1588,Deposits!$D$2:$J$102,2,FALSE()))</f>
        <v/>
      </c>
      <c r="Y1308" s="56" t="str">
        <f aca="false">IF(S1308="","",VLOOKUP(Deposits!O1588,Deposits!$D$2:$J$102,5,FALSE()))</f>
        <v/>
      </c>
      <c r="Z1308" s="57" t="s">
        <v>33</v>
      </c>
      <c r="AA1308" s="51" t="str">
        <f aca="false">IF(ISERROR(VLOOKUP(Q1308,'Target Margin'!A:F,5,FALSE())),"",VLOOKUP(Q1308,'Target Margin'!A:F,5,FALSE()))</f>
        <v/>
      </c>
    </row>
    <row r="1309" customFormat="false" ht="13" hidden="false" customHeight="false" outlineLevel="0" collapsed="false">
      <c r="A1309" s="38"/>
      <c r="B1309" s="39"/>
      <c r="C1309" s="40"/>
      <c r="D1309" s="40"/>
      <c r="E1309" s="41"/>
      <c r="F1309" s="42"/>
      <c r="G1309" s="43"/>
      <c r="H1309" s="43"/>
      <c r="I1309" s="44"/>
      <c r="J1309" s="45"/>
      <c r="K1309" s="46"/>
      <c r="L1309" s="47" t="e">
        <f aca="false">IF(K1309="",(I1309/J1309),(I1309/K1309))</f>
        <v>#DIV/0!</v>
      </c>
      <c r="M1309" s="48" t="e">
        <f aca="false">(N1309-L1309)/N1309</f>
        <v>#DIV/0!</v>
      </c>
      <c r="N1309" s="49"/>
      <c r="O1309" s="38"/>
      <c r="P1309" s="38"/>
      <c r="Q1309" s="50" t="str">
        <f aca="false">IF(W1309="","",VLOOKUP(W1309,Categories!$M$148:$N$823,2,FALSE()))</f>
        <v/>
      </c>
      <c r="R1309" s="51" t="str">
        <f aca="false">AA1309</f>
        <v/>
      </c>
      <c r="S1309" s="52"/>
      <c r="T1309" s="52"/>
      <c r="U1309" s="53"/>
      <c r="V1309" s="54"/>
      <c r="W1309" s="55"/>
      <c r="X1309" s="50" t="str">
        <f aca="false">IF(S1309="","",VLOOKUP(Deposits!O1589,Deposits!$D$2:$J$102,2,FALSE()))</f>
        <v/>
      </c>
      <c r="Y1309" s="56" t="str">
        <f aca="false">IF(S1309="","",VLOOKUP(Deposits!O1589,Deposits!$D$2:$J$102,5,FALSE()))</f>
        <v/>
      </c>
      <c r="Z1309" s="57" t="s">
        <v>33</v>
      </c>
      <c r="AA1309" s="51" t="str">
        <f aca="false">IF(ISERROR(VLOOKUP(Q1309,'Target Margin'!A:F,5,FALSE())),"",VLOOKUP(Q1309,'Target Margin'!A:F,5,FALSE()))</f>
        <v/>
      </c>
    </row>
    <row r="1310" customFormat="false" ht="13" hidden="false" customHeight="false" outlineLevel="0" collapsed="false">
      <c r="A1310" s="38"/>
      <c r="B1310" s="39"/>
      <c r="C1310" s="40"/>
      <c r="D1310" s="40"/>
      <c r="E1310" s="41"/>
      <c r="F1310" s="42"/>
      <c r="G1310" s="43"/>
      <c r="H1310" s="43"/>
      <c r="I1310" s="44"/>
      <c r="J1310" s="45"/>
      <c r="K1310" s="46"/>
      <c r="L1310" s="47" t="e">
        <f aca="false">IF(K1310="",(I1310/J1310),(I1310/K1310))</f>
        <v>#DIV/0!</v>
      </c>
      <c r="M1310" s="48" t="e">
        <f aca="false">(N1310-L1310)/N1310</f>
        <v>#DIV/0!</v>
      </c>
      <c r="N1310" s="49"/>
      <c r="O1310" s="38"/>
      <c r="P1310" s="38"/>
      <c r="Q1310" s="50" t="str">
        <f aca="false">IF(W1310="","",VLOOKUP(W1310,Categories!$M$148:$N$823,2,FALSE()))</f>
        <v/>
      </c>
      <c r="R1310" s="51" t="str">
        <f aca="false">AA1310</f>
        <v/>
      </c>
      <c r="S1310" s="52"/>
      <c r="T1310" s="52"/>
      <c r="U1310" s="53"/>
      <c r="V1310" s="54"/>
      <c r="W1310" s="55"/>
      <c r="X1310" s="50" t="str">
        <f aca="false">IF(S1310="","",VLOOKUP(Deposits!O1590,Deposits!$D$2:$J$102,2,FALSE()))</f>
        <v/>
      </c>
      <c r="Y1310" s="56" t="str">
        <f aca="false">IF(S1310="","",VLOOKUP(Deposits!O1590,Deposits!$D$2:$J$102,5,FALSE()))</f>
        <v/>
      </c>
      <c r="Z1310" s="57" t="s">
        <v>33</v>
      </c>
      <c r="AA1310" s="51" t="str">
        <f aca="false">IF(ISERROR(VLOOKUP(Q1310,'Target Margin'!A:F,5,FALSE())),"",VLOOKUP(Q1310,'Target Margin'!A:F,5,FALSE()))</f>
        <v/>
      </c>
    </row>
    <row r="1311" customFormat="false" ht="13" hidden="false" customHeight="false" outlineLevel="0" collapsed="false">
      <c r="A1311" s="38"/>
      <c r="B1311" s="39"/>
      <c r="C1311" s="40"/>
      <c r="D1311" s="40"/>
      <c r="E1311" s="41"/>
      <c r="F1311" s="42"/>
      <c r="G1311" s="43"/>
      <c r="H1311" s="43"/>
      <c r="I1311" s="44"/>
      <c r="J1311" s="45"/>
      <c r="K1311" s="46"/>
      <c r="L1311" s="47" t="e">
        <f aca="false">IF(K1311="",(I1311/J1311),(I1311/K1311))</f>
        <v>#DIV/0!</v>
      </c>
      <c r="M1311" s="48" t="e">
        <f aca="false">(N1311-L1311)/N1311</f>
        <v>#DIV/0!</v>
      </c>
      <c r="N1311" s="49"/>
      <c r="O1311" s="38"/>
      <c r="P1311" s="38"/>
      <c r="Q1311" s="50" t="str">
        <f aca="false">IF(W1311="","",VLOOKUP(W1311,Categories!$M$148:$N$823,2,FALSE()))</f>
        <v/>
      </c>
      <c r="R1311" s="51" t="str">
        <f aca="false">AA1311</f>
        <v/>
      </c>
      <c r="S1311" s="52"/>
      <c r="T1311" s="52"/>
      <c r="U1311" s="53"/>
      <c r="V1311" s="54"/>
      <c r="W1311" s="55"/>
      <c r="X1311" s="50" t="str">
        <f aca="false">IF(S1311="","",VLOOKUP(Deposits!O1591,Deposits!$D$2:$J$102,2,FALSE()))</f>
        <v/>
      </c>
      <c r="Y1311" s="56" t="str">
        <f aca="false">IF(S1311="","",VLOOKUP(Deposits!O1591,Deposits!$D$2:$J$102,5,FALSE()))</f>
        <v/>
      </c>
      <c r="Z1311" s="57" t="s">
        <v>33</v>
      </c>
      <c r="AA1311" s="51" t="str">
        <f aca="false">IF(ISERROR(VLOOKUP(Q1311,'Target Margin'!A:F,5,FALSE())),"",VLOOKUP(Q1311,'Target Margin'!A:F,5,FALSE()))</f>
        <v/>
      </c>
    </row>
    <row r="1312" customFormat="false" ht="13" hidden="false" customHeight="false" outlineLevel="0" collapsed="false">
      <c r="A1312" s="38"/>
      <c r="B1312" s="39"/>
      <c r="C1312" s="40"/>
      <c r="D1312" s="40"/>
      <c r="E1312" s="41"/>
      <c r="F1312" s="42"/>
      <c r="G1312" s="43"/>
      <c r="H1312" s="43"/>
      <c r="I1312" s="44"/>
      <c r="J1312" s="45"/>
      <c r="K1312" s="46"/>
      <c r="L1312" s="47" t="e">
        <f aca="false">IF(K1312="",(I1312/J1312),(I1312/K1312))</f>
        <v>#DIV/0!</v>
      </c>
      <c r="M1312" s="48" t="e">
        <f aca="false">(N1312-L1312)/N1312</f>
        <v>#DIV/0!</v>
      </c>
      <c r="N1312" s="49"/>
      <c r="O1312" s="38"/>
      <c r="P1312" s="38"/>
      <c r="Q1312" s="50" t="str">
        <f aca="false">IF(W1312="","",VLOOKUP(W1312,Categories!$M$148:$N$823,2,FALSE()))</f>
        <v/>
      </c>
      <c r="R1312" s="51" t="str">
        <f aca="false">AA1312</f>
        <v/>
      </c>
      <c r="S1312" s="52"/>
      <c r="T1312" s="52"/>
      <c r="U1312" s="53"/>
      <c r="V1312" s="54"/>
      <c r="W1312" s="55"/>
      <c r="X1312" s="50" t="str">
        <f aca="false">IF(S1312="","",VLOOKUP(Deposits!O1592,Deposits!$D$2:$J$102,2,FALSE()))</f>
        <v/>
      </c>
      <c r="Y1312" s="56" t="str">
        <f aca="false">IF(S1312="","",VLOOKUP(Deposits!O1592,Deposits!$D$2:$J$102,5,FALSE()))</f>
        <v/>
      </c>
      <c r="Z1312" s="57" t="s">
        <v>33</v>
      </c>
      <c r="AA1312" s="51" t="str">
        <f aca="false">IF(ISERROR(VLOOKUP(Q1312,'Target Margin'!A:F,5,FALSE())),"",VLOOKUP(Q1312,'Target Margin'!A:F,5,FALSE()))</f>
        <v/>
      </c>
    </row>
    <row r="1313" customFormat="false" ht="13" hidden="false" customHeight="false" outlineLevel="0" collapsed="false">
      <c r="A1313" s="38"/>
      <c r="B1313" s="39"/>
      <c r="C1313" s="40"/>
      <c r="D1313" s="40"/>
      <c r="E1313" s="41"/>
      <c r="F1313" s="42"/>
      <c r="G1313" s="43"/>
      <c r="H1313" s="43"/>
      <c r="I1313" s="44"/>
      <c r="J1313" s="45"/>
      <c r="K1313" s="46"/>
      <c r="L1313" s="47" t="e">
        <f aca="false">IF(K1313="",(I1313/J1313),(I1313/K1313))</f>
        <v>#DIV/0!</v>
      </c>
      <c r="M1313" s="48" t="e">
        <f aca="false">(N1313-L1313)/N1313</f>
        <v>#DIV/0!</v>
      </c>
      <c r="N1313" s="49"/>
      <c r="O1313" s="38"/>
      <c r="P1313" s="38"/>
      <c r="Q1313" s="50" t="str">
        <f aca="false">IF(W1313="","",VLOOKUP(W1313,Categories!$M$148:$N$823,2,FALSE()))</f>
        <v/>
      </c>
      <c r="R1313" s="51" t="str">
        <f aca="false">AA1313</f>
        <v/>
      </c>
      <c r="S1313" s="52"/>
      <c r="T1313" s="52"/>
      <c r="U1313" s="53"/>
      <c r="V1313" s="54"/>
      <c r="W1313" s="55"/>
      <c r="X1313" s="50" t="str">
        <f aca="false">IF(S1313="","",VLOOKUP(Deposits!O1593,Deposits!$D$2:$J$102,2,FALSE()))</f>
        <v/>
      </c>
      <c r="Y1313" s="56" t="str">
        <f aca="false">IF(S1313="","",VLOOKUP(Deposits!O1593,Deposits!$D$2:$J$102,5,FALSE()))</f>
        <v/>
      </c>
      <c r="Z1313" s="57" t="s">
        <v>33</v>
      </c>
      <c r="AA1313" s="51" t="str">
        <f aca="false">IF(ISERROR(VLOOKUP(Q1313,'Target Margin'!A:F,5,FALSE())),"",VLOOKUP(Q1313,'Target Margin'!A:F,5,FALSE()))</f>
        <v/>
      </c>
    </row>
    <row r="1314" customFormat="false" ht="13" hidden="false" customHeight="false" outlineLevel="0" collapsed="false">
      <c r="A1314" s="38"/>
      <c r="B1314" s="39"/>
      <c r="C1314" s="40"/>
      <c r="D1314" s="40"/>
      <c r="E1314" s="41"/>
      <c r="F1314" s="42"/>
      <c r="G1314" s="43"/>
      <c r="H1314" s="43"/>
      <c r="I1314" s="44"/>
      <c r="J1314" s="45"/>
      <c r="K1314" s="46"/>
      <c r="L1314" s="47" t="e">
        <f aca="false">IF(K1314="",(I1314/J1314),(I1314/K1314))</f>
        <v>#DIV/0!</v>
      </c>
      <c r="M1314" s="48" t="e">
        <f aca="false">(N1314-L1314)/N1314</f>
        <v>#DIV/0!</v>
      </c>
      <c r="N1314" s="49"/>
      <c r="O1314" s="38"/>
      <c r="P1314" s="38"/>
      <c r="Q1314" s="50" t="str">
        <f aca="false">IF(W1314="","",VLOOKUP(W1314,Categories!$M$148:$N$823,2,FALSE()))</f>
        <v/>
      </c>
      <c r="R1314" s="51" t="str">
        <f aca="false">AA1314</f>
        <v/>
      </c>
      <c r="S1314" s="52"/>
      <c r="T1314" s="52"/>
      <c r="U1314" s="53"/>
      <c r="V1314" s="54"/>
      <c r="W1314" s="55"/>
      <c r="X1314" s="50" t="str">
        <f aca="false">IF(S1314="","",VLOOKUP(Deposits!O1594,Deposits!$D$2:$J$102,2,FALSE()))</f>
        <v/>
      </c>
      <c r="Y1314" s="56" t="str">
        <f aca="false">IF(S1314="","",VLOOKUP(Deposits!O1594,Deposits!$D$2:$J$102,5,FALSE()))</f>
        <v/>
      </c>
      <c r="Z1314" s="57" t="s">
        <v>33</v>
      </c>
      <c r="AA1314" s="51" t="str">
        <f aca="false">IF(ISERROR(VLOOKUP(Q1314,'Target Margin'!A:F,5,FALSE())),"",VLOOKUP(Q1314,'Target Margin'!A:F,5,FALSE()))</f>
        <v/>
      </c>
    </row>
    <row r="1315" customFormat="false" ht="13" hidden="false" customHeight="false" outlineLevel="0" collapsed="false">
      <c r="A1315" s="38"/>
      <c r="B1315" s="39"/>
      <c r="C1315" s="40"/>
      <c r="D1315" s="40"/>
      <c r="E1315" s="41"/>
      <c r="F1315" s="42"/>
      <c r="G1315" s="43"/>
      <c r="H1315" s="43"/>
      <c r="I1315" s="44"/>
      <c r="J1315" s="45"/>
      <c r="K1315" s="46"/>
      <c r="L1315" s="47" t="e">
        <f aca="false">IF(K1315="",(I1315/J1315),(I1315/K1315))</f>
        <v>#DIV/0!</v>
      </c>
      <c r="M1315" s="48" t="e">
        <f aca="false">(N1315-L1315)/N1315</f>
        <v>#DIV/0!</v>
      </c>
      <c r="N1315" s="49"/>
      <c r="O1315" s="38"/>
      <c r="P1315" s="38"/>
      <c r="Q1315" s="50" t="str">
        <f aca="false">IF(W1315="","",VLOOKUP(W1315,Categories!$M$148:$N$823,2,FALSE()))</f>
        <v/>
      </c>
      <c r="R1315" s="51" t="str">
        <f aca="false">AA1315</f>
        <v/>
      </c>
      <c r="S1315" s="52"/>
      <c r="T1315" s="52"/>
      <c r="U1315" s="53"/>
      <c r="V1315" s="54"/>
      <c r="W1315" s="55"/>
      <c r="X1315" s="50" t="str">
        <f aca="false">IF(S1315="","",VLOOKUP(Deposits!O1595,Deposits!$D$2:$J$102,2,FALSE()))</f>
        <v/>
      </c>
      <c r="Y1315" s="56" t="str">
        <f aca="false">IF(S1315="","",VLOOKUP(Deposits!O1595,Deposits!$D$2:$J$102,5,FALSE()))</f>
        <v/>
      </c>
      <c r="Z1315" s="57" t="s">
        <v>33</v>
      </c>
      <c r="AA1315" s="51" t="str">
        <f aca="false">IF(ISERROR(VLOOKUP(Q1315,'Target Margin'!A:F,5,FALSE())),"",VLOOKUP(Q1315,'Target Margin'!A:F,5,FALSE()))</f>
        <v/>
      </c>
    </row>
    <row r="1316" customFormat="false" ht="13" hidden="false" customHeight="false" outlineLevel="0" collapsed="false">
      <c r="A1316" s="38"/>
      <c r="B1316" s="39"/>
      <c r="C1316" s="40"/>
      <c r="D1316" s="40"/>
      <c r="E1316" s="41"/>
      <c r="F1316" s="42"/>
      <c r="G1316" s="43"/>
      <c r="H1316" s="43"/>
      <c r="I1316" s="44"/>
      <c r="J1316" s="45"/>
      <c r="K1316" s="46"/>
      <c r="L1316" s="47" t="e">
        <f aca="false">IF(K1316="",(I1316/J1316),(I1316/K1316))</f>
        <v>#DIV/0!</v>
      </c>
      <c r="M1316" s="48" t="e">
        <f aca="false">(N1316-L1316)/N1316</f>
        <v>#DIV/0!</v>
      </c>
      <c r="N1316" s="49"/>
      <c r="O1316" s="38"/>
      <c r="P1316" s="38"/>
      <c r="Q1316" s="50" t="str">
        <f aca="false">IF(W1316="","",VLOOKUP(W1316,Categories!$M$148:$N$823,2,FALSE()))</f>
        <v/>
      </c>
      <c r="R1316" s="51" t="str">
        <f aca="false">AA1316</f>
        <v/>
      </c>
      <c r="S1316" s="52"/>
      <c r="T1316" s="52"/>
      <c r="U1316" s="53"/>
      <c r="V1316" s="54"/>
      <c r="W1316" s="55"/>
      <c r="X1316" s="50" t="str">
        <f aca="false">IF(S1316="","",VLOOKUP(Deposits!O1596,Deposits!$D$2:$J$102,2,FALSE()))</f>
        <v/>
      </c>
      <c r="Y1316" s="56" t="str">
        <f aca="false">IF(S1316="","",VLOOKUP(Deposits!O1596,Deposits!$D$2:$J$102,5,FALSE()))</f>
        <v/>
      </c>
      <c r="Z1316" s="57" t="s">
        <v>33</v>
      </c>
      <c r="AA1316" s="51" t="str">
        <f aca="false">IF(ISERROR(VLOOKUP(Q1316,'Target Margin'!A:F,5,FALSE())),"",VLOOKUP(Q1316,'Target Margin'!A:F,5,FALSE()))</f>
        <v/>
      </c>
    </row>
    <row r="1317" customFormat="false" ht="13" hidden="false" customHeight="false" outlineLevel="0" collapsed="false">
      <c r="A1317" s="38"/>
      <c r="B1317" s="39"/>
      <c r="C1317" s="40"/>
      <c r="D1317" s="40"/>
      <c r="E1317" s="41"/>
      <c r="F1317" s="42"/>
      <c r="G1317" s="43"/>
      <c r="H1317" s="43"/>
      <c r="I1317" s="44"/>
      <c r="J1317" s="45"/>
      <c r="K1317" s="46"/>
      <c r="L1317" s="47" t="e">
        <f aca="false">IF(K1317="",(I1317/J1317),(I1317/K1317))</f>
        <v>#DIV/0!</v>
      </c>
      <c r="M1317" s="48" t="e">
        <f aca="false">(N1317-L1317)/N1317</f>
        <v>#DIV/0!</v>
      </c>
      <c r="N1317" s="49"/>
      <c r="O1317" s="38"/>
      <c r="P1317" s="38"/>
      <c r="Q1317" s="50" t="str">
        <f aca="false">IF(W1317="","",VLOOKUP(W1317,Categories!$M$148:$N$823,2,FALSE()))</f>
        <v/>
      </c>
      <c r="R1317" s="51" t="str">
        <f aca="false">AA1317</f>
        <v/>
      </c>
      <c r="S1317" s="52"/>
      <c r="T1317" s="52"/>
      <c r="U1317" s="53"/>
      <c r="V1317" s="54"/>
      <c r="W1317" s="55"/>
      <c r="X1317" s="50" t="str">
        <f aca="false">IF(S1317="","",VLOOKUP(Deposits!O1597,Deposits!$D$2:$J$102,2,FALSE()))</f>
        <v/>
      </c>
      <c r="Y1317" s="56" t="str">
        <f aca="false">IF(S1317="","",VLOOKUP(Deposits!O1597,Deposits!$D$2:$J$102,5,FALSE()))</f>
        <v/>
      </c>
      <c r="Z1317" s="57" t="s">
        <v>33</v>
      </c>
      <c r="AA1317" s="51" t="str">
        <f aca="false">IF(ISERROR(VLOOKUP(Q1317,'Target Margin'!A:F,5,FALSE())),"",VLOOKUP(Q1317,'Target Margin'!A:F,5,FALSE()))</f>
        <v/>
      </c>
    </row>
    <row r="1318" customFormat="false" ht="13" hidden="false" customHeight="false" outlineLevel="0" collapsed="false">
      <c r="A1318" s="38"/>
      <c r="B1318" s="39"/>
      <c r="C1318" s="40"/>
      <c r="D1318" s="40"/>
      <c r="E1318" s="41"/>
      <c r="F1318" s="42"/>
      <c r="G1318" s="43"/>
      <c r="H1318" s="43"/>
      <c r="I1318" s="44"/>
      <c r="J1318" s="45"/>
      <c r="K1318" s="46"/>
      <c r="L1318" s="47" t="e">
        <f aca="false">IF(K1318="",(I1318/J1318),(I1318/K1318))</f>
        <v>#DIV/0!</v>
      </c>
      <c r="M1318" s="48" t="e">
        <f aca="false">(N1318-L1318)/N1318</f>
        <v>#DIV/0!</v>
      </c>
      <c r="N1318" s="49"/>
      <c r="O1318" s="38"/>
      <c r="P1318" s="38"/>
      <c r="Q1318" s="50" t="str">
        <f aca="false">IF(W1318="","",VLOOKUP(W1318,Categories!$M$148:$N$823,2,FALSE()))</f>
        <v/>
      </c>
      <c r="R1318" s="51" t="str">
        <f aca="false">AA1318</f>
        <v/>
      </c>
      <c r="S1318" s="52"/>
      <c r="T1318" s="52"/>
      <c r="U1318" s="53"/>
      <c r="V1318" s="54"/>
      <c r="W1318" s="55"/>
      <c r="X1318" s="50" t="str">
        <f aca="false">IF(S1318="","",VLOOKUP(Deposits!O1598,Deposits!$D$2:$J$102,2,FALSE()))</f>
        <v/>
      </c>
      <c r="Y1318" s="56" t="str">
        <f aca="false">IF(S1318="","",VLOOKUP(Deposits!O1598,Deposits!$D$2:$J$102,5,FALSE()))</f>
        <v/>
      </c>
      <c r="Z1318" s="57" t="s">
        <v>33</v>
      </c>
      <c r="AA1318" s="51" t="str">
        <f aca="false">IF(ISERROR(VLOOKUP(Q1318,'Target Margin'!A:F,5,FALSE())),"",VLOOKUP(Q1318,'Target Margin'!A:F,5,FALSE()))</f>
        <v/>
      </c>
    </row>
    <row r="1319" customFormat="false" ht="13" hidden="false" customHeight="false" outlineLevel="0" collapsed="false">
      <c r="A1319" s="38"/>
      <c r="B1319" s="39"/>
      <c r="C1319" s="40"/>
      <c r="D1319" s="40"/>
      <c r="E1319" s="41"/>
      <c r="F1319" s="42"/>
      <c r="G1319" s="43"/>
      <c r="H1319" s="43"/>
      <c r="I1319" s="44"/>
      <c r="J1319" s="45"/>
      <c r="K1319" s="46"/>
      <c r="L1319" s="47" t="e">
        <f aca="false">IF(K1319="",(I1319/J1319),(I1319/K1319))</f>
        <v>#DIV/0!</v>
      </c>
      <c r="M1319" s="48" t="e">
        <f aca="false">(N1319-L1319)/N1319</f>
        <v>#DIV/0!</v>
      </c>
      <c r="N1319" s="49"/>
      <c r="O1319" s="38"/>
      <c r="P1319" s="38"/>
      <c r="Q1319" s="50" t="str">
        <f aca="false">IF(W1319="","",VLOOKUP(W1319,Categories!$M$148:$N$823,2,FALSE()))</f>
        <v/>
      </c>
      <c r="R1319" s="51" t="str">
        <f aca="false">AA1319</f>
        <v/>
      </c>
      <c r="S1319" s="52"/>
      <c r="T1319" s="52"/>
      <c r="U1319" s="53"/>
      <c r="V1319" s="54"/>
      <c r="W1319" s="55"/>
      <c r="X1319" s="50" t="str">
        <f aca="false">IF(S1319="","",VLOOKUP(Deposits!O1599,Deposits!$D$2:$J$102,2,FALSE()))</f>
        <v/>
      </c>
      <c r="Y1319" s="56" t="str">
        <f aca="false">IF(S1319="","",VLOOKUP(Deposits!O1599,Deposits!$D$2:$J$102,5,FALSE()))</f>
        <v/>
      </c>
      <c r="Z1319" s="57" t="s">
        <v>33</v>
      </c>
      <c r="AA1319" s="51" t="str">
        <f aca="false">IF(ISERROR(VLOOKUP(Q1319,'Target Margin'!A:F,5,FALSE())),"",VLOOKUP(Q1319,'Target Margin'!A:F,5,FALSE()))</f>
        <v/>
      </c>
    </row>
    <row r="1320" customFormat="false" ht="13" hidden="false" customHeight="false" outlineLevel="0" collapsed="false">
      <c r="A1320" s="38"/>
      <c r="B1320" s="39"/>
      <c r="C1320" s="40"/>
      <c r="D1320" s="40"/>
      <c r="E1320" s="41"/>
      <c r="F1320" s="42"/>
      <c r="G1320" s="43"/>
      <c r="H1320" s="43"/>
      <c r="I1320" s="44"/>
      <c r="J1320" s="45"/>
      <c r="K1320" s="46"/>
      <c r="L1320" s="47" t="e">
        <f aca="false">IF(K1320="",(I1320/J1320),(I1320/K1320))</f>
        <v>#DIV/0!</v>
      </c>
      <c r="M1320" s="48" t="e">
        <f aca="false">(N1320-L1320)/N1320</f>
        <v>#DIV/0!</v>
      </c>
      <c r="N1320" s="49"/>
      <c r="O1320" s="38"/>
      <c r="P1320" s="38"/>
      <c r="Q1320" s="50" t="str">
        <f aca="false">IF(W1320="","",VLOOKUP(W1320,Categories!$M$148:$N$823,2,FALSE()))</f>
        <v/>
      </c>
      <c r="R1320" s="51" t="str">
        <f aca="false">AA1320</f>
        <v/>
      </c>
      <c r="S1320" s="52"/>
      <c r="T1320" s="52"/>
      <c r="U1320" s="53"/>
      <c r="V1320" s="54"/>
      <c r="W1320" s="55"/>
      <c r="X1320" s="50" t="str">
        <f aca="false">IF(S1320="","",VLOOKUP(Deposits!O1600,Deposits!$D$2:$J$102,2,FALSE()))</f>
        <v/>
      </c>
      <c r="Y1320" s="56" t="str">
        <f aca="false">IF(S1320="","",VLOOKUP(Deposits!O1600,Deposits!$D$2:$J$102,5,FALSE()))</f>
        <v/>
      </c>
      <c r="Z1320" s="57" t="s">
        <v>33</v>
      </c>
      <c r="AA1320" s="51" t="str">
        <f aca="false">IF(ISERROR(VLOOKUP(Q1320,'Target Margin'!A:F,5,FALSE())),"",VLOOKUP(Q1320,'Target Margin'!A:F,5,FALSE()))</f>
        <v/>
      </c>
    </row>
    <row r="1321" customFormat="false" ht="13" hidden="false" customHeight="false" outlineLevel="0" collapsed="false">
      <c r="A1321" s="38"/>
      <c r="B1321" s="39"/>
      <c r="C1321" s="40"/>
      <c r="D1321" s="40"/>
      <c r="E1321" s="41"/>
      <c r="F1321" s="42"/>
      <c r="G1321" s="43"/>
      <c r="H1321" s="43"/>
      <c r="I1321" s="44"/>
      <c r="J1321" s="45"/>
      <c r="K1321" s="46"/>
      <c r="L1321" s="47" t="e">
        <f aca="false">IF(K1321="",(I1321/J1321),(I1321/K1321))</f>
        <v>#DIV/0!</v>
      </c>
      <c r="M1321" s="48" t="e">
        <f aca="false">(N1321-L1321)/N1321</f>
        <v>#DIV/0!</v>
      </c>
      <c r="N1321" s="49"/>
      <c r="O1321" s="38"/>
      <c r="P1321" s="38"/>
      <c r="Q1321" s="50" t="str">
        <f aca="false">IF(W1321="","",VLOOKUP(W1321,Categories!$M$148:$N$823,2,FALSE()))</f>
        <v/>
      </c>
      <c r="R1321" s="51" t="str">
        <f aca="false">AA1321</f>
        <v/>
      </c>
      <c r="S1321" s="52"/>
      <c r="T1321" s="52"/>
      <c r="U1321" s="53"/>
      <c r="V1321" s="54"/>
      <c r="W1321" s="55"/>
      <c r="X1321" s="50" t="str">
        <f aca="false">IF(S1321="","",VLOOKUP(Deposits!O1601,Deposits!$D$2:$J$102,2,FALSE()))</f>
        <v/>
      </c>
      <c r="Y1321" s="56" t="str">
        <f aca="false">IF(S1321="","",VLOOKUP(Deposits!O1601,Deposits!$D$2:$J$102,5,FALSE()))</f>
        <v/>
      </c>
      <c r="Z1321" s="57" t="s">
        <v>33</v>
      </c>
      <c r="AA1321" s="51" t="str">
        <f aca="false">IF(ISERROR(VLOOKUP(Q1321,'Target Margin'!A:F,5,FALSE())),"",VLOOKUP(Q1321,'Target Margin'!A:F,5,FALSE()))</f>
        <v/>
      </c>
    </row>
    <row r="1322" customFormat="false" ht="13" hidden="false" customHeight="false" outlineLevel="0" collapsed="false">
      <c r="A1322" s="38"/>
      <c r="B1322" s="39"/>
      <c r="C1322" s="40"/>
      <c r="D1322" s="40"/>
      <c r="E1322" s="41"/>
      <c r="F1322" s="42"/>
      <c r="G1322" s="43"/>
      <c r="H1322" s="43"/>
      <c r="I1322" s="44"/>
      <c r="J1322" s="45"/>
      <c r="K1322" s="46"/>
      <c r="L1322" s="47" t="e">
        <f aca="false">IF(K1322="",(I1322/J1322),(I1322/K1322))</f>
        <v>#DIV/0!</v>
      </c>
      <c r="M1322" s="48" t="e">
        <f aca="false">(N1322-L1322)/N1322</f>
        <v>#DIV/0!</v>
      </c>
      <c r="N1322" s="49"/>
      <c r="O1322" s="38"/>
      <c r="P1322" s="38"/>
      <c r="Q1322" s="50" t="str">
        <f aca="false">IF(W1322="","",VLOOKUP(W1322,Categories!$M$148:$N$823,2,FALSE()))</f>
        <v/>
      </c>
      <c r="R1322" s="51" t="str">
        <f aca="false">AA1322</f>
        <v/>
      </c>
      <c r="S1322" s="52"/>
      <c r="T1322" s="52"/>
      <c r="U1322" s="53"/>
      <c r="V1322" s="54"/>
      <c r="W1322" s="55"/>
      <c r="X1322" s="50" t="str">
        <f aca="false">IF(S1322="","",VLOOKUP(Deposits!O1602,Deposits!$D$2:$J$102,2,FALSE()))</f>
        <v/>
      </c>
      <c r="Y1322" s="56" t="str">
        <f aca="false">IF(S1322="","",VLOOKUP(Deposits!O1602,Deposits!$D$2:$J$102,5,FALSE()))</f>
        <v/>
      </c>
      <c r="Z1322" s="57" t="s">
        <v>33</v>
      </c>
      <c r="AA1322" s="51" t="str">
        <f aca="false">IF(ISERROR(VLOOKUP(Q1322,'Target Margin'!A:F,5,FALSE())),"",VLOOKUP(Q1322,'Target Margin'!A:F,5,FALSE()))</f>
        <v/>
      </c>
    </row>
    <row r="1323" customFormat="false" ht="13" hidden="false" customHeight="false" outlineLevel="0" collapsed="false">
      <c r="A1323" s="38"/>
      <c r="B1323" s="39"/>
      <c r="C1323" s="40"/>
      <c r="D1323" s="40"/>
      <c r="E1323" s="41"/>
      <c r="F1323" s="42"/>
      <c r="G1323" s="43"/>
      <c r="H1323" s="43"/>
      <c r="I1323" s="44"/>
      <c r="J1323" s="45"/>
      <c r="K1323" s="46"/>
      <c r="L1323" s="47" t="e">
        <f aca="false">IF(K1323="",(I1323/J1323),(I1323/K1323))</f>
        <v>#DIV/0!</v>
      </c>
      <c r="M1323" s="48" t="e">
        <f aca="false">(N1323-L1323)/N1323</f>
        <v>#DIV/0!</v>
      </c>
      <c r="N1323" s="49"/>
      <c r="O1323" s="38"/>
      <c r="P1323" s="38"/>
      <c r="Q1323" s="50" t="str">
        <f aca="false">IF(W1323="","",VLOOKUP(W1323,Categories!$M$148:$N$823,2,FALSE()))</f>
        <v/>
      </c>
      <c r="R1323" s="51" t="str">
        <f aca="false">AA1323</f>
        <v/>
      </c>
      <c r="S1323" s="52"/>
      <c r="T1323" s="52"/>
      <c r="U1323" s="53"/>
      <c r="V1323" s="54"/>
      <c r="W1323" s="55"/>
      <c r="X1323" s="50" t="str">
        <f aca="false">IF(S1323="","",VLOOKUP(Deposits!O1603,Deposits!$D$2:$J$102,2,FALSE()))</f>
        <v/>
      </c>
      <c r="Y1323" s="56" t="str">
        <f aca="false">IF(S1323="","",VLOOKUP(Deposits!O1603,Deposits!$D$2:$J$102,5,FALSE()))</f>
        <v/>
      </c>
      <c r="Z1323" s="57" t="s">
        <v>33</v>
      </c>
      <c r="AA1323" s="51" t="str">
        <f aca="false">IF(ISERROR(VLOOKUP(Q1323,'Target Margin'!A:F,5,FALSE())),"",VLOOKUP(Q1323,'Target Margin'!A:F,5,FALSE()))</f>
        <v/>
      </c>
    </row>
    <row r="1324" customFormat="false" ht="13" hidden="false" customHeight="false" outlineLevel="0" collapsed="false">
      <c r="A1324" s="38"/>
      <c r="B1324" s="39"/>
      <c r="C1324" s="40"/>
      <c r="D1324" s="40"/>
      <c r="E1324" s="41"/>
      <c r="F1324" s="42"/>
      <c r="G1324" s="43"/>
      <c r="H1324" s="43"/>
      <c r="I1324" s="44"/>
      <c r="J1324" s="45"/>
      <c r="K1324" s="46"/>
      <c r="L1324" s="47" t="e">
        <f aca="false">IF(K1324="",(I1324/J1324),(I1324/K1324))</f>
        <v>#DIV/0!</v>
      </c>
      <c r="M1324" s="48" t="e">
        <f aca="false">(N1324-L1324)/N1324</f>
        <v>#DIV/0!</v>
      </c>
      <c r="N1324" s="49"/>
      <c r="O1324" s="38"/>
      <c r="P1324" s="38"/>
      <c r="Q1324" s="50" t="str">
        <f aca="false">IF(W1324="","",VLOOKUP(W1324,Categories!$M$148:$N$823,2,FALSE()))</f>
        <v/>
      </c>
      <c r="R1324" s="51" t="str">
        <f aca="false">AA1324</f>
        <v/>
      </c>
      <c r="S1324" s="52"/>
      <c r="T1324" s="52"/>
      <c r="U1324" s="53"/>
      <c r="V1324" s="54"/>
      <c r="W1324" s="55"/>
      <c r="X1324" s="50" t="str">
        <f aca="false">IF(S1324="","",VLOOKUP(Deposits!O1604,Deposits!$D$2:$J$102,2,FALSE()))</f>
        <v/>
      </c>
      <c r="Y1324" s="56" t="str">
        <f aca="false">IF(S1324="","",VLOOKUP(Deposits!O1604,Deposits!$D$2:$J$102,5,FALSE()))</f>
        <v/>
      </c>
      <c r="Z1324" s="57" t="s">
        <v>33</v>
      </c>
      <c r="AA1324" s="51" t="str">
        <f aca="false">IF(ISERROR(VLOOKUP(Q1324,'Target Margin'!A:F,5,FALSE())),"",VLOOKUP(Q1324,'Target Margin'!A:F,5,FALSE()))</f>
        <v/>
      </c>
    </row>
    <row r="1325" customFormat="false" ht="13" hidden="false" customHeight="false" outlineLevel="0" collapsed="false">
      <c r="A1325" s="38"/>
      <c r="B1325" s="39"/>
      <c r="C1325" s="40"/>
      <c r="D1325" s="40"/>
      <c r="E1325" s="41"/>
      <c r="F1325" s="42"/>
      <c r="G1325" s="43"/>
      <c r="H1325" s="43"/>
      <c r="I1325" s="44"/>
      <c r="J1325" s="45"/>
      <c r="K1325" s="46"/>
      <c r="L1325" s="47" t="e">
        <f aca="false">IF(K1325="",(I1325/J1325),(I1325/K1325))</f>
        <v>#DIV/0!</v>
      </c>
      <c r="M1325" s="48" t="e">
        <f aca="false">(N1325-L1325)/N1325</f>
        <v>#DIV/0!</v>
      </c>
      <c r="N1325" s="49"/>
      <c r="O1325" s="38"/>
      <c r="P1325" s="38"/>
      <c r="Q1325" s="50" t="str">
        <f aca="false">IF(W1325="","",VLOOKUP(W1325,Categories!$M$148:$N$823,2,FALSE()))</f>
        <v/>
      </c>
      <c r="R1325" s="51" t="str">
        <f aca="false">AA1325</f>
        <v/>
      </c>
      <c r="S1325" s="52"/>
      <c r="T1325" s="52"/>
      <c r="U1325" s="53"/>
      <c r="V1325" s="54"/>
      <c r="W1325" s="55"/>
      <c r="X1325" s="50" t="str">
        <f aca="false">IF(S1325="","",VLOOKUP(Deposits!O1605,Deposits!$D$2:$J$102,2,FALSE()))</f>
        <v/>
      </c>
      <c r="Y1325" s="56" t="str">
        <f aca="false">IF(S1325="","",VLOOKUP(Deposits!O1605,Deposits!$D$2:$J$102,5,FALSE()))</f>
        <v/>
      </c>
      <c r="Z1325" s="57" t="s">
        <v>33</v>
      </c>
      <c r="AA1325" s="51" t="str">
        <f aca="false">IF(ISERROR(VLOOKUP(Q1325,'Target Margin'!A:F,5,FALSE())),"",VLOOKUP(Q1325,'Target Margin'!A:F,5,FALSE()))</f>
        <v/>
      </c>
    </row>
    <row r="1326" customFormat="false" ht="13" hidden="false" customHeight="false" outlineLevel="0" collapsed="false">
      <c r="A1326" s="38"/>
      <c r="B1326" s="39"/>
      <c r="C1326" s="40"/>
      <c r="D1326" s="40"/>
      <c r="E1326" s="41"/>
      <c r="F1326" s="42"/>
      <c r="G1326" s="43"/>
      <c r="H1326" s="43"/>
      <c r="I1326" s="44"/>
      <c r="J1326" s="45"/>
      <c r="K1326" s="46"/>
      <c r="L1326" s="47" t="e">
        <f aca="false">IF(K1326="",(I1326/J1326),(I1326/K1326))</f>
        <v>#DIV/0!</v>
      </c>
      <c r="M1326" s="48" t="e">
        <f aca="false">(N1326-L1326)/N1326</f>
        <v>#DIV/0!</v>
      </c>
      <c r="N1326" s="49"/>
      <c r="O1326" s="38"/>
      <c r="P1326" s="38"/>
      <c r="Q1326" s="50" t="str">
        <f aca="false">IF(W1326="","",VLOOKUP(W1326,Categories!$M$148:$N$823,2,FALSE()))</f>
        <v/>
      </c>
      <c r="R1326" s="51" t="str">
        <f aca="false">AA1326</f>
        <v/>
      </c>
      <c r="S1326" s="52"/>
      <c r="T1326" s="52"/>
      <c r="U1326" s="53"/>
      <c r="V1326" s="54"/>
      <c r="W1326" s="55"/>
      <c r="X1326" s="50" t="str">
        <f aca="false">IF(S1326="","",VLOOKUP(Deposits!O1606,Deposits!$D$2:$J$102,2,FALSE()))</f>
        <v/>
      </c>
      <c r="Y1326" s="56" t="str">
        <f aca="false">IF(S1326="","",VLOOKUP(Deposits!O1606,Deposits!$D$2:$J$102,5,FALSE()))</f>
        <v/>
      </c>
      <c r="Z1326" s="57" t="s">
        <v>33</v>
      </c>
      <c r="AA1326" s="51" t="str">
        <f aca="false">IF(ISERROR(VLOOKUP(Q1326,'Target Margin'!A:F,5,FALSE())),"",VLOOKUP(Q1326,'Target Margin'!A:F,5,FALSE()))</f>
        <v/>
      </c>
    </row>
    <row r="1327" customFormat="false" ht="13" hidden="false" customHeight="false" outlineLevel="0" collapsed="false">
      <c r="A1327" s="38"/>
      <c r="B1327" s="39"/>
      <c r="C1327" s="40"/>
      <c r="D1327" s="40"/>
      <c r="E1327" s="41"/>
      <c r="F1327" s="42"/>
      <c r="G1327" s="43"/>
      <c r="H1327" s="43"/>
      <c r="I1327" s="44"/>
      <c r="J1327" s="45"/>
      <c r="K1327" s="46"/>
      <c r="L1327" s="47" t="e">
        <f aca="false">IF(K1327="",(I1327/J1327),(I1327/K1327))</f>
        <v>#DIV/0!</v>
      </c>
      <c r="M1327" s="48" t="e">
        <f aca="false">(N1327-L1327)/N1327</f>
        <v>#DIV/0!</v>
      </c>
      <c r="N1327" s="49"/>
      <c r="O1327" s="38"/>
      <c r="P1327" s="38"/>
      <c r="Q1327" s="50" t="str">
        <f aca="false">IF(W1327="","",VLOOKUP(W1327,Categories!$M$148:$N$823,2,FALSE()))</f>
        <v/>
      </c>
      <c r="R1327" s="51" t="str">
        <f aca="false">AA1327</f>
        <v/>
      </c>
      <c r="S1327" s="52"/>
      <c r="T1327" s="52"/>
      <c r="U1327" s="53"/>
      <c r="V1327" s="54"/>
      <c r="W1327" s="55"/>
      <c r="X1327" s="50" t="str">
        <f aca="false">IF(S1327="","",VLOOKUP(Deposits!O1607,Deposits!$D$2:$J$102,2,FALSE()))</f>
        <v/>
      </c>
      <c r="Y1327" s="56" t="str">
        <f aca="false">IF(S1327="","",VLOOKUP(Deposits!O1607,Deposits!$D$2:$J$102,5,FALSE()))</f>
        <v/>
      </c>
      <c r="Z1327" s="57" t="s">
        <v>33</v>
      </c>
      <c r="AA1327" s="51" t="str">
        <f aca="false">IF(ISERROR(VLOOKUP(Q1327,'Target Margin'!A:F,5,FALSE())),"",VLOOKUP(Q1327,'Target Margin'!A:F,5,FALSE()))</f>
        <v/>
      </c>
    </row>
    <row r="1328" customFormat="false" ht="13" hidden="false" customHeight="false" outlineLevel="0" collapsed="false">
      <c r="A1328" s="38"/>
      <c r="B1328" s="39"/>
      <c r="C1328" s="40"/>
      <c r="D1328" s="40"/>
      <c r="E1328" s="41"/>
      <c r="F1328" s="42"/>
      <c r="G1328" s="43"/>
      <c r="H1328" s="43"/>
      <c r="I1328" s="44"/>
      <c r="J1328" s="45"/>
      <c r="K1328" s="46"/>
      <c r="L1328" s="47" t="e">
        <f aca="false">IF(K1328="",(I1328/J1328),(I1328/K1328))</f>
        <v>#DIV/0!</v>
      </c>
      <c r="M1328" s="48" t="e">
        <f aca="false">(N1328-L1328)/N1328</f>
        <v>#DIV/0!</v>
      </c>
      <c r="N1328" s="49"/>
      <c r="O1328" s="38"/>
      <c r="P1328" s="38"/>
      <c r="Q1328" s="50" t="str">
        <f aca="false">IF(W1328="","",VLOOKUP(W1328,Categories!$M$148:$N$823,2,FALSE()))</f>
        <v/>
      </c>
      <c r="R1328" s="51" t="str">
        <f aca="false">AA1328</f>
        <v/>
      </c>
      <c r="S1328" s="52"/>
      <c r="T1328" s="52"/>
      <c r="U1328" s="53"/>
      <c r="V1328" s="54"/>
      <c r="W1328" s="55"/>
      <c r="X1328" s="50" t="str">
        <f aca="false">IF(S1328="","",VLOOKUP(Deposits!O1608,Deposits!$D$2:$J$102,2,FALSE()))</f>
        <v/>
      </c>
      <c r="Y1328" s="56" t="str">
        <f aca="false">IF(S1328="","",VLOOKUP(Deposits!O1608,Deposits!$D$2:$J$102,5,FALSE()))</f>
        <v/>
      </c>
      <c r="Z1328" s="57" t="s">
        <v>33</v>
      </c>
      <c r="AA1328" s="51" t="str">
        <f aca="false">IF(ISERROR(VLOOKUP(Q1328,'Target Margin'!A:F,5,FALSE())),"",VLOOKUP(Q1328,'Target Margin'!A:F,5,FALSE()))</f>
        <v/>
      </c>
    </row>
    <row r="1329" customFormat="false" ht="13" hidden="false" customHeight="false" outlineLevel="0" collapsed="false">
      <c r="A1329" s="38"/>
      <c r="B1329" s="39"/>
      <c r="C1329" s="40"/>
      <c r="D1329" s="40"/>
      <c r="E1329" s="41"/>
      <c r="F1329" s="42"/>
      <c r="G1329" s="43"/>
      <c r="H1329" s="43"/>
      <c r="I1329" s="44"/>
      <c r="J1329" s="45"/>
      <c r="K1329" s="46"/>
      <c r="L1329" s="47" t="e">
        <f aca="false">IF(K1329="",(I1329/J1329),(I1329/K1329))</f>
        <v>#DIV/0!</v>
      </c>
      <c r="M1329" s="48" t="e">
        <f aca="false">(N1329-L1329)/N1329</f>
        <v>#DIV/0!</v>
      </c>
      <c r="N1329" s="49"/>
      <c r="O1329" s="38"/>
      <c r="P1329" s="38"/>
      <c r="Q1329" s="50" t="str">
        <f aca="false">IF(W1329="","",VLOOKUP(W1329,Categories!$M$148:$N$823,2,FALSE()))</f>
        <v/>
      </c>
      <c r="R1329" s="51" t="str">
        <f aca="false">AA1329</f>
        <v/>
      </c>
      <c r="S1329" s="52"/>
      <c r="T1329" s="52"/>
      <c r="U1329" s="53"/>
      <c r="V1329" s="54"/>
      <c r="W1329" s="55"/>
      <c r="X1329" s="50" t="str">
        <f aca="false">IF(S1329="","",VLOOKUP(Deposits!O1609,Deposits!$D$2:$J$102,2,FALSE()))</f>
        <v/>
      </c>
      <c r="Y1329" s="56" t="str">
        <f aca="false">IF(S1329="","",VLOOKUP(Deposits!O1609,Deposits!$D$2:$J$102,5,FALSE()))</f>
        <v/>
      </c>
      <c r="Z1329" s="57" t="s">
        <v>33</v>
      </c>
      <c r="AA1329" s="51" t="str">
        <f aca="false">IF(ISERROR(VLOOKUP(Q1329,'Target Margin'!A:F,5,FALSE())),"",VLOOKUP(Q1329,'Target Margin'!A:F,5,FALSE()))</f>
        <v/>
      </c>
    </row>
    <row r="1330" customFormat="false" ht="13" hidden="false" customHeight="false" outlineLevel="0" collapsed="false">
      <c r="A1330" s="38"/>
      <c r="B1330" s="39"/>
      <c r="C1330" s="40"/>
      <c r="D1330" s="40"/>
      <c r="E1330" s="41"/>
      <c r="F1330" s="42"/>
      <c r="G1330" s="43"/>
      <c r="H1330" s="43"/>
      <c r="I1330" s="44"/>
      <c r="J1330" s="45"/>
      <c r="K1330" s="46"/>
      <c r="L1330" s="47" t="e">
        <f aca="false">IF(K1330="",(I1330/J1330),(I1330/K1330))</f>
        <v>#DIV/0!</v>
      </c>
      <c r="M1330" s="48" t="e">
        <f aca="false">(N1330-L1330)/N1330</f>
        <v>#DIV/0!</v>
      </c>
      <c r="N1330" s="49"/>
      <c r="O1330" s="38"/>
      <c r="P1330" s="38"/>
      <c r="Q1330" s="50" t="str">
        <f aca="false">IF(W1330="","",VLOOKUP(W1330,Categories!$M$148:$N$823,2,FALSE()))</f>
        <v/>
      </c>
      <c r="R1330" s="51" t="str">
        <f aca="false">AA1330</f>
        <v/>
      </c>
      <c r="S1330" s="52"/>
      <c r="T1330" s="52"/>
      <c r="U1330" s="53"/>
      <c r="V1330" s="54"/>
      <c r="W1330" s="55"/>
      <c r="X1330" s="50" t="str">
        <f aca="false">IF(S1330="","",VLOOKUP(Deposits!O1610,Deposits!$D$2:$J$102,2,FALSE()))</f>
        <v/>
      </c>
      <c r="Y1330" s="56" t="str">
        <f aca="false">IF(S1330="","",VLOOKUP(Deposits!O1610,Deposits!$D$2:$J$102,5,FALSE()))</f>
        <v/>
      </c>
      <c r="Z1330" s="57" t="s">
        <v>33</v>
      </c>
      <c r="AA1330" s="51" t="str">
        <f aca="false">IF(ISERROR(VLOOKUP(Q1330,'Target Margin'!A:F,5,FALSE())),"",VLOOKUP(Q1330,'Target Margin'!A:F,5,FALSE()))</f>
        <v/>
      </c>
    </row>
    <row r="1331" customFormat="false" ht="13" hidden="false" customHeight="false" outlineLevel="0" collapsed="false">
      <c r="A1331" s="38"/>
      <c r="B1331" s="39"/>
      <c r="C1331" s="40"/>
      <c r="D1331" s="40"/>
      <c r="E1331" s="41"/>
      <c r="F1331" s="42"/>
      <c r="G1331" s="43"/>
      <c r="H1331" s="43"/>
      <c r="I1331" s="44"/>
      <c r="J1331" s="45"/>
      <c r="K1331" s="46"/>
      <c r="L1331" s="47" t="e">
        <f aca="false">IF(K1331="",(I1331/J1331),(I1331/K1331))</f>
        <v>#DIV/0!</v>
      </c>
      <c r="M1331" s="48" t="e">
        <f aca="false">(N1331-L1331)/N1331</f>
        <v>#DIV/0!</v>
      </c>
      <c r="N1331" s="49"/>
      <c r="O1331" s="38"/>
      <c r="P1331" s="38"/>
      <c r="Q1331" s="50" t="str">
        <f aca="false">IF(W1331="","",VLOOKUP(W1331,Categories!$M$148:$N$823,2,FALSE()))</f>
        <v/>
      </c>
      <c r="R1331" s="51" t="str">
        <f aca="false">AA1331</f>
        <v/>
      </c>
      <c r="S1331" s="52"/>
      <c r="T1331" s="52"/>
      <c r="U1331" s="53"/>
      <c r="V1331" s="54"/>
      <c r="W1331" s="55"/>
      <c r="X1331" s="50" t="str">
        <f aca="false">IF(S1331="","",VLOOKUP(Deposits!O1611,Deposits!$D$2:$J$102,2,FALSE()))</f>
        <v/>
      </c>
      <c r="Y1331" s="56" t="str">
        <f aca="false">IF(S1331="","",VLOOKUP(Deposits!O1611,Deposits!$D$2:$J$102,5,FALSE()))</f>
        <v/>
      </c>
      <c r="Z1331" s="57" t="s">
        <v>33</v>
      </c>
      <c r="AA1331" s="51" t="str">
        <f aca="false">IF(ISERROR(VLOOKUP(Q1331,'Target Margin'!A:F,5,FALSE())),"",VLOOKUP(Q1331,'Target Margin'!A:F,5,FALSE()))</f>
        <v/>
      </c>
    </row>
    <row r="1332" customFormat="false" ht="13" hidden="false" customHeight="false" outlineLevel="0" collapsed="false">
      <c r="A1332" s="38"/>
      <c r="B1332" s="39"/>
      <c r="C1332" s="40"/>
      <c r="D1332" s="40"/>
      <c r="E1332" s="41"/>
      <c r="F1332" s="42"/>
      <c r="G1332" s="43"/>
      <c r="H1332" s="43"/>
      <c r="I1332" s="44"/>
      <c r="J1332" s="45"/>
      <c r="K1332" s="46"/>
      <c r="L1332" s="47" t="e">
        <f aca="false">IF(K1332="",(I1332/J1332),(I1332/K1332))</f>
        <v>#DIV/0!</v>
      </c>
      <c r="M1332" s="48" t="e">
        <f aca="false">(N1332-L1332)/N1332</f>
        <v>#DIV/0!</v>
      </c>
      <c r="N1332" s="49"/>
      <c r="O1332" s="38"/>
      <c r="P1332" s="38"/>
      <c r="Q1332" s="50" t="str">
        <f aca="false">IF(W1332="","",VLOOKUP(W1332,Categories!$M$148:$N$823,2,FALSE()))</f>
        <v/>
      </c>
      <c r="R1332" s="51" t="str">
        <f aca="false">AA1332</f>
        <v/>
      </c>
      <c r="S1332" s="52"/>
      <c r="T1332" s="52"/>
      <c r="U1332" s="53"/>
      <c r="V1332" s="54"/>
      <c r="W1332" s="55"/>
      <c r="X1332" s="50" t="str">
        <f aca="false">IF(S1332="","",VLOOKUP(Deposits!O1612,Deposits!$D$2:$J$102,2,FALSE()))</f>
        <v/>
      </c>
      <c r="Y1332" s="56" t="str">
        <f aca="false">IF(S1332="","",VLOOKUP(Deposits!O1612,Deposits!$D$2:$J$102,5,FALSE()))</f>
        <v/>
      </c>
      <c r="Z1332" s="57" t="s">
        <v>33</v>
      </c>
      <c r="AA1332" s="51" t="str">
        <f aca="false">IF(ISERROR(VLOOKUP(Q1332,'Target Margin'!A:F,5,FALSE())),"",VLOOKUP(Q1332,'Target Margin'!A:F,5,FALSE()))</f>
        <v/>
      </c>
    </row>
    <row r="1333" customFormat="false" ht="13" hidden="false" customHeight="false" outlineLevel="0" collapsed="false">
      <c r="A1333" s="38"/>
      <c r="B1333" s="39"/>
      <c r="C1333" s="40"/>
      <c r="D1333" s="40"/>
      <c r="E1333" s="41"/>
      <c r="F1333" s="42"/>
      <c r="G1333" s="43"/>
      <c r="H1333" s="43"/>
      <c r="I1333" s="44"/>
      <c r="J1333" s="45"/>
      <c r="K1333" s="46"/>
      <c r="L1333" s="47" t="e">
        <f aca="false">IF(K1333="",(I1333/J1333),(I1333/K1333))</f>
        <v>#DIV/0!</v>
      </c>
      <c r="M1333" s="48" t="e">
        <f aca="false">(N1333-L1333)/N1333</f>
        <v>#DIV/0!</v>
      </c>
      <c r="N1333" s="49"/>
      <c r="O1333" s="38"/>
      <c r="P1333" s="38"/>
      <c r="Q1333" s="50" t="str">
        <f aca="false">IF(W1333="","",VLOOKUP(W1333,Categories!$M$148:$N$823,2,FALSE()))</f>
        <v/>
      </c>
      <c r="R1333" s="51" t="str">
        <f aca="false">AA1333</f>
        <v/>
      </c>
      <c r="S1333" s="52"/>
      <c r="T1333" s="52"/>
      <c r="U1333" s="53"/>
      <c r="V1333" s="54"/>
      <c r="W1333" s="55"/>
      <c r="X1333" s="50" t="str">
        <f aca="false">IF(S1333="","",VLOOKUP(Deposits!O1613,Deposits!$D$2:$J$102,2,FALSE()))</f>
        <v/>
      </c>
      <c r="Y1333" s="56" t="str">
        <f aca="false">IF(S1333="","",VLOOKUP(Deposits!O1613,Deposits!$D$2:$J$102,5,FALSE()))</f>
        <v/>
      </c>
      <c r="Z1333" s="57" t="s">
        <v>33</v>
      </c>
      <c r="AA1333" s="51" t="str">
        <f aca="false">IF(ISERROR(VLOOKUP(Q1333,'Target Margin'!A:F,5,FALSE())),"",VLOOKUP(Q1333,'Target Margin'!A:F,5,FALSE()))</f>
        <v/>
      </c>
    </row>
    <row r="1334" customFormat="false" ht="13" hidden="false" customHeight="false" outlineLevel="0" collapsed="false">
      <c r="A1334" s="38"/>
      <c r="B1334" s="39"/>
      <c r="C1334" s="40"/>
      <c r="D1334" s="40"/>
      <c r="E1334" s="41"/>
      <c r="F1334" s="42"/>
      <c r="G1334" s="43"/>
      <c r="H1334" s="43"/>
      <c r="I1334" s="44"/>
      <c r="J1334" s="45"/>
      <c r="K1334" s="46"/>
      <c r="L1334" s="47" t="e">
        <f aca="false">IF(K1334="",(I1334/J1334),(I1334/K1334))</f>
        <v>#DIV/0!</v>
      </c>
      <c r="M1334" s="48" t="e">
        <f aca="false">(N1334-L1334)/N1334</f>
        <v>#DIV/0!</v>
      </c>
      <c r="N1334" s="49"/>
      <c r="O1334" s="38"/>
      <c r="P1334" s="38"/>
      <c r="Q1334" s="50" t="str">
        <f aca="false">IF(W1334="","",VLOOKUP(W1334,Categories!$M$148:$N$823,2,FALSE()))</f>
        <v/>
      </c>
      <c r="R1334" s="51" t="str">
        <f aca="false">AA1334</f>
        <v/>
      </c>
      <c r="S1334" s="52"/>
      <c r="T1334" s="52"/>
      <c r="U1334" s="53"/>
      <c r="V1334" s="54"/>
      <c r="W1334" s="55"/>
      <c r="X1334" s="50" t="str">
        <f aca="false">IF(S1334="","",VLOOKUP(Deposits!O1614,Deposits!$D$2:$J$102,2,FALSE()))</f>
        <v/>
      </c>
      <c r="Y1334" s="56" t="str">
        <f aca="false">IF(S1334="","",VLOOKUP(Deposits!O1614,Deposits!$D$2:$J$102,5,FALSE()))</f>
        <v/>
      </c>
      <c r="Z1334" s="57" t="s">
        <v>33</v>
      </c>
      <c r="AA1334" s="51" t="str">
        <f aca="false">IF(ISERROR(VLOOKUP(Q1334,'Target Margin'!A:F,5,FALSE())),"",VLOOKUP(Q1334,'Target Margin'!A:F,5,FALSE()))</f>
        <v/>
      </c>
    </row>
    <row r="1335" customFormat="false" ht="13" hidden="false" customHeight="false" outlineLevel="0" collapsed="false">
      <c r="A1335" s="38"/>
      <c r="B1335" s="39"/>
      <c r="C1335" s="40"/>
      <c r="D1335" s="40"/>
      <c r="E1335" s="41"/>
      <c r="F1335" s="42"/>
      <c r="G1335" s="43"/>
      <c r="H1335" s="43"/>
      <c r="I1335" s="44"/>
      <c r="J1335" s="45"/>
      <c r="K1335" s="46"/>
      <c r="L1335" s="47" t="e">
        <f aca="false">IF(K1335="",(I1335/J1335),(I1335/K1335))</f>
        <v>#DIV/0!</v>
      </c>
      <c r="M1335" s="48" t="e">
        <f aca="false">(N1335-L1335)/N1335</f>
        <v>#DIV/0!</v>
      </c>
      <c r="N1335" s="49"/>
      <c r="O1335" s="38"/>
      <c r="P1335" s="38"/>
      <c r="Q1335" s="50" t="str">
        <f aca="false">IF(W1335="","",VLOOKUP(W1335,Categories!$M$148:$N$823,2,FALSE()))</f>
        <v/>
      </c>
      <c r="R1335" s="51" t="str">
        <f aca="false">AA1335</f>
        <v/>
      </c>
      <c r="S1335" s="52"/>
      <c r="T1335" s="52"/>
      <c r="U1335" s="53"/>
      <c r="V1335" s="54"/>
      <c r="W1335" s="55"/>
      <c r="X1335" s="50" t="str">
        <f aca="false">IF(S1335="","",VLOOKUP(Deposits!O1615,Deposits!$D$2:$J$102,2,FALSE()))</f>
        <v/>
      </c>
      <c r="Y1335" s="56" t="str">
        <f aca="false">IF(S1335="","",VLOOKUP(Deposits!O1615,Deposits!$D$2:$J$102,5,FALSE()))</f>
        <v/>
      </c>
      <c r="Z1335" s="57" t="s">
        <v>33</v>
      </c>
      <c r="AA1335" s="51" t="str">
        <f aca="false">IF(ISERROR(VLOOKUP(Q1335,'Target Margin'!A:F,5,FALSE())),"",VLOOKUP(Q1335,'Target Margin'!A:F,5,FALSE()))</f>
        <v/>
      </c>
    </row>
    <row r="1336" customFormat="false" ht="13" hidden="false" customHeight="false" outlineLevel="0" collapsed="false">
      <c r="A1336" s="38"/>
      <c r="B1336" s="39"/>
      <c r="C1336" s="40"/>
      <c r="D1336" s="40"/>
      <c r="E1336" s="41"/>
      <c r="F1336" s="42"/>
      <c r="G1336" s="43"/>
      <c r="H1336" s="43"/>
      <c r="I1336" s="44"/>
      <c r="J1336" s="45"/>
      <c r="K1336" s="46"/>
      <c r="L1336" s="47" t="e">
        <f aca="false">IF(K1336="",(I1336/J1336),(I1336/K1336))</f>
        <v>#DIV/0!</v>
      </c>
      <c r="M1336" s="48" t="e">
        <f aca="false">(N1336-L1336)/N1336</f>
        <v>#DIV/0!</v>
      </c>
      <c r="N1336" s="49"/>
      <c r="O1336" s="38"/>
      <c r="P1336" s="38"/>
      <c r="Q1336" s="50" t="str">
        <f aca="false">IF(W1336="","",VLOOKUP(W1336,Categories!$M$148:$N$823,2,FALSE()))</f>
        <v/>
      </c>
      <c r="R1336" s="51" t="str">
        <f aca="false">AA1336</f>
        <v/>
      </c>
      <c r="S1336" s="52"/>
      <c r="T1336" s="52"/>
      <c r="U1336" s="53"/>
      <c r="V1336" s="54"/>
      <c r="W1336" s="55"/>
      <c r="X1336" s="50" t="str">
        <f aca="false">IF(S1336="","",VLOOKUP(Deposits!O1616,Deposits!$D$2:$J$102,2,FALSE()))</f>
        <v/>
      </c>
      <c r="Y1336" s="56" t="str">
        <f aca="false">IF(S1336="","",VLOOKUP(Deposits!O1616,Deposits!$D$2:$J$102,5,FALSE()))</f>
        <v/>
      </c>
      <c r="Z1336" s="57" t="s">
        <v>33</v>
      </c>
      <c r="AA1336" s="51" t="str">
        <f aca="false">IF(ISERROR(VLOOKUP(Q1336,'Target Margin'!A:F,5,FALSE())),"",VLOOKUP(Q1336,'Target Margin'!A:F,5,FALSE()))</f>
        <v/>
      </c>
    </row>
    <row r="1337" customFormat="false" ht="13" hidden="false" customHeight="false" outlineLevel="0" collapsed="false">
      <c r="A1337" s="38"/>
      <c r="B1337" s="39"/>
      <c r="C1337" s="40"/>
      <c r="D1337" s="40"/>
      <c r="E1337" s="41"/>
      <c r="F1337" s="42"/>
      <c r="G1337" s="43"/>
      <c r="H1337" s="43"/>
      <c r="I1337" s="44"/>
      <c r="J1337" s="45"/>
      <c r="K1337" s="46"/>
      <c r="L1337" s="47" t="e">
        <f aca="false">IF(K1337="",(I1337/J1337),(I1337/K1337))</f>
        <v>#DIV/0!</v>
      </c>
      <c r="M1337" s="48" t="e">
        <f aca="false">(N1337-L1337)/N1337</f>
        <v>#DIV/0!</v>
      </c>
      <c r="N1337" s="49"/>
      <c r="O1337" s="38"/>
      <c r="P1337" s="38"/>
      <c r="Q1337" s="50" t="str">
        <f aca="false">IF(W1337="","",VLOOKUP(W1337,Categories!$M$148:$N$823,2,FALSE()))</f>
        <v/>
      </c>
      <c r="R1337" s="51" t="str">
        <f aca="false">AA1337</f>
        <v/>
      </c>
      <c r="S1337" s="52"/>
      <c r="T1337" s="52"/>
      <c r="U1337" s="53"/>
      <c r="V1337" s="54"/>
      <c r="W1337" s="55"/>
      <c r="X1337" s="50" t="str">
        <f aca="false">IF(S1337="","",VLOOKUP(Deposits!O1617,Deposits!$D$2:$J$102,2,FALSE()))</f>
        <v/>
      </c>
      <c r="Y1337" s="56" t="str">
        <f aca="false">IF(S1337="","",VLOOKUP(Deposits!O1617,Deposits!$D$2:$J$102,5,FALSE()))</f>
        <v/>
      </c>
      <c r="Z1337" s="57" t="s">
        <v>33</v>
      </c>
      <c r="AA1337" s="51" t="str">
        <f aca="false">IF(ISERROR(VLOOKUP(Q1337,'Target Margin'!A:F,5,FALSE())),"",VLOOKUP(Q1337,'Target Margin'!A:F,5,FALSE()))</f>
        <v/>
      </c>
    </row>
    <row r="1338" customFormat="false" ht="13" hidden="false" customHeight="false" outlineLevel="0" collapsed="false">
      <c r="A1338" s="38"/>
      <c r="B1338" s="39"/>
      <c r="C1338" s="40"/>
      <c r="D1338" s="40"/>
      <c r="E1338" s="41"/>
      <c r="F1338" s="42"/>
      <c r="G1338" s="43"/>
      <c r="H1338" s="43"/>
      <c r="I1338" s="44"/>
      <c r="J1338" s="45"/>
      <c r="K1338" s="46"/>
      <c r="L1338" s="47" t="e">
        <f aca="false">IF(K1338="",(I1338/J1338),(I1338/K1338))</f>
        <v>#DIV/0!</v>
      </c>
      <c r="M1338" s="48" t="e">
        <f aca="false">(N1338-L1338)/N1338</f>
        <v>#DIV/0!</v>
      </c>
      <c r="N1338" s="49"/>
      <c r="O1338" s="38"/>
      <c r="P1338" s="38"/>
      <c r="Q1338" s="50" t="str">
        <f aca="false">IF(W1338="","",VLOOKUP(W1338,Categories!$M$148:$N$823,2,FALSE()))</f>
        <v/>
      </c>
      <c r="R1338" s="51" t="str">
        <f aca="false">AA1338</f>
        <v/>
      </c>
      <c r="S1338" s="52"/>
      <c r="T1338" s="52"/>
      <c r="U1338" s="53"/>
      <c r="V1338" s="54"/>
      <c r="W1338" s="55"/>
      <c r="X1338" s="50" t="str">
        <f aca="false">IF(S1338="","",VLOOKUP(Deposits!O1618,Deposits!$D$2:$J$102,2,FALSE()))</f>
        <v/>
      </c>
      <c r="Y1338" s="56" t="str">
        <f aca="false">IF(S1338="","",VLOOKUP(Deposits!O1618,Deposits!$D$2:$J$102,5,FALSE()))</f>
        <v/>
      </c>
      <c r="Z1338" s="57" t="s">
        <v>33</v>
      </c>
      <c r="AA1338" s="51" t="str">
        <f aca="false">IF(ISERROR(VLOOKUP(Q1338,'Target Margin'!A:F,5,FALSE())),"",VLOOKUP(Q1338,'Target Margin'!A:F,5,FALSE()))</f>
        <v/>
      </c>
    </row>
    <row r="1339" customFormat="false" ht="13" hidden="false" customHeight="false" outlineLevel="0" collapsed="false">
      <c r="A1339" s="38"/>
      <c r="B1339" s="39"/>
      <c r="C1339" s="40"/>
      <c r="D1339" s="40"/>
      <c r="E1339" s="41"/>
      <c r="F1339" s="42"/>
      <c r="G1339" s="43"/>
      <c r="H1339" s="43"/>
      <c r="I1339" s="44"/>
      <c r="J1339" s="45"/>
      <c r="K1339" s="46"/>
      <c r="L1339" s="47" t="e">
        <f aca="false">IF(K1339="",(I1339/J1339),(I1339/K1339))</f>
        <v>#DIV/0!</v>
      </c>
      <c r="M1339" s="48" t="e">
        <f aca="false">(N1339-L1339)/N1339</f>
        <v>#DIV/0!</v>
      </c>
      <c r="N1339" s="49"/>
      <c r="O1339" s="38"/>
      <c r="P1339" s="38"/>
      <c r="Q1339" s="50" t="str">
        <f aca="false">IF(W1339="","",VLOOKUP(W1339,Categories!$M$148:$N$823,2,FALSE()))</f>
        <v/>
      </c>
      <c r="R1339" s="51" t="str">
        <f aca="false">AA1339</f>
        <v/>
      </c>
      <c r="S1339" s="52"/>
      <c r="T1339" s="52"/>
      <c r="U1339" s="53"/>
      <c r="V1339" s="54"/>
      <c r="W1339" s="55"/>
      <c r="X1339" s="50" t="str">
        <f aca="false">IF(S1339="","",VLOOKUP(Deposits!O1619,Deposits!$D$2:$J$102,2,FALSE()))</f>
        <v/>
      </c>
      <c r="Y1339" s="56" t="str">
        <f aca="false">IF(S1339="","",VLOOKUP(Deposits!O1619,Deposits!$D$2:$J$102,5,FALSE()))</f>
        <v/>
      </c>
      <c r="Z1339" s="57" t="s">
        <v>33</v>
      </c>
      <c r="AA1339" s="51" t="str">
        <f aca="false">IF(ISERROR(VLOOKUP(Q1339,'Target Margin'!A:F,5,FALSE())),"",VLOOKUP(Q1339,'Target Margin'!A:F,5,FALSE()))</f>
        <v/>
      </c>
    </row>
    <row r="1340" customFormat="false" ht="13" hidden="false" customHeight="false" outlineLevel="0" collapsed="false">
      <c r="A1340" s="38"/>
      <c r="B1340" s="39"/>
      <c r="C1340" s="40"/>
      <c r="D1340" s="40"/>
      <c r="E1340" s="41"/>
      <c r="F1340" s="42"/>
      <c r="G1340" s="43"/>
      <c r="H1340" s="43"/>
      <c r="I1340" s="44"/>
      <c r="J1340" s="45"/>
      <c r="K1340" s="46"/>
      <c r="L1340" s="47" t="e">
        <f aca="false">IF(K1340="",(I1340/J1340),(I1340/K1340))</f>
        <v>#DIV/0!</v>
      </c>
      <c r="M1340" s="48" t="e">
        <f aca="false">(N1340-L1340)/N1340</f>
        <v>#DIV/0!</v>
      </c>
      <c r="N1340" s="49"/>
      <c r="O1340" s="38"/>
      <c r="P1340" s="38"/>
      <c r="Q1340" s="50" t="str">
        <f aca="false">IF(W1340="","",VLOOKUP(W1340,Categories!$M$148:$N$823,2,FALSE()))</f>
        <v/>
      </c>
      <c r="R1340" s="51" t="str">
        <f aca="false">AA1340</f>
        <v/>
      </c>
      <c r="S1340" s="52"/>
      <c r="T1340" s="52"/>
      <c r="U1340" s="53"/>
      <c r="V1340" s="54"/>
      <c r="W1340" s="55"/>
      <c r="X1340" s="50" t="str">
        <f aca="false">IF(S1340="","",VLOOKUP(Deposits!O1620,Deposits!$D$2:$J$102,2,FALSE()))</f>
        <v/>
      </c>
      <c r="Y1340" s="56" t="str">
        <f aca="false">IF(S1340="","",VLOOKUP(Deposits!O1620,Deposits!$D$2:$J$102,5,FALSE()))</f>
        <v/>
      </c>
      <c r="Z1340" s="57" t="s">
        <v>33</v>
      </c>
      <c r="AA1340" s="51" t="str">
        <f aca="false">IF(ISERROR(VLOOKUP(Q1340,'Target Margin'!A:F,5,FALSE())),"",VLOOKUP(Q1340,'Target Margin'!A:F,5,FALSE()))</f>
        <v/>
      </c>
    </row>
    <row r="1341" customFormat="false" ht="13" hidden="false" customHeight="false" outlineLevel="0" collapsed="false">
      <c r="A1341" s="38"/>
      <c r="B1341" s="39"/>
      <c r="C1341" s="40"/>
      <c r="D1341" s="40"/>
      <c r="E1341" s="41"/>
      <c r="F1341" s="42"/>
      <c r="G1341" s="43"/>
      <c r="H1341" s="43"/>
      <c r="I1341" s="44"/>
      <c r="J1341" s="45"/>
      <c r="K1341" s="46"/>
      <c r="L1341" s="47" t="e">
        <f aca="false">IF(K1341="",(I1341/J1341),(I1341/K1341))</f>
        <v>#DIV/0!</v>
      </c>
      <c r="M1341" s="48" t="e">
        <f aca="false">(N1341-L1341)/N1341</f>
        <v>#DIV/0!</v>
      </c>
      <c r="N1341" s="49"/>
      <c r="O1341" s="38"/>
      <c r="P1341" s="38"/>
      <c r="Q1341" s="50" t="str">
        <f aca="false">IF(W1341="","",VLOOKUP(W1341,Categories!$M$148:$N$823,2,FALSE()))</f>
        <v/>
      </c>
      <c r="R1341" s="51" t="str">
        <f aca="false">AA1341</f>
        <v/>
      </c>
      <c r="S1341" s="52"/>
      <c r="T1341" s="52"/>
      <c r="U1341" s="53"/>
      <c r="V1341" s="54"/>
      <c r="W1341" s="55"/>
      <c r="X1341" s="50" t="str">
        <f aca="false">IF(S1341="","",VLOOKUP(Deposits!O1621,Deposits!$D$2:$J$102,2,FALSE()))</f>
        <v/>
      </c>
      <c r="Y1341" s="56" t="str">
        <f aca="false">IF(S1341="","",VLOOKUP(Deposits!O1621,Deposits!$D$2:$J$102,5,FALSE()))</f>
        <v/>
      </c>
      <c r="Z1341" s="57" t="s">
        <v>33</v>
      </c>
      <c r="AA1341" s="51" t="str">
        <f aca="false">IF(ISERROR(VLOOKUP(Q1341,'Target Margin'!A:F,5,FALSE())),"",VLOOKUP(Q1341,'Target Margin'!A:F,5,FALSE()))</f>
        <v/>
      </c>
    </row>
    <row r="1342" customFormat="false" ht="13" hidden="false" customHeight="false" outlineLevel="0" collapsed="false">
      <c r="A1342" s="38"/>
      <c r="B1342" s="39"/>
      <c r="C1342" s="40"/>
      <c r="D1342" s="40"/>
      <c r="E1342" s="41"/>
      <c r="F1342" s="42"/>
      <c r="G1342" s="43"/>
      <c r="H1342" s="43"/>
      <c r="I1342" s="44"/>
      <c r="J1342" s="45"/>
      <c r="K1342" s="46"/>
      <c r="L1342" s="47" t="e">
        <f aca="false">IF(K1342="",(I1342/J1342),(I1342/K1342))</f>
        <v>#DIV/0!</v>
      </c>
      <c r="M1342" s="48" t="e">
        <f aca="false">(N1342-L1342)/N1342</f>
        <v>#DIV/0!</v>
      </c>
      <c r="N1342" s="49"/>
      <c r="O1342" s="38"/>
      <c r="P1342" s="38"/>
      <c r="Q1342" s="50" t="str">
        <f aca="false">IF(W1342="","",VLOOKUP(W1342,Categories!$M$148:$N$823,2,FALSE()))</f>
        <v/>
      </c>
      <c r="R1342" s="51" t="str">
        <f aca="false">AA1342</f>
        <v/>
      </c>
      <c r="S1342" s="52"/>
      <c r="T1342" s="52"/>
      <c r="U1342" s="53"/>
      <c r="V1342" s="54"/>
      <c r="W1342" s="55"/>
      <c r="X1342" s="50" t="str">
        <f aca="false">IF(S1342="","",VLOOKUP(Deposits!O1622,Deposits!$D$2:$J$102,2,FALSE()))</f>
        <v/>
      </c>
      <c r="Y1342" s="56" t="str">
        <f aca="false">IF(S1342="","",VLOOKUP(Deposits!O1622,Deposits!$D$2:$J$102,5,FALSE()))</f>
        <v/>
      </c>
      <c r="Z1342" s="57" t="s">
        <v>33</v>
      </c>
      <c r="AA1342" s="51" t="str">
        <f aca="false">IF(ISERROR(VLOOKUP(Q1342,'Target Margin'!A:F,5,FALSE())),"",VLOOKUP(Q1342,'Target Margin'!A:F,5,FALSE()))</f>
        <v/>
      </c>
    </row>
    <row r="1343" customFormat="false" ht="13" hidden="false" customHeight="false" outlineLevel="0" collapsed="false">
      <c r="A1343" s="38"/>
      <c r="B1343" s="39"/>
      <c r="C1343" s="40"/>
      <c r="D1343" s="40"/>
      <c r="E1343" s="41"/>
      <c r="F1343" s="42"/>
      <c r="G1343" s="43"/>
      <c r="H1343" s="43"/>
      <c r="I1343" s="44"/>
      <c r="J1343" s="45"/>
      <c r="K1343" s="46"/>
      <c r="L1343" s="47" t="e">
        <f aca="false">IF(K1343="",(I1343/J1343),(I1343/K1343))</f>
        <v>#DIV/0!</v>
      </c>
      <c r="M1343" s="48" t="e">
        <f aca="false">(N1343-L1343)/N1343</f>
        <v>#DIV/0!</v>
      </c>
      <c r="N1343" s="49"/>
      <c r="O1343" s="38"/>
      <c r="P1343" s="38"/>
      <c r="Q1343" s="50" t="str">
        <f aca="false">IF(W1343="","",VLOOKUP(W1343,Categories!$M$148:$N$823,2,FALSE()))</f>
        <v/>
      </c>
      <c r="R1343" s="51" t="str">
        <f aca="false">AA1343</f>
        <v/>
      </c>
      <c r="S1343" s="52"/>
      <c r="T1343" s="52"/>
      <c r="U1343" s="53"/>
      <c r="V1343" s="54"/>
      <c r="W1343" s="55"/>
      <c r="X1343" s="50" t="str">
        <f aca="false">IF(S1343="","",VLOOKUP(Deposits!O1623,Deposits!$D$2:$J$102,2,FALSE()))</f>
        <v/>
      </c>
      <c r="Y1343" s="56" t="str">
        <f aca="false">IF(S1343="","",VLOOKUP(Deposits!O1623,Deposits!$D$2:$J$102,5,FALSE()))</f>
        <v/>
      </c>
      <c r="Z1343" s="57" t="s">
        <v>33</v>
      </c>
      <c r="AA1343" s="51" t="str">
        <f aca="false">IF(ISERROR(VLOOKUP(Q1343,'Target Margin'!A:F,5,FALSE())),"",VLOOKUP(Q1343,'Target Margin'!A:F,5,FALSE()))</f>
        <v/>
      </c>
    </row>
    <row r="1344" customFormat="false" ht="13" hidden="false" customHeight="false" outlineLevel="0" collapsed="false">
      <c r="A1344" s="38"/>
      <c r="B1344" s="39"/>
      <c r="C1344" s="40"/>
      <c r="D1344" s="40"/>
      <c r="E1344" s="41"/>
      <c r="F1344" s="42"/>
      <c r="G1344" s="43"/>
      <c r="H1344" s="43"/>
      <c r="I1344" s="44"/>
      <c r="J1344" s="45"/>
      <c r="K1344" s="46"/>
      <c r="L1344" s="47" t="e">
        <f aca="false">IF(K1344="",(I1344/J1344),(I1344/K1344))</f>
        <v>#DIV/0!</v>
      </c>
      <c r="M1344" s="48" t="e">
        <f aca="false">(N1344-L1344)/N1344</f>
        <v>#DIV/0!</v>
      </c>
      <c r="N1344" s="49"/>
      <c r="O1344" s="38"/>
      <c r="P1344" s="38"/>
      <c r="Q1344" s="50" t="str">
        <f aca="false">IF(W1344="","",VLOOKUP(W1344,Categories!$M$148:$N$823,2,FALSE()))</f>
        <v/>
      </c>
      <c r="R1344" s="51" t="str">
        <f aca="false">AA1344</f>
        <v/>
      </c>
      <c r="S1344" s="52"/>
      <c r="T1344" s="52"/>
      <c r="U1344" s="53"/>
      <c r="V1344" s="54"/>
      <c r="W1344" s="55"/>
      <c r="X1344" s="50" t="str">
        <f aca="false">IF(S1344="","",VLOOKUP(Deposits!O1624,Deposits!$D$2:$J$102,2,FALSE()))</f>
        <v/>
      </c>
      <c r="Y1344" s="56" t="str">
        <f aca="false">IF(S1344="","",VLOOKUP(Deposits!O1624,Deposits!$D$2:$J$102,5,FALSE()))</f>
        <v/>
      </c>
      <c r="Z1344" s="57" t="s">
        <v>33</v>
      </c>
      <c r="AA1344" s="51" t="str">
        <f aca="false">IF(ISERROR(VLOOKUP(Q1344,'Target Margin'!A:F,5,FALSE())),"",VLOOKUP(Q1344,'Target Margin'!A:F,5,FALSE()))</f>
        <v/>
      </c>
    </row>
    <row r="1345" customFormat="false" ht="13" hidden="false" customHeight="false" outlineLevel="0" collapsed="false">
      <c r="A1345" s="38"/>
      <c r="B1345" s="39"/>
      <c r="C1345" s="40"/>
      <c r="D1345" s="40"/>
      <c r="E1345" s="41"/>
      <c r="F1345" s="42"/>
      <c r="G1345" s="43"/>
      <c r="H1345" s="43"/>
      <c r="I1345" s="44"/>
      <c r="J1345" s="45"/>
      <c r="K1345" s="46"/>
      <c r="L1345" s="47" t="e">
        <f aca="false">IF(K1345="",(I1345/J1345),(I1345/K1345))</f>
        <v>#DIV/0!</v>
      </c>
      <c r="M1345" s="48" t="e">
        <f aca="false">(N1345-L1345)/N1345</f>
        <v>#DIV/0!</v>
      </c>
      <c r="N1345" s="49"/>
      <c r="O1345" s="38"/>
      <c r="P1345" s="38"/>
      <c r="Q1345" s="50" t="str">
        <f aca="false">IF(W1345="","",VLOOKUP(W1345,Categories!$M$148:$N$823,2,FALSE()))</f>
        <v/>
      </c>
      <c r="R1345" s="51" t="str">
        <f aca="false">AA1345</f>
        <v/>
      </c>
      <c r="S1345" s="52"/>
      <c r="T1345" s="52"/>
      <c r="U1345" s="53"/>
      <c r="V1345" s="54"/>
      <c r="W1345" s="55"/>
      <c r="X1345" s="50" t="str">
        <f aca="false">IF(S1345="","",VLOOKUP(Deposits!O1625,Deposits!$D$2:$J$102,2,FALSE()))</f>
        <v/>
      </c>
      <c r="Y1345" s="56" t="str">
        <f aca="false">IF(S1345="","",VLOOKUP(Deposits!O1625,Deposits!$D$2:$J$102,5,FALSE()))</f>
        <v/>
      </c>
      <c r="Z1345" s="57" t="s">
        <v>33</v>
      </c>
      <c r="AA1345" s="51" t="str">
        <f aca="false">IF(ISERROR(VLOOKUP(Q1345,'Target Margin'!A:F,5,FALSE())),"",VLOOKUP(Q1345,'Target Margin'!A:F,5,FALSE()))</f>
        <v/>
      </c>
    </row>
    <row r="1346" customFormat="false" ht="13" hidden="false" customHeight="false" outlineLevel="0" collapsed="false">
      <c r="A1346" s="38"/>
      <c r="B1346" s="39"/>
      <c r="C1346" s="40"/>
      <c r="D1346" s="40"/>
      <c r="E1346" s="41"/>
      <c r="F1346" s="42"/>
      <c r="G1346" s="43"/>
      <c r="H1346" s="43"/>
      <c r="I1346" s="44"/>
      <c r="J1346" s="45"/>
      <c r="K1346" s="46"/>
      <c r="L1346" s="47" t="e">
        <f aca="false">IF(K1346="",(I1346/J1346),(I1346/K1346))</f>
        <v>#DIV/0!</v>
      </c>
      <c r="M1346" s="48" t="e">
        <f aca="false">(N1346-L1346)/N1346</f>
        <v>#DIV/0!</v>
      </c>
      <c r="N1346" s="49"/>
      <c r="O1346" s="38"/>
      <c r="P1346" s="38"/>
      <c r="Q1346" s="50" t="str">
        <f aca="false">IF(W1346="","",VLOOKUP(W1346,Categories!$M$148:$N$823,2,FALSE()))</f>
        <v/>
      </c>
      <c r="R1346" s="51" t="str">
        <f aca="false">AA1346</f>
        <v/>
      </c>
      <c r="S1346" s="52"/>
      <c r="T1346" s="52"/>
      <c r="U1346" s="53"/>
      <c r="V1346" s="54"/>
      <c r="W1346" s="55"/>
      <c r="X1346" s="50" t="str">
        <f aca="false">IF(S1346="","",VLOOKUP(Deposits!O1626,Deposits!$D$2:$J$102,2,FALSE()))</f>
        <v/>
      </c>
      <c r="Y1346" s="56" t="str">
        <f aca="false">IF(S1346="","",VLOOKUP(Deposits!O1626,Deposits!$D$2:$J$102,5,FALSE()))</f>
        <v/>
      </c>
      <c r="Z1346" s="57" t="s">
        <v>33</v>
      </c>
      <c r="AA1346" s="51" t="str">
        <f aca="false">IF(ISERROR(VLOOKUP(Q1346,'Target Margin'!A:F,5,FALSE())),"",VLOOKUP(Q1346,'Target Margin'!A:F,5,FALSE()))</f>
        <v/>
      </c>
    </row>
    <row r="1347" customFormat="false" ht="13" hidden="false" customHeight="false" outlineLevel="0" collapsed="false">
      <c r="A1347" s="38"/>
      <c r="B1347" s="39"/>
      <c r="C1347" s="40"/>
      <c r="D1347" s="40"/>
      <c r="E1347" s="41"/>
      <c r="F1347" s="42"/>
      <c r="G1347" s="43"/>
      <c r="H1347" s="43"/>
      <c r="I1347" s="44"/>
      <c r="J1347" s="45"/>
      <c r="K1347" s="46"/>
      <c r="L1347" s="47" t="e">
        <f aca="false">IF(K1347="",(I1347/J1347),(I1347/K1347))</f>
        <v>#DIV/0!</v>
      </c>
      <c r="M1347" s="48" t="e">
        <f aca="false">(N1347-L1347)/N1347</f>
        <v>#DIV/0!</v>
      </c>
      <c r="N1347" s="49"/>
      <c r="O1347" s="38"/>
      <c r="P1347" s="38"/>
      <c r="Q1347" s="50" t="str">
        <f aca="false">IF(W1347="","",VLOOKUP(W1347,Categories!$M$148:$N$823,2,FALSE()))</f>
        <v/>
      </c>
      <c r="R1347" s="51" t="str">
        <f aca="false">AA1347</f>
        <v/>
      </c>
      <c r="S1347" s="52"/>
      <c r="T1347" s="52"/>
      <c r="U1347" s="53"/>
      <c r="V1347" s="54"/>
      <c r="W1347" s="55"/>
      <c r="X1347" s="50" t="str">
        <f aca="false">IF(S1347="","",VLOOKUP(Deposits!O1627,Deposits!$D$2:$J$102,2,FALSE()))</f>
        <v/>
      </c>
      <c r="Y1347" s="56" t="str">
        <f aca="false">IF(S1347="","",VLOOKUP(Deposits!O1627,Deposits!$D$2:$J$102,5,FALSE()))</f>
        <v/>
      </c>
      <c r="Z1347" s="57" t="s">
        <v>33</v>
      </c>
      <c r="AA1347" s="51" t="str">
        <f aca="false">IF(ISERROR(VLOOKUP(Q1347,'Target Margin'!A:F,5,FALSE())),"",VLOOKUP(Q1347,'Target Margin'!A:F,5,FALSE()))</f>
        <v/>
      </c>
    </row>
    <row r="1348" customFormat="false" ht="13" hidden="false" customHeight="false" outlineLevel="0" collapsed="false">
      <c r="A1348" s="38"/>
      <c r="B1348" s="39"/>
      <c r="C1348" s="40"/>
      <c r="D1348" s="40"/>
      <c r="E1348" s="41"/>
      <c r="F1348" s="42"/>
      <c r="G1348" s="43"/>
      <c r="H1348" s="43"/>
      <c r="I1348" s="44"/>
      <c r="J1348" s="45"/>
      <c r="K1348" s="46"/>
      <c r="L1348" s="47" t="e">
        <f aca="false">IF(K1348="",(I1348/J1348),(I1348/K1348))</f>
        <v>#DIV/0!</v>
      </c>
      <c r="M1348" s="48" t="e">
        <f aca="false">(N1348-L1348)/N1348</f>
        <v>#DIV/0!</v>
      </c>
      <c r="N1348" s="49"/>
      <c r="O1348" s="38"/>
      <c r="P1348" s="38"/>
      <c r="Q1348" s="50" t="str">
        <f aca="false">IF(W1348="","",VLOOKUP(W1348,Categories!$M$148:$N$823,2,FALSE()))</f>
        <v/>
      </c>
      <c r="R1348" s="51" t="str">
        <f aca="false">AA1348</f>
        <v/>
      </c>
      <c r="S1348" s="52"/>
      <c r="T1348" s="52"/>
      <c r="U1348" s="53"/>
      <c r="V1348" s="54"/>
      <c r="W1348" s="55"/>
      <c r="X1348" s="50" t="str">
        <f aca="false">IF(S1348="","",VLOOKUP(Deposits!O1628,Deposits!$D$2:$J$102,2,FALSE()))</f>
        <v/>
      </c>
      <c r="Y1348" s="56" t="str">
        <f aca="false">IF(S1348="","",VLOOKUP(Deposits!O1628,Deposits!$D$2:$J$102,5,FALSE()))</f>
        <v/>
      </c>
      <c r="Z1348" s="57" t="s">
        <v>33</v>
      </c>
      <c r="AA1348" s="51" t="str">
        <f aca="false">IF(ISERROR(VLOOKUP(Q1348,'Target Margin'!A:F,5,FALSE())),"",VLOOKUP(Q1348,'Target Margin'!A:F,5,FALSE()))</f>
        <v/>
      </c>
    </row>
    <row r="1349" customFormat="false" ht="13" hidden="false" customHeight="false" outlineLevel="0" collapsed="false">
      <c r="A1349" s="38"/>
      <c r="B1349" s="39"/>
      <c r="C1349" s="40"/>
      <c r="D1349" s="40"/>
      <c r="E1349" s="41"/>
      <c r="F1349" s="42"/>
      <c r="G1349" s="43"/>
      <c r="H1349" s="43"/>
      <c r="I1349" s="44"/>
      <c r="J1349" s="45"/>
      <c r="K1349" s="46"/>
      <c r="L1349" s="47" t="e">
        <f aca="false">IF(K1349="",(I1349/J1349),(I1349/K1349))</f>
        <v>#DIV/0!</v>
      </c>
      <c r="M1349" s="48" t="e">
        <f aca="false">(N1349-L1349)/N1349</f>
        <v>#DIV/0!</v>
      </c>
      <c r="N1349" s="49"/>
      <c r="O1349" s="38"/>
      <c r="P1349" s="38"/>
      <c r="Q1349" s="50" t="str">
        <f aca="false">IF(W1349="","",VLOOKUP(W1349,Categories!$M$148:$N$823,2,FALSE()))</f>
        <v/>
      </c>
      <c r="R1349" s="51" t="str">
        <f aca="false">AA1349</f>
        <v/>
      </c>
      <c r="S1349" s="52"/>
      <c r="T1349" s="52"/>
      <c r="U1349" s="53"/>
      <c r="V1349" s="54"/>
      <c r="W1349" s="55"/>
      <c r="X1349" s="50" t="str">
        <f aca="false">IF(S1349="","",VLOOKUP(Deposits!O1629,Deposits!$D$2:$J$102,2,FALSE()))</f>
        <v/>
      </c>
      <c r="Y1349" s="56" t="str">
        <f aca="false">IF(S1349="","",VLOOKUP(Deposits!O1629,Deposits!$D$2:$J$102,5,FALSE()))</f>
        <v/>
      </c>
      <c r="Z1349" s="57" t="s">
        <v>33</v>
      </c>
      <c r="AA1349" s="51" t="str">
        <f aca="false">IF(ISERROR(VLOOKUP(Q1349,'Target Margin'!A:F,5,FALSE())),"",VLOOKUP(Q1349,'Target Margin'!A:F,5,FALSE()))</f>
        <v/>
      </c>
    </row>
    <row r="1350" customFormat="false" ht="13" hidden="false" customHeight="false" outlineLevel="0" collapsed="false">
      <c r="A1350" s="38"/>
      <c r="B1350" s="39"/>
      <c r="C1350" s="40"/>
      <c r="D1350" s="40"/>
      <c r="E1350" s="41"/>
      <c r="F1350" s="42"/>
      <c r="G1350" s="43"/>
      <c r="H1350" s="43"/>
      <c r="I1350" s="44"/>
      <c r="J1350" s="45"/>
      <c r="K1350" s="46"/>
      <c r="L1350" s="47" t="e">
        <f aca="false">IF(K1350="",(I1350/J1350),(I1350/K1350))</f>
        <v>#DIV/0!</v>
      </c>
      <c r="M1350" s="48" t="e">
        <f aca="false">(N1350-L1350)/N1350</f>
        <v>#DIV/0!</v>
      </c>
      <c r="N1350" s="49"/>
      <c r="O1350" s="38"/>
      <c r="P1350" s="38"/>
      <c r="Q1350" s="50" t="str">
        <f aca="false">IF(W1350="","",VLOOKUP(W1350,Categories!$M$148:$N$823,2,FALSE()))</f>
        <v/>
      </c>
      <c r="R1350" s="51" t="str">
        <f aca="false">AA1350</f>
        <v/>
      </c>
      <c r="S1350" s="52"/>
      <c r="T1350" s="52"/>
      <c r="U1350" s="53"/>
      <c r="V1350" s="54"/>
      <c r="W1350" s="55"/>
      <c r="X1350" s="50" t="str">
        <f aca="false">IF(S1350="","",VLOOKUP(Deposits!O1630,Deposits!$D$2:$J$102,2,FALSE()))</f>
        <v/>
      </c>
      <c r="Y1350" s="56" t="str">
        <f aca="false">IF(S1350="","",VLOOKUP(Deposits!O1630,Deposits!$D$2:$J$102,5,FALSE()))</f>
        <v/>
      </c>
      <c r="Z1350" s="57" t="s">
        <v>33</v>
      </c>
      <c r="AA1350" s="51" t="str">
        <f aca="false">IF(ISERROR(VLOOKUP(Q1350,'Target Margin'!A:F,5,FALSE())),"",VLOOKUP(Q1350,'Target Margin'!A:F,5,FALSE()))</f>
        <v/>
      </c>
    </row>
    <row r="1351" customFormat="false" ht="13" hidden="false" customHeight="false" outlineLevel="0" collapsed="false">
      <c r="A1351" s="38"/>
      <c r="B1351" s="39"/>
      <c r="C1351" s="40"/>
      <c r="D1351" s="40"/>
      <c r="E1351" s="41"/>
      <c r="F1351" s="42"/>
      <c r="G1351" s="43"/>
      <c r="H1351" s="43"/>
      <c r="I1351" s="44"/>
      <c r="J1351" s="45"/>
      <c r="K1351" s="46"/>
      <c r="L1351" s="47" t="e">
        <f aca="false">IF(K1351="",(I1351/J1351),(I1351/K1351))</f>
        <v>#DIV/0!</v>
      </c>
      <c r="M1351" s="48" t="e">
        <f aca="false">(N1351-L1351)/N1351</f>
        <v>#DIV/0!</v>
      </c>
      <c r="N1351" s="49"/>
      <c r="O1351" s="38"/>
      <c r="P1351" s="38"/>
      <c r="Q1351" s="50" t="str">
        <f aca="false">IF(W1351="","",VLOOKUP(W1351,Categories!$M$148:$N$823,2,FALSE()))</f>
        <v/>
      </c>
      <c r="R1351" s="51" t="str">
        <f aca="false">AA1351</f>
        <v/>
      </c>
      <c r="S1351" s="52"/>
      <c r="T1351" s="52"/>
      <c r="U1351" s="53"/>
      <c r="V1351" s="54"/>
      <c r="W1351" s="55"/>
      <c r="X1351" s="50" t="str">
        <f aca="false">IF(S1351="","",VLOOKUP(Deposits!O1631,Deposits!$D$2:$J$102,2,FALSE()))</f>
        <v/>
      </c>
      <c r="Y1351" s="56" t="str">
        <f aca="false">IF(S1351="","",VLOOKUP(Deposits!O1631,Deposits!$D$2:$J$102,5,FALSE()))</f>
        <v/>
      </c>
      <c r="Z1351" s="57" t="s">
        <v>33</v>
      </c>
      <c r="AA1351" s="51" t="str">
        <f aca="false">IF(ISERROR(VLOOKUP(Q1351,'Target Margin'!A:F,5,FALSE())),"",VLOOKUP(Q1351,'Target Margin'!A:F,5,FALSE()))</f>
        <v/>
      </c>
    </row>
    <row r="1352" customFormat="false" ht="13" hidden="false" customHeight="false" outlineLevel="0" collapsed="false">
      <c r="A1352" s="38"/>
      <c r="B1352" s="39"/>
      <c r="C1352" s="40"/>
      <c r="D1352" s="40"/>
      <c r="E1352" s="41"/>
      <c r="F1352" s="42"/>
      <c r="G1352" s="43"/>
      <c r="H1352" s="43"/>
      <c r="I1352" s="44"/>
      <c r="J1352" s="45"/>
      <c r="K1352" s="46"/>
      <c r="L1352" s="47" t="e">
        <f aca="false">IF(K1352="",(I1352/J1352),(I1352/K1352))</f>
        <v>#DIV/0!</v>
      </c>
      <c r="M1352" s="48" t="e">
        <f aca="false">(N1352-L1352)/N1352</f>
        <v>#DIV/0!</v>
      </c>
      <c r="N1352" s="49"/>
      <c r="O1352" s="38"/>
      <c r="P1352" s="38"/>
      <c r="Q1352" s="50" t="str">
        <f aca="false">IF(W1352="","",VLOOKUP(W1352,Categories!$M$148:$N$823,2,FALSE()))</f>
        <v/>
      </c>
      <c r="R1352" s="51" t="str">
        <f aca="false">AA1352</f>
        <v/>
      </c>
      <c r="S1352" s="52"/>
      <c r="T1352" s="52"/>
      <c r="U1352" s="53"/>
      <c r="V1352" s="54"/>
      <c r="W1352" s="55"/>
      <c r="X1352" s="50" t="str">
        <f aca="false">IF(S1352="","",VLOOKUP(Deposits!O1632,Deposits!$D$2:$J$102,2,FALSE()))</f>
        <v/>
      </c>
      <c r="Y1352" s="56" t="str">
        <f aca="false">IF(S1352="","",VLOOKUP(Deposits!O1632,Deposits!$D$2:$J$102,5,FALSE()))</f>
        <v/>
      </c>
      <c r="Z1352" s="57" t="s">
        <v>33</v>
      </c>
      <c r="AA1352" s="51" t="str">
        <f aca="false">IF(ISERROR(VLOOKUP(Q1352,'Target Margin'!A:F,5,FALSE())),"",VLOOKUP(Q1352,'Target Margin'!A:F,5,FALSE()))</f>
        <v/>
      </c>
    </row>
    <row r="1353" customFormat="false" ht="13" hidden="false" customHeight="false" outlineLevel="0" collapsed="false">
      <c r="A1353" s="38"/>
      <c r="B1353" s="39"/>
      <c r="C1353" s="40"/>
      <c r="D1353" s="40"/>
      <c r="E1353" s="41"/>
      <c r="F1353" s="42"/>
      <c r="G1353" s="43"/>
      <c r="H1353" s="43"/>
      <c r="I1353" s="44"/>
      <c r="J1353" s="45"/>
      <c r="K1353" s="46"/>
      <c r="L1353" s="47" t="e">
        <f aca="false">IF(K1353="",(I1353/J1353),(I1353/K1353))</f>
        <v>#DIV/0!</v>
      </c>
      <c r="M1353" s="48" t="e">
        <f aca="false">(N1353-L1353)/N1353</f>
        <v>#DIV/0!</v>
      </c>
      <c r="N1353" s="49"/>
      <c r="O1353" s="38"/>
      <c r="P1353" s="38"/>
      <c r="Q1353" s="50" t="str">
        <f aca="false">IF(W1353="","",VLOOKUP(W1353,Categories!$M$148:$N$823,2,FALSE()))</f>
        <v/>
      </c>
      <c r="R1353" s="51" t="str">
        <f aca="false">AA1353</f>
        <v/>
      </c>
      <c r="S1353" s="52"/>
      <c r="T1353" s="52"/>
      <c r="U1353" s="53"/>
      <c r="V1353" s="54"/>
      <c r="W1353" s="55"/>
      <c r="X1353" s="50" t="str">
        <f aca="false">IF(S1353="","",VLOOKUP(Deposits!O1633,Deposits!$D$2:$J$102,2,FALSE()))</f>
        <v/>
      </c>
      <c r="Y1353" s="56" t="str">
        <f aca="false">IF(S1353="","",VLOOKUP(Deposits!O1633,Deposits!$D$2:$J$102,5,FALSE()))</f>
        <v/>
      </c>
      <c r="Z1353" s="57" t="s">
        <v>33</v>
      </c>
      <c r="AA1353" s="51" t="str">
        <f aca="false">IF(ISERROR(VLOOKUP(Q1353,'Target Margin'!A:F,5,FALSE())),"",VLOOKUP(Q1353,'Target Margin'!A:F,5,FALSE()))</f>
        <v/>
      </c>
    </row>
    <row r="1354" customFormat="false" ht="13" hidden="false" customHeight="false" outlineLevel="0" collapsed="false">
      <c r="A1354" s="38"/>
      <c r="B1354" s="39"/>
      <c r="C1354" s="40"/>
      <c r="D1354" s="40"/>
      <c r="E1354" s="41"/>
      <c r="F1354" s="42"/>
      <c r="G1354" s="43"/>
      <c r="H1354" s="43"/>
      <c r="I1354" s="44"/>
      <c r="J1354" s="45"/>
      <c r="K1354" s="46"/>
      <c r="L1354" s="47" t="e">
        <f aca="false">IF(K1354="",(I1354/J1354),(I1354/K1354))</f>
        <v>#DIV/0!</v>
      </c>
      <c r="M1354" s="48" t="e">
        <f aca="false">(N1354-L1354)/N1354</f>
        <v>#DIV/0!</v>
      </c>
      <c r="N1354" s="49"/>
      <c r="O1354" s="38"/>
      <c r="P1354" s="38"/>
      <c r="Q1354" s="50" t="str">
        <f aca="false">IF(W1354="","",VLOOKUP(W1354,Categories!$M$148:$N$823,2,FALSE()))</f>
        <v/>
      </c>
      <c r="R1354" s="51" t="str">
        <f aca="false">AA1354</f>
        <v/>
      </c>
      <c r="S1354" s="52"/>
      <c r="T1354" s="52"/>
      <c r="U1354" s="53"/>
      <c r="V1354" s="54"/>
      <c r="W1354" s="55"/>
      <c r="X1354" s="50" t="str">
        <f aca="false">IF(S1354="","",VLOOKUP(Deposits!O1634,Deposits!$D$2:$J$102,2,FALSE()))</f>
        <v/>
      </c>
      <c r="Y1354" s="56" t="str">
        <f aca="false">IF(S1354="","",VLOOKUP(Deposits!O1634,Deposits!$D$2:$J$102,5,FALSE()))</f>
        <v/>
      </c>
      <c r="Z1354" s="57" t="s">
        <v>33</v>
      </c>
      <c r="AA1354" s="51" t="str">
        <f aca="false">IF(ISERROR(VLOOKUP(Q1354,'Target Margin'!A:F,5,FALSE())),"",VLOOKUP(Q1354,'Target Margin'!A:F,5,FALSE()))</f>
        <v/>
      </c>
    </row>
    <row r="1355" customFormat="false" ht="13" hidden="false" customHeight="false" outlineLevel="0" collapsed="false">
      <c r="A1355" s="38"/>
      <c r="B1355" s="39"/>
      <c r="C1355" s="40"/>
      <c r="D1355" s="40"/>
      <c r="E1355" s="41"/>
      <c r="F1355" s="42"/>
      <c r="G1355" s="43"/>
      <c r="H1355" s="43"/>
      <c r="I1355" s="44"/>
      <c r="J1355" s="45"/>
      <c r="K1355" s="46"/>
      <c r="L1355" s="47" t="e">
        <f aca="false">IF(K1355="",(I1355/J1355),(I1355/K1355))</f>
        <v>#DIV/0!</v>
      </c>
      <c r="M1355" s="48" t="e">
        <f aca="false">(N1355-L1355)/N1355</f>
        <v>#DIV/0!</v>
      </c>
      <c r="N1355" s="49"/>
      <c r="O1355" s="38"/>
      <c r="P1355" s="38"/>
      <c r="Q1355" s="50" t="str">
        <f aca="false">IF(W1355="","",VLOOKUP(W1355,Categories!$M$148:$N$823,2,FALSE()))</f>
        <v/>
      </c>
      <c r="R1355" s="51" t="str">
        <f aca="false">AA1355</f>
        <v/>
      </c>
      <c r="S1355" s="52"/>
      <c r="T1355" s="52"/>
      <c r="U1355" s="53"/>
      <c r="V1355" s="54"/>
      <c r="W1355" s="55"/>
      <c r="X1355" s="50" t="str">
        <f aca="false">IF(S1355="","",VLOOKUP(Deposits!O1635,Deposits!$D$2:$J$102,2,FALSE()))</f>
        <v/>
      </c>
      <c r="Y1355" s="56" t="str">
        <f aca="false">IF(S1355="","",VLOOKUP(Deposits!O1635,Deposits!$D$2:$J$102,5,FALSE()))</f>
        <v/>
      </c>
      <c r="Z1355" s="57" t="s">
        <v>33</v>
      </c>
      <c r="AA1355" s="51" t="str">
        <f aca="false">IF(ISERROR(VLOOKUP(Q1355,'Target Margin'!A:F,5,FALSE())),"",VLOOKUP(Q1355,'Target Margin'!A:F,5,FALSE()))</f>
        <v/>
      </c>
    </row>
    <row r="1356" customFormat="false" ht="13" hidden="false" customHeight="false" outlineLevel="0" collapsed="false">
      <c r="A1356" s="38"/>
      <c r="B1356" s="39"/>
      <c r="C1356" s="40"/>
      <c r="D1356" s="40"/>
      <c r="E1356" s="41"/>
      <c r="F1356" s="42"/>
      <c r="G1356" s="43"/>
      <c r="H1356" s="43"/>
      <c r="I1356" s="44"/>
      <c r="J1356" s="45"/>
      <c r="K1356" s="46"/>
      <c r="L1356" s="47" t="e">
        <f aca="false">IF(K1356="",(I1356/J1356),(I1356/K1356))</f>
        <v>#DIV/0!</v>
      </c>
      <c r="M1356" s="48" t="e">
        <f aca="false">(N1356-L1356)/N1356</f>
        <v>#DIV/0!</v>
      </c>
      <c r="N1356" s="49"/>
      <c r="O1356" s="38"/>
      <c r="P1356" s="38"/>
      <c r="Q1356" s="50" t="str">
        <f aca="false">IF(W1356="","",VLOOKUP(W1356,Categories!$M$148:$N$823,2,FALSE()))</f>
        <v/>
      </c>
      <c r="R1356" s="51" t="str">
        <f aca="false">AA1356</f>
        <v/>
      </c>
      <c r="S1356" s="52"/>
      <c r="T1356" s="52"/>
      <c r="U1356" s="53"/>
      <c r="V1356" s="54"/>
      <c r="W1356" s="55"/>
      <c r="X1356" s="50" t="str">
        <f aca="false">IF(S1356="","",VLOOKUP(Deposits!O1636,Deposits!$D$2:$J$102,2,FALSE()))</f>
        <v/>
      </c>
      <c r="Y1356" s="56" t="str">
        <f aca="false">IF(S1356="","",VLOOKUP(Deposits!O1636,Deposits!$D$2:$J$102,5,FALSE()))</f>
        <v/>
      </c>
      <c r="Z1356" s="57" t="s">
        <v>33</v>
      </c>
      <c r="AA1356" s="51" t="str">
        <f aca="false">IF(ISERROR(VLOOKUP(Q1356,'Target Margin'!A:F,5,FALSE())),"",VLOOKUP(Q1356,'Target Margin'!A:F,5,FALSE()))</f>
        <v/>
      </c>
    </row>
    <row r="1357" customFormat="false" ht="13" hidden="false" customHeight="false" outlineLevel="0" collapsed="false">
      <c r="A1357" s="38"/>
      <c r="B1357" s="39"/>
      <c r="C1357" s="40"/>
      <c r="D1357" s="40"/>
      <c r="E1357" s="41"/>
      <c r="F1357" s="42"/>
      <c r="G1357" s="43"/>
      <c r="H1357" s="43"/>
      <c r="I1357" s="44"/>
      <c r="J1357" s="45"/>
      <c r="K1357" s="46"/>
      <c r="L1357" s="47" t="e">
        <f aca="false">IF(K1357="",(I1357/J1357),(I1357/K1357))</f>
        <v>#DIV/0!</v>
      </c>
      <c r="M1357" s="48" t="e">
        <f aca="false">(N1357-L1357)/N1357</f>
        <v>#DIV/0!</v>
      </c>
      <c r="N1357" s="49"/>
      <c r="O1357" s="38"/>
      <c r="P1357" s="38"/>
      <c r="Q1357" s="50" t="str">
        <f aca="false">IF(W1357="","",VLOOKUP(W1357,Categories!$M$148:$N$823,2,FALSE()))</f>
        <v/>
      </c>
      <c r="R1357" s="51" t="str">
        <f aca="false">AA1357</f>
        <v/>
      </c>
      <c r="S1357" s="52"/>
      <c r="T1357" s="52"/>
      <c r="U1357" s="53"/>
      <c r="V1357" s="54"/>
      <c r="W1357" s="55"/>
      <c r="X1357" s="50" t="str">
        <f aca="false">IF(S1357="","",VLOOKUP(Deposits!O1637,Deposits!$D$2:$J$102,2,FALSE()))</f>
        <v/>
      </c>
      <c r="Y1357" s="56" t="str">
        <f aca="false">IF(S1357="","",VLOOKUP(Deposits!O1637,Deposits!$D$2:$J$102,5,FALSE()))</f>
        <v/>
      </c>
      <c r="Z1357" s="57" t="s">
        <v>33</v>
      </c>
      <c r="AA1357" s="51" t="str">
        <f aca="false">IF(ISERROR(VLOOKUP(Q1357,'Target Margin'!A:F,5,FALSE())),"",VLOOKUP(Q1357,'Target Margin'!A:F,5,FALSE()))</f>
        <v/>
      </c>
    </row>
    <row r="1358" customFormat="false" ht="13" hidden="false" customHeight="false" outlineLevel="0" collapsed="false">
      <c r="A1358" s="38"/>
      <c r="B1358" s="39"/>
      <c r="C1358" s="40"/>
      <c r="D1358" s="40"/>
      <c r="E1358" s="41"/>
      <c r="F1358" s="42"/>
      <c r="G1358" s="43"/>
      <c r="H1358" s="43"/>
      <c r="I1358" s="44"/>
      <c r="J1358" s="45"/>
      <c r="K1358" s="46"/>
      <c r="L1358" s="47" t="e">
        <f aca="false">IF(K1358="",(I1358/J1358),(I1358/K1358))</f>
        <v>#DIV/0!</v>
      </c>
      <c r="M1358" s="48" t="e">
        <f aca="false">(N1358-L1358)/N1358</f>
        <v>#DIV/0!</v>
      </c>
      <c r="N1358" s="49"/>
      <c r="O1358" s="38"/>
      <c r="P1358" s="38"/>
      <c r="Q1358" s="50" t="str">
        <f aca="false">IF(W1358="","",VLOOKUP(W1358,Categories!$M$148:$N$823,2,FALSE()))</f>
        <v/>
      </c>
      <c r="R1358" s="51" t="str">
        <f aca="false">AA1358</f>
        <v/>
      </c>
      <c r="S1358" s="52"/>
      <c r="T1358" s="52"/>
      <c r="U1358" s="53"/>
      <c r="V1358" s="54"/>
      <c r="W1358" s="55"/>
      <c r="X1358" s="50" t="str">
        <f aca="false">IF(S1358="","",VLOOKUP(Deposits!O1638,Deposits!$D$2:$J$102,2,FALSE()))</f>
        <v/>
      </c>
      <c r="Y1358" s="56" t="str">
        <f aca="false">IF(S1358="","",VLOOKUP(Deposits!O1638,Deposits!$D$2:$J$102,5,FALSE()))</f>
        <v/>
      </c>
      <c r="Z1358" s="57" t="s">
        <v>33</v>
      </c>
      <c r="AA1358" s="51" t="str">
        <f aca="false">IF(ISERROR(VLOOKUP(Q1358,'Target Margin'!A:F,5,FALSE())),"",VLOOKUP(Q1358,'Target Margin'!A:F,5,FALSE()))</f>
        <v/>
      </c>
    </row>
    <row r="1359" customFormat="false" ht="13" hidden="false" customHeight="false" outlineLevel="0" collapsed="false">
      <c r="A1359" s="38"/>
      <c r="B1359" s="39"/>
      <c r="C1359" s="40"/>
      <c r="D1359" s="40"/>
      <c r="E1359" s="41"/>
      <c r="F1359" s="42"/>
      <c r="G1359" s="43"/>
      <c r="H1359" s="43"/>
      <c r="I1359" s="44"/>
      <c r="J1359" s="45"/>
      <c r="K1359" s="46"/>
      <c r="L1359" s="47" t="e">
        <f aca="false">IF(K1359="",(I1359/J1359),(I1359/K1359))</f>
        <v>#DIV/0!</v>
      </c>
      <c r="M1359" s="48" t="e">
        <f aca="false">(N1359-L1359)/N1359</f>
        <v>#DIV/0!</v>
      </c>
      <c r="N1359" s="49"/>
      <c r="O1359" s="38"/>
      <c r="P1359" s="38"/>
      <c r="Q1359" s="50" t="str">
        <f aca="false">IF(W1359="","",VLOOKUP(W1359,Categories!$M$148:$N$823,2,FALSE()))</f>
        <v/>
      </c>
      <c r="R1359" s="51" t="str">
        <f aca="false">AA1359</f>
        <v/>
      </c>
      <c r="S1359" s="52"/>
      <c r="T1359" s="52"/>
      <c r="U1359" s="53"/>
      <c r="V1359" s="54"/>
      <c r="W1359" s="55"/>
      <c r="X1359" s="50" t="str">
        <f aca="false">IF(S1359="","",VLOOKUP(Deposits!O1639,Deposits!$D$2:$J$102,2,FALSE()))</f>
        <v/>
      </c>
      <c r="Y1359" s="56" t="str">
        <f aca="false">IF(S1359="","",VLOOKUP(Deposits!O1639,Deposits!$D$2:$J$102,5,FALSE()))</f>
        <v/>
      </c>
      <c r="Z1359" s="57" t="s">
        <v>33</v>
      </c>
      <c r="AA1359" s="51" t="str">
        <f aca="false">IF(ISERROR(VLOOKUP(Q1359,'Target Margin'!A:F,5,FALSE())),"",VLOOKUP(Q1359,'Target Margin'!A:F,5,FALSE()))</f>
        <v/>
      </c>
    </row>
    <row r="1360" customFormat="false" ht="13" hidden="false" customHeight="false" outlineLevel="0" collapsed="false">
      <c r="A1360" s="38"/>
      <c r="B1360" s="39"/>
      <c r="C1360" s="40"/>
      <c r="D1360" s="40"/>
      <c r="E1360" s="41"/>
      <c r="F1360" s="42"/>
      <c r="G1360" s="43"/>
      <c r="H1360" s="43"/>
      <c r="I1360" s="44"/>
      <c r="J1360" s="45"/>
      <c r="K1360" s="46"/>
      <c r="L1360" s="47" t="e">
        <f aca="false">IF(K1360="",(I1360/J1360),(I1360/K1360))</f>
        <v>#DIV/0!</v>
      </c>
      <c r="M1360" s="48" t="e">
        <f aca="false">(N1360-L1360)/N1360</f>
        <v>#DIV/0!</v>
      </c>
      <c r="N1360" s="49"/>
      <c r="O1360" s="38"/>
      <c r="P1360" s="38"/>
      <c r="Q1360" s="50" t="str">
        <f aca="false">IF(W1360="","",VLOOKUP(W1360,Categories!$M$148:$N$823,2,FALSE()))</f>
        <v/>
      </c>
      <c r="R1360" s="51" t="str">
        <f aca="false">AA1360</f>
        <v/>
      </c>
      <c r="S1360" s="52"/>
      <c r="T1360" s="52"/>
      <c r="U1360" s="53"/>
      <c r="V1360" s="54"/>
      <c r="W1360" s="55"/>
      <c r="X1360" s="50" t="str">
        <f aca="false">IF(S1360="","",VLOOKUP(Deposits!O1640,Deposits!$D$2:$J$102,2,FALSE()))</f>
        <v/>
      </c>
      <c r="Y1360" s="56" t="str">
        <f aca="false">IF(S1360="","",VLOOKUP(Deposits!O1640,Deposits!$D$2:$J$102,5,FALSE()))</f>
        <v/>
      </c>
      <c r="Z1360" s="57" t="s">
        <v>33</v>
      </c>
      <c r="AA1360" s="51" t="str">
        <f aca="false">IF(ISERROR(VLOOKUP(Q1360,'Target Margin'!A:F,5,FALSE())),"",VLOOKUP(Q1360,'Target Margin'!A:F,5,FALSE()))</f>
        <v/>
      </c>
    </row>
    <row r="1361" customFormat="false" ht="13" hidden="false" customHeight="false" outlineLevel="0" collapsed="false">
      <c r="A1361" s="38"/>
      <c r="B1361" s="39"/>
      <c r="C1361" s="40"/>
      <c r="D1361" s="40"/>
      <c r="E1361" s="41"/>
      <c r="F1361" s="42"/>
      <c r="G1361" s="43"/>
      <c r="H1361" s="43"/>
      <c r="I1361" s="44"/>
      <c r="J1361" s="45"/>
      <c r="K1361" s="46"/>
      <c r="L1361" s="47" t="e">
        <f aca="false">IF(K1361="",(I1361/J1361),(I1361/K1361))</f>
        <v>#DIV/0!</v>
      </c>
      <c r="M1361" s="48" t="e">
        <f aca="false">(N1361-L1361)/N1361</f>
        <v>#DIV/0!</v>
      </c>
      <c r="N1361" s="49"/>
      <c r="O1361" s="38"/>
      <c r="P1361" s="38"/>
      <c r="Q1361" s="50" t="str">
        <f aca="false">IF(W1361="","",VLOOKUP(W1361,Categories!$M$148:$N$823,2,FALSE()))</f>
        <v/>
      </c>
      <c r="R1361" s="51" t="str">
        <f aca="false">AA1361</f>
        <v/>
      </c>
      <c r="S1361" s="52"/>
      <c r="T1361" s="52"/>
      <c r="U1361" s="53"/>
      <c r="V1361" s="54"/>
      <c r="W1361" s="55"/>
      <c r="X1361" s="50" t="str">
        <f aca="false">IF(S1361="","",VLOOKUP(Deposits!O1641,Deposits!$D$2:$J$102,2,FALSE()))</f>
        <v/>
      </c>
      <c r="Y1361" s="56" t="str">
        <f aca="false">IF(S1361="","",VLOOKUP(Deposits!O1641,Deposits!$D$2:$J$102,5,FALSE()))</f>
        <v/>
      </c>
      <c r="Z1361" s="57" t="s">
        <v>33</v>
      </c>
      <c r="AA1361" s="51" t="str">
        <f aca="false">IF(ISERROR(VLOOKUP(Q1361,'Target Margin'!A:F,5,FALSE())),"",VLOOKUP(Q1361,'Target Margin'!A:F,5,FALSE()))</f>
        <v/>
      </c>
    </row>
    <row r="1362" customFormat="false" ht="13" hidden="false" customHeight="false" outlineLevel="0" collapsed="false">
      <c r="A1362" s="38"/>
      <c r="B1362" s="39"/>
      <c r="C1362" s="40"/>
      <c r="D1362" s="40"/>
      <c r="E1362" s="41"/>
      <c r="F1362" s="42"/>
      <c r="G1362" s="43"/>
      <c r="H1362" s="43"/>
      <c r="I1362" s="44"/>
      <c r="J1362" s="45"/>
      <c r="K1362" s="46"/>
      <c r="L1362" s="47" t="e">
        <f aca="false">IF(K1362="",(I1362/J1362),(I1362/K1362))</f>
        <v>#DIV/0!</v>
      </c>
      <c r="M1362" s="48" t="e">
        <f aca="false">(N1362-L1362)/N1362</f>
        <v>#DIV/0!</v>
      </c>
      <c r="N1362" s="49"/>
      <c r="O1362" s="38"/>
      <c r="P1362" s="38"/>
      <c r="Q1362" s="50" t="str">
        <f aca="false">IF(W1362="","",VLOOKUP(W1362,Categories!$M$148:$N$823,2,FALSE()))</f>
        <v/>
      </c>
      <c r="R1362" s="51" t="str">
        <f aca="false">AA1362</f>
        <v/>
      </c>
      <c r="S1362" s="52"/>
      <c r="T1362" s="52"/>
      <c r="U1362" s="53"/>
      <c r="V1362" s="54"/>
      <c r="W1362" s="55"/>
      <c r="X1362" s="50" t="str">
        <f aca="false">IF(S1362="","",VLOOKUP(Deposits!O1642,Deposits!$D$2:$J$102,2,FALSE()))</f>
        <v/>
      </c>
      <c r="Y1362" s="56" t="str">
        <f aca="false">IF(S1362="","",VLOOKUP(Deposits!O1642,Deposits!$D$2:$J$102,5,FALSE()))</f>
        <v/>
      </c>
      <c r="Z1362" s="57" t="s">
        <v>33</v>
      </c>
      <c r="AA1362" s="51" t="str">
        <f aca="false">IF(ISERROR(VLOOKUP(Q1362,'Target Margin'!A:F,5,FALSE())),"",VLOOKUP(Q1362,'Target Margin'!A:F,5,FALSE()))</f>
        <v/>
      </c>
    </row>
    <row r="1363" customFormat="false" ht="13" hidden="false" customHeight="false" outlineLevel="0" collapsed="false">
      <c r="A1363" s="38"/>
      <c r="B1363" s="39"/>
      <c r="C1363" s="40"/>
      <c r="D1363" s="40"/>
      <c r="E1363" s="41"/>
      <c r="F1363" s="42"/>
      <c r="G1363" s="43"/>
      <c r="H1363" s="43"/>
      <c r="I1363" s="44"/>
      <c r="J1363" s="45"/>
      <c r="K1363" s="46"/>
      <c r="L1363" s="47" t="e">
        <f aca="false">IF(K1363="",(I1363/J1363),(I1363/K1363))</f>
        <v>#DIV/0!</v>
      </c>
      <c r="M1363" s="48" t="e">
        <f aca="false">(N1363-L1363)/N1363</f>
        <v>#DIV/0!</v>
      </c>
      <c r="N1363" s="49"/>
      <c r="O1363" s="38"/>
      <c r="P1363" s="38"/>
      <c r="Q1363" s="50" t="str">
        <f aca="false">IF(W1363="","",VLOOKUP(W1363,Categories!$M$148:$N$823,2,FALSE()))</f>
        <v/>
      </c>
      <c r="R1363" s="51" t="str">
        <f aca="false">AA1363</f>
        <v/>
      </c>
      <c r="S1363" s="52"/>
      <c r="T1363" s="52"/>
      <c r="U1363" s="53"/>
      <c r="V1363" s="54"/>
      <c r="W1363" s="55"/>
      <c r="X1363" s="50" t="str">
        <f aca="false">IF(S1363="","",VLOOKUP(Deposits!O1643,Deposits!$D$2:$J$102,2,FALSE()))</f>
        <v/>
      </c>
      <c r="Y1363" s="56" t="str">
        <f aca="false">IF(S1363="","",VLOOKUP(Deposits!O1643,Deposits!$D$2:$J$102,5,FALSE()))</f>
        <v/>
      </c>
      <c r="Z1363" s="57" t="s">
        <v>33</v>
      </c>
      <c r="AA1363" s="51" t="str">
        <f aca="false">IF(ISERROR(VLOOKUP(Q1363,'Target Margin'!A:F,5,FALSE())),"",VLOOKUP(Q1363,'Target Margin'!A:F,5,FALSE()))</f>
        <v/>
      </c>
    </row>
    <row r="1364" customFormat="false" ht="13" hidden="false" customHeight="false" outlineLevel="0" collapsed="false">
      <c r="A1364" s="38"/>
      <c r="B1364" s="39"/>
      <c r="C1364" s="40"/>
      <c r="D1364" s="40"/>
      <c r="E1364" s="41"/>
      <c r="F1364" s="42"/>
      <c r="G1364" s="43"/>
      <c r="H1364" s="43"/>
      <c r="I1364" s="44"/>
      <c r="J1364" s="45"/>
      <c r="K1364" s="46"/>
      <c r="L1364" s="47" t="e">
        <f aca="false">IF(K1364="",(I1364/J1364),(I1364/K1364))</f>
        <v>#DIV/0!</v>
      </c>
      <c r="M1364" s="48" t="e">
        <f aca="false">(N1364-L1364)/N1364</f>
        <v>#DIV/0!</v>
      </c>
      <c r="N1364" s="49"/>
      <c r="O1364" s="38"/>
      <c r="P1364" s="38"/>
      <c r="Q1364" s="50" t="str">
        <f aca="false">IF(W1364="","",VLOOKUP(W1364,Categories!$M$148:$N$823,2,FALSE()))</f>
        <v/>
      </c>
      <c r="R1364" s="51" t="str">
        <f aca="false">AA1364</f>
        <v/>
      </c>
      <c r="S1364" s="52"/>
      <c r="T1364" s="52"/>
      <c r="U1364" s="53"/>
      <c r="V1364" s="54"/>
      <c r="W1364" s="55"/>
      <c r="X1364" s="50" t="str">
        <f aca="false">IF(S1364="","",VLOOKUP(Deposits!O1644,Deposits!$D$2:$J$102,2,FALSE()))</f>
        <v/>
      </c>
      <c r="Y1364" s="56" t="str">
        <f aca="false">IF(S1364="","",VLOOKUP(Deposits!O1644,Deposits!$D$2:$J$102,5,FALSE()))</f>
        <v/>
      </c>
      <c r="Z1364" s="57" t="s">
        <v>33</v>
      </c>
      <c r="AA1364" s="51" t="str">
        <f aca="false">IF(ISERROR(VLOOKUP(Q1364,'Target Margin'!A:F,5,FALSE())),"",VLOOKUP(Q1364,'Target Margin'!A:F,5,FALSE()))</f>
        <v/>
      </c>
    </row>
    <row r="1365" customFormat="false" ht="13" hidden="false" customHeight="false" outlineLevel="0" collapsed="false">
      <c r="A1365" s="38"/>
      <c r="B1365" s="39"/>
      <c r="C1365" s="40"/>
      <c r="D1365" s="40"/>
      <c r="E1365" s="41"/>
      <c r="F1365" s="42"/>
      <c r="G1365" s="43"/>
      <c r="H1365" s="43"/>
      <c r="I1365" s="44"/>
      <c r="J1365" s="45"/>
      <c r="K1365" s="46"/>
      <c r="L1365" s="47" t="e">
        <f aca="false">IF(K1365="",(I1365/J1365),(I1365/K1365))</f>
        <v>#DIV/0!</v>
      </c>
      <c r="M1365" s="48" t="e">
        <f aca="false">(N1365-L1365)/N1365</f>
        <v>#DIV/0!</v>
      </c>
      <c r="N1365" s="49"/>
      <c r="O1365" s="38"/>
      <c r="P1365" s="38"/>
      <c r="Q1365" s="50" t="str">
        <f aca="false">IF(W1365="","",VLOOKUP(W1365,Categories!$M$148:$N$823,2,FALSE()))</f>
        <v/>
      </c>
      <c r="R1365" s="51" t="str">
        <f aca="false">AA1365</f>
        <v/>
      </c>
      <c r="S1365" s="52"/>
      <c r="T1365" s="52"/>
      <c r="U1365" s="53"/>
      <c r="V1365" s="54"/>
      <c r="W1365" s="55"/>
      <c r="X1365" s="50" t="str">
        <f aca="false">IF(S1365="","",VLOOKUP(Deposits!O1645,Deposits!$D$2:$J$102,2,FALSE()))</f>
        <v/>
      </c>
      <c r="Y1365" s="56" t="str">
        <f aca="false">IF(S1365="","",VLOOKUP(Deposits!O1645,Deposits!$D$2:$J$102,5,FALSE()))</f>
        <v/>
      </c>
      <c r="Z1365" s="57" t="s">
        <v>33</v>
      </c>
      <c r="AA1365" s="51" t="str">
        <f aca="false">IF(ISERROR(VLOOKUP(Q1365,'Target Margin'!A:F,5,FALSE())),"",VLOOKUP(Q1365,'Target Margin'!A:F,5,FALSE()))</f>
        <v/>
      </c>
    </row>
    <row r="1366" customFormat="false" ht="13" hidden="false" customHeight="false" outlineLevel="0" collapsed="false">
      <c r="A1366" s="38"/>
      <c r="B1366" s="39"/>
      <c r="C1366" s="40"/>
      <c r="D1366" s="40"/>
      <c r="E1366" s="41"/>
      <c r="F1366" s="42"/>
      <c r="G1366" s="43"/>
      <c r="H1366" s="43"/>
      <c r="I1366" s="44"/>
      <c r="J1366" s="45"/>
      <c r="K1366" s="46"/>
      <c r="L1366" s="47" t="e">
        <f aca="false">IF(K1366="",(I1366/J1366),(I1366/K1366))</f>
        <v>#DIV/0!</v>
      </c>
      <c r="M1366" s="48" t="e">
        <f aca="false">(N1366-L1366)/N1366</f>
        <v>#DIV/0!</v>
      </c>
      <c r="N1366" s="49"/>
      <c r="O1366" s="38"/>
      <c r="P1366" s="38"/>
      <c r="Q1366" s="50" t="str">
        <f aca="false">IF(W1366="","",VLOOKUP(W1366,Categories!$M$148:$N$823,2,FALSE()))</f>
        <v/>
      </c>
      <c r="R1366" s="51" t="str">
        <f aca="false">AA1366</f>
        <v/>
      </c>
      <c r="S1366" s="52"/>
      <c r="T1366" s="52"/>
      <c r="U1366" s="53"/>
      <c r="V1366" s="54"/>
      <c r="W1366" s="55"/>
      <c r="X1366" s="50" t="str">
        <f aca="false">IF(S1366="","",VLOOKUP(Deposits!O1646,Deposits!$D$2:$J$102,2,FALSE()))</f>
        <v/>
      </c>
      <c r="Y1366" s="56" t="str">
        <f aca="false">IF(S1366="","",VLOOKUP(Deposits!O1646,Deposits!$D$2:$J$102,5,FALSE()))</f>
        <v/>
      </c>
      <c r="Z1366" s="57" t="s">
        <v>33</v>
      </c>
      <c r="AA1366" s="51" t="str">
        <f aca="false">IF(ISERROR(VLOOKUP(Q1366,'Target Margin'!A:F,5,FALSE())),"",VLOOKUP(Q1366,'Target Margin'!A:F,5,FALSE()))</f>
        <v/>
      </c>
    </row>
    <row r="1367" customFormat="false" ht="13" hidden="false" customHeight="false" outlineLevel="0" collapsed="false">
      <c r="A1367" s="38"/>
      <c r="B1367" s="39"/>
      <c r="C1367" s="40"/>
      <c r="D1367" s="40"/>
      <c r="E1367" s="41"/>
      <c r="F1367" s="42"/>
      <c r="G1367" s="43"/>
      <c r="H1367" s="43"/>
      <c r="I1367" s="44"/>
      <c r="J1367" s="45"/>
      <c r="K1367" s="46"/>
      <c r="L1367" s="47" t="e">
        <f aca="false">IF(K1367="",(I1367/J1367),(I1367/K1367))</f>
        <v>#DIV/0!</v>
      </c>
      <c r="M1367" s="48" t="e">
        <f aca="false">(N1367-L1367)/N1367</f>
        <v>#DIV/0!</v>
      </c>
      <c r="N1367" s="49"/>
      <c r="O1367" s="38"/>
      <c r="P1367" s="38"/>
      <c r="Q1367" s="50" t="str">
        <f aca="false">IF(W1367="","",VLOOKUP(W1367,Categories!$M$148:$N$823,2,FALSE()))</f>
        <v/>
      </c>
      <c r="R1367" s="51" t="str">
        <f aca="false">AA1367</f>
        <v/>
      </c>
      <c r="S1367" s="52"/>
      <c r="T1367" s="52"/>
      <c r="U1367" s="53"/>
      <c r="V1367" s="54"/>
      <c r="W1367" s="55"/>
      <c r="X1367" s="50" t="str">
        <f aca="false">IF(S1367="","",VLOOKUP(Deposits!O1647,Deposits!$D$2:$J$102,2,FALSE()))</f>
        <v/>
      </c>
      <c r="Y1367" s="56" t="str">
        <f aca="false">IF(S1367="","",VLOOKUP(Deposits!O1647,Deposits!$D$2:$J$102,5,FALSE()))</f>
        <v/>
      </c>
      <c r="Z1367" s="57" t="s">
        <v>33</v>
      </c>
      <c r="AA1367" s="51" t="str">
        <f aca="false">IF(ISERROR(VLOOKUP(Q1367,'Target Margin'!A:F,5,FALSE())),"",VLOOKUP(Q1367,'Target Margin'!A:F,5,FALSE()))</f>
        <v/>
      </c>
    </row>
    <row r="1368" customFormat="false" ht="13" hidden="false" customHeight="false" outlineLevel="0" collapsed="false">
      <c r="A1368" s="38"/>
      <c r="B1368" s="39"/>
      <c r="C1368" s="40"/>
      <c r="D1368" s="40"/>
      <c r="E1368" s="41"/>
      <c r="F1368" s="42"/>
      <c r="G1368" s="43"/>
      <c r="H1368" s="43"/>
      <c r="I1368" s="44"/>
      <c r="J1368" s="45"/>
      <c r="K1368" s="46"/>
      <c r="L1368" s="47" t="e">
        <f aca="false">IF(K1368="",(I1368/J1368),(I1368/K1368))</f>
        <v>#DIV/0!</v>
      </c>
      <c r="M1368" s="48" t="e">
        <f aca="false">(N1368-L1368)/N1368</f>
        <v>#DIV/0!</v>
      </c>
      <c r="N1368" s="49"/>
      <c r="O1368" s="38"/>
      <c r="P1368" s="38"/>
      <c r="Q1368" s="50" t="str">
        <f aca="false">IF(W1368="","",VLOOKUP(W1368,Categories!$M$148:$N$823,2,FALSE()))</f>
        <v/>
      </c>
      <c r="R1368" s="51" t="str">
        <f aca="false">AA1368</f>
        <v/>
      </c>
      <c r="S1368" s="52"/>
      <c r="T1368" s="52"/>
      <c r="U1368" s="53"/>
      <c r="V1368" s="54"/>
      <c r="W1368" s="55"/>
      <c r="X1368" s="50" t="str">
        <f aca="false">IF(S1368="","",VLOOKUP(Deposits!O1648,Deposits!$D$2:$J$102,2,FALSE()))</f>
        <v/>
      </c>
      <c r="Y1368" s="56" t="str">
        <f aca="false">IF(S1368="","",VLOOKUP(Deposits!O1648,Deposits!$D$2:$J$102,5,FALSE()))</f>
        <v/>
      </c>
      <c r="Z1368" s="57" t="s">
        <v>33</v>
      </c>
      <c r="AA1368" s="51" t="str">
        <f aca="false">IF(ISERROR(VLOOKUP(Q1368,'Target Margin'!A:F,5,FALSE())),"",VLOOKUP(Q1368,'Target Margin'!A:F,5,FALSE()))</f>
        <v/>
      </c>
    </row>
    <row r="1369" customFormat="false" ht="13" hidden="false" customHeight="false" outlineLevel="0" collapsed="false">
      <c r="A1369" s="38"/>
      <c r="B1369" s="39"/>
      <c r="C1369" s="40"/>
      <c r="D1369" s="40"/>
      <c r="E1369" s="41"/>
      <c r="F1369" s="42"/>
      <c r="G1369" s="43"/>
      <c r="H1369" s="43"/>
      <c r="I1369" s="44"/>
      <c r="J1369" s="45"/>
      <c r="K1369" s="46"/>
      <c r="L1369" s="47" t="e">
        <f aca="false">IF(K1369="",(I1369/J1369),(I1369/K1369))</f>
        <v>#DIV/0!</v>
      </c>
      <c r="M1369" s="48" t="e">
        <f aca="false">(N1369-L1369)/N1369</f>
        <v>#DIV/0!</v>
      </c>
      <c r="N1369" s="49"/>
      <c r="O1369" s="38"/>
      <c r="P1369" s="38"/>
      <c r="Q1369" s="50" t="str">
        <f aca="false">IF(W1369="","",VLOOKUP(W1369,Categories!$M$148:$N$823,2,FALSE()))</f>
        <v/>
      </c>
      <c r="R1369" s="51" t="str">
        <f aca="false">AA1369</f>
        <v/>
      </c>
      <c r="S1369" s="52"/>
      <c r="T1369" s="52"/>
      <c r="U1369" s="53"/>
      <c r="V1369" s="54"/>
      <c r="W1369" s="55"/>
      <c r="X1369" s="50" t="str">
        <f aca="false">IF(S1369="","",VLOOKUP(Deposits!O1649,Deposits!$D$2:$J$102,2,FALSE()))</f>
        <v/>
      </c>
      <c r="Y1369" s="56" t="str">
        <f aca="false">IF(S1369="","",VLOOKUP(Deposits!O1649,Deposits!$D$2:$J$102,5,FALSE()))</f>
        <v/>
      </c>
      <c r="Z1369" s="57" t="s">
        <v>33</v>
      </c>
      <c r="AA1369" s="51" t="str">
        <f aca="false">IF(ISERROR(VLOOKUP(Q1369,'Target Margin'!A:F,5,FALSE())),"",VLOOKUP(Q1369,'Target Margin'!A:F,5,FALSE()))</f>
        <v/>
      </c>
    </row>
    <row r="1370" customFormat="false" ht="13" hidden="false" customHeight="false" outlineLevel="0" collapsed="false">
      <c r="A1370" s="38"/>
      <c r="B1370" s="39"/>
      <c r="C1370" s="40"/>
      <c r="D1370" s="40"/>
      <c r="E1370" s="41"/>
      <c r="F1370" s="42"/>
      <c r="G1370" s="43"/>
      <c r="H1370" s="43"/>
      <c r="I1370" s="44"/>
      <c r="J1370" s="45"/>
      <c r="K1370" s="46"/>
      <c r="L1370" s="47" t="e">
        <f aca="false">IF(K1370="",(I1370/J1370),(I1370/K1370))</f>
        <v>#DIV/0!</v>
      </c>
      <c r="M1370" s="48" t="e">
        <f aca="false">(N1370-L1370)/N1370</f>
        <v>#DIV/0!</v>
      </c>
      <c r="N1370" s="49"/>
      <c r="O1370" s="38"/>
      <c r="P1370" s="38"/>
      <c r="Q1370" s="50" t="str">
        <f aca="false">IF(W1370="","",VLOOKUP(W1370,Categories!$M$148:$N$823,2,FALSE()))</f>
        <v/>
      </c>
      <c r="R1370" s="51" t="str">
        <f aca="false">AA1370</f>
        <v/>
      </c>
      <c r="S1370" s="52"/>
      <c r="T1370" s="52"/>
      <c r="U1370" s="53"/>
      <c r="V1370" s="54"/>
      <c r="W1370" s="55"/>
      <c r="X1370" s="50" t="str">
        <f aca="false">IF(S1370="","",VLOOKUP(Deposits!O1650,Deposits!$D$2:$J$102,2,FALSE()))</f>
        <v/>
      </c>
      <c r="Y1370" s="56" t="str">
        <f aca="false">IF(S1370="","",VLOOKUP(Deposits!O1650,Deposits!$D$2:$J$102,5,FALSE()))</f>
        <v/>
      </c>
      <c r="Z1370" s="57" t="s">
        <v>33</v>
      </c>
      <c r="AA1370" s="51" t="str">
        <f aca="false">IF(ISERROR(VLOOKUP(Q1370,'Target Margin'!A:F,5,FALSE())),"",VLOOKUP(Q1370,'Target Margin'!A:F,5,FALSE()))</f>
        <v/>
      </c>
    </row>
    <row r="1371" customFormat="false" ht="13" hidden="false" customHeight="false" outlineLevel="0" collapsed="false">
      <c r="A1371" s="38"/>
      <c r="B1371" s="39"/>
      <c r="C1371" s="40"/>
      <c r="D1371" s="40"/>
      <c r="E1371" s="41"/>
      <c r="F1371" s="42"/>
      <c r="G1371" s="43"/>
      <c r="H1371" s="43"/>
      <c r="I1371" s="44"/>
      <c r="J1371" s="45"/>
      <c r="K1371" s="46"/>
      <c r="L1371" s="47" t="e">
        <f aca="false">IF(K1371="",(I1371/J1371),(I1371/K1371))</f>
        <v>#DIV/0!</v>
      </c>
      <c r="M1371" s="48" t="e">
        <f aca="false">(N1371-L1371)/N1371</f>
        <v>#DIV/0!</v>
      </c>
      <c r="N1371" s="49"/>
      <c r="O1371" s="38"/>
      <c r="P1371" s="38"/>
      <c r="Q1371" s="50" t="str">
        <f aca="false">IF(W1371="","",VLOOKUP(W1371,Categories!$M$148:$N$823,2,FALSE()))</f>
        <v/>
      </c>
      <c r="R1371" s="51" t="str">
        <f aca="false">AA1371</f>
        <v/>
      </c>
      <c r="S1371" s="52"/>
      <c r="T1371" s="52"/>
      <c r="U1371" s="53"/>
      <c r="V1371" s="54"/>
      <c r="W1371" s="55"/>
      <c r="X1371" s="50" t="str">
        <f aca="false">IF(S1371="","",VLOOKUP(Deposits!O1651,Deposits!$D$2:$J$102,2,FALSE()))</f>
        <v/>
      </c>
      <c r="Y1371" s="56" t="str">
        <f aca="false">IF(S1371="","",VLOOKUP(Deposits!O1651,Deposits!$D$2:$J$102,5,FALSE()))</f>
        <v/>
      </c>
      <c r="Z1371" s="57" t="s">
        <v>33</v>
      </c>
      <c r="AA1371" s="51" t="str">
        <f aca="false">IF(ISERROR(VLOOKUP(Q1371,'Target Margin'!A:F,5,FALSE())),"",VLOOKUP(Q1371,'Target Margin'!A:F,5,FALSE()))</f>
        <v/>
      </c>
    </row>
    <row r="1372" customFormat="false" ht="13" hidden="false" customHeight="false" outlineLevel="0" collapsed="false">
      <c r="A1372" s="38"/>
      <c r="B1372" s="39"/>
      <c r="C1372" s="40"/>
      <c r="D1372" s="40"/>
      <c r="E1372" s="41"/>
      <c r="F1372" s="42"/>
      <c r="G1372" s="43"/>
      <c r="H1372" s="43"/>
      <c r="I1372" s="44"/>
      <c r="J1372" s="45"/>
      <c r="K1372" s="46"/>
      <c r="L1372" s="47" t="e">
        <f aca="false">IF(K1372="",(I1372/J1372),(I1372/K1372))</f>
        <v>#DIV/0!</v>
      </c>
      <c r="M1372" s="48" t="e">
        <f aca="false">(N1372-L1372)/N1372</f>
        <v>#DIV/0!</v>
      </c>
      <c r="N1372" s="49"/>
      <c r="O1372" s="38"/>
      <c r="P1372" s="38"/>
      <c r="Q1372" s="50" t="str">
        <f aca="false">IF(W1372="","",VLOOKUP(W1372,Categories!$M$148:$N$823,2,FALSE()))</f>
        <v/>
      </c>
      <c r="R1372" s="51" t="str">
        <f aca="false">AA1372</f>
        <v/>
      </c>
      <c r="S1372" s="52"/>
      <c r="T1372" s="52"/>
      <c r="U1372" s="53"/>
      <c r="V1372" s="54"/>
      <c r="W1372" s="55"/>
      <c r="X1372" s="50" t="str">
        <f aca="false">IF(S1372="","",VLOOKUP(Deposits!O1652,Deposits!$D$2:$J$102,2,FALSE()))</f>
        <v/>
      </c>
      <c r="Y1372" s="56" t="str">
        <f aca="false">IF(S1372="","",VLOOKUP(Deposits!O1652,Deposits!$D$2:$J$102,5,FALSE()))</f>
        <v/>
      </c>
      <c r="Z1372" s="57" t="s">
        <v>33</v>
      </c>
      <c r="AA1372" s="51" t="str">
        <f aca="false">IF(ISERROR(VLOOKUP(Q1372,'Target Margin'!A:F,5,FALSE())),"",VLOOKUP(Q1372,'Target Margin'!A:F,5,FALSE()))</f>
        <v/>
      </c>
    </row>
    <row r="1373" customFormat="false" ht="13" hidden="false" customHeight="false" outlineLevel="0" collapsed="false">
      <c r="A1373" s="38"/>
      <c r="B1373" s="39"/>
      <c r="C1373" s="40"/>
      <c r="D1373" s="40"/>
      <c r="E1373" s="41"/>
      <c r="F1373" s="42"/>
      <c r="G1373" s="43"/>
      <c r="H1373" s="43"/>
      <c r="I1373" s="44"/>
      <c r="J1373" s="45"/>
      <c r="K1373" s="46"/>
      <c r="L1373" s="47" t="e">
        <f aca="false">IF(K1373="",(I1373/J1373),(I1373/K1373))</f>
        <v>#DIV/0!</v>
      </c>
      <c r="M1373" s="48" t="e">
        <f aca="false">(N1373-L1373)/N1373</f>
        <v>#DIV/0!</v>
      </c>
      <c r="N1373" s="49"/>
      <c r="O1373" s="38"/>
      <c r="P1373" s="38"/>
      <c r="Q1373" s="50" t="str">
        <f aca="false">IF(W1373="","",VLOOKUP(W1373,Categories!$M$148:$N$823,2,FALSE()))</f>
        <v/>
      </c>
      <c r="R1373" s="51" t="str">
        <f aca="false">AA1373</f>
        <v/>
      </c>
      <c r="S1373" s="52"/>
      <c r="T1373" s="52"/>
      <c r="U1373" s="53"/>
      <c r="V1373" s="54"/>
      <c r="W1373" s="55"/>
      <c r="X1373" s="50" t="str">
        <f aca="false">IF(S1373="","",VLOOKUP(Deposits!O1653,Deposits!$D$2:$J$102,2,FALSE()))</f>
        <v/>
      </c>
      <c r="Y1373" s="56" t="str">
        <f aca="false">IF(S1373="","",VLOOKUP(Deposits!O1653,Deposits!$D$2:$J$102,5,FALSE()))</f>
        <v/>
      </c>
      <c r="Z1373" s="57" t="s">
        <v>33</v>
      </c>
      <c r="AA1373" s="51" t="str">
        <f aca="false">IF(ISERROR(VLOOKUP(Q1373,'Target Margin'!A:F,5,FALSE())),"",VLOOKUP(Q1373,'Target Margin'!A:F,5,FALSE()))</f>
        <v/>
      </c>
    </row>
    <row r="1374" customFormat="false" ht="13" hidden="false" customHeight="false" outlineLevel="0" collapsed="false">
      <c r="A1374" s="38"/>
      <c r="B1374" s="39"/>
      <c r="C1374" s="40"/>
      <c r="D1374" s="40"/>
      <c r="E1374" s="41"/>
      <c r="F1374" s="42"/>
      <c r="G1374" s="43"/>
      <c r="H1374" s="43"/>
      <c r="I1374" s="44"/>
      <c r="J1374" s="45"/>
      <c r="K1374" s="46"/>
      <c r="L1374" s="47" t="e">
        <f aca="false">IF(K1374="",(I1374/J1374),(I1374/K1374))</f>
        <v>#DIV/0!</v>
      </c>
      <c r="M1374" s="48" t="e">
        <f aca="false">(N1374-L1374)/N1374</f>
        <v>#DIV/0!</v>
      </c>
      <c r="N1374" s="49"/>
      <c r="O1374" s="38"/>
      <c r="P1374" s="38"/>
      <c r="Q1374" s="50" t="str">
        <f aca="false">IF(W1374="","",VLOOKUP(W1374,Categories!$M$148:$N$823,2,FALSE()))</f>
        <v/>
      </c>
      <c r="R1374" s="51" t="str">
        <f aca="false">AA1374</f>
        <v/>
      </c>
      <c r="S1374" s="52"/>
      <c r="T1374" s="52"/>
      <c r="U1374" s="53"/>
      <c r="V1374" s="54"/>
      <c r="W1374" s="55"/>
      <c r="X1374" s="50" t="str">
        <f aca="false">IF(S1374="","",VLOOKUP(Deposits!O1654,Deposits!$D$2:$J$102,2,FALSE()))</f>
        <v/>
      </c>
      <c r="Y1374" s="56" t="str">
        <f aca="false">IF(S1374="","",VLOOKUP(Deposits!O1654,Deposits!$D$2:$J$102,5,FALSE()))</f>
        <v/>
      </c>
      <c r="Z1374" s="57" t="s">
        <v>33</v>
      </c>
      <c r="AA1374" s="51" t="str">
        <f aca="false">IF(ISERROR(VLOOKUP(Q1374,'Target Margin'!A:F,5,FALSE())),"",VLOOKUP(Q1374,'Target Margin'!A:F,5,FALSE()))</f>
        <v/>
      </c>
    </row>
    <row r="1375" customFormat="false" ht="13" hidden="false" customHeight="false" outlineLevel="0" collapsed="false">
      <c r="A1375" s="38"/>
      <c r="B1375" s="39"/>
      <c r="C1375" s="40"/>
      <c r="D1375" s="40"/>
      <c r="E1375" s="41"/>
      <c r="F1375" s="42"/>
      <c r="G1375" s="43"/>
      <c r="H1375" s="43"/>
      <c r="I1375" s="44"/>
      <c r="J1375" s="45"/>
      <c r="K1375" s="46"/>
      <c r="L1375" s="47" t="e">
        <f aca="false">IF(K1375="",(I1375/J1375),(I1375/K1375))</f>
        <v>#DIV/0!</v>
      </c>
      <c r="M1375" s="48" t="e">
        <f aca="false">(N1375-L1375)/N1375</f>
        <v>#DIV/0!</v>
      </c>
      <c r="N1375" s="49"/>
      <c r="O1375" s="38"/>
      <c r="P1375" s="38"/>
      <c r="Q1375" s="50" t="str">
        <f aca="false">IF(W1375="","",VLOOKUP(W1375,Categories!$M$148:$N$823,2,FALSE()))</f>
        <v/>
      </c>
      <c r="R1375" s="51" t="str">
        <f aca="false">AA1375</f>
        <v/>
      </c>
      <c r="S1375" s="52"/>
      <c r="T1375" s="52"/>
      <c r="U1375" s="53"/>
      <c r="V1375" s="54"/>
      <c r="W1375" s="55"/>
      <c r="X1375" s="50" t="str">
        <f aca="false">IF(S1375="","",VLOOKUP(Deposits!O1655,Deposits!$D$2:$J$102,2,FALSE()))</f>
        <v/>
      </c>
      <c r="Y1375" s="56" t="str">
        <f aca="false">IF(S1375="","",VLOOKUP(Deposits!O1655,Deposits!$D$2:$J$102,5,FALSE()))</f>
        <v/>
      </c>
      <c r="Z1375" s="57" t="s">
        <v>33</v>
      </c>
      <c r="AA1375" s="51" t="str">
        <f aca="false">IF(ISERROR(VLOOKUP(Q1375,'Target Margin'!A:F,5,FALSE())),"",VLOOKUP(Q1375,'Target Margin'!A:F,5,FALSE()))</f>
        <v/>
      </c>
    </row>
    <row r="1376" customFormat="false" ht="13" hidden="false" customHeight="false" outlineLevel="0" collapsed="false">
      <c r="A1376" s="38"/>
      <c r="B1376" s="39"/>
      <c r="C1376" s="40"/>
      <c r="D1376" s="40"/>
      <c r="E1376" s="41"/>
      <c r="F1376" s="42"/>
      <c r="G1376" s="43"/>
      <c r="H1376" s="43"/>
      <c r="I1376" s="44"/>
      <c r="J1376" s="45"/>
      <c r="K1376" s="46"/>
      <c r="L1376" s="47" t="e">
        <f aca="false">IF(K1376="",(I1376/J1376),(I1376/K1376))</f>
        <v>#DIV/0!</v>
      </c>
      <c r="M1376" s="48" t="e">
        <f aca="false">(N1376-L1376)/N1376</f>
        <v>#DIV/0!</v>
      </c>
      <c r="N1376" s="49"/>
      <c r="O1376" s="38"/>
      <c r="P1376" s="38"/>
      <c r="Q1376" s="50" t="str">
        <f aca="false">IF(W1376="","",VLOOKUP(W1376,Categories!$M$148:$N$823,2,FALSE()))</f>
        <v/>
      </c>
      <c r="R1376" s="51" t="str">
        <f aca="false">AA1376</f>
        <v/>
      </c>
      <c r="S1376" s="52"/>
      <c r="T1376" s="52"/>
      <c r="U1376" s="53"/>
      <c r="V1376" s="54"/>
      <c r="W1376" s="55"/>
      <c r="X1376" s="50" t="str">
        <f aca="false">IF(S1376="","",VLOOKUP(Deposits!O1656,Deposits!$D$2:$J$102,2,FALSE()))</f>
        <v/>
      </c>
      <c r="Y1376" s="56" t="str">
        <f aca="false">IF(S1376="","",VLOOKUP(Deposits!O1656,Deposits!$D$2:$J$102,5,FALSE()))</f>
        <v/>
      </c>
      <c r="Z1376" s="57" t="s">
        <v>33</v>
      </c>
      <c r="AA1376" s="51" t="str">
        <f aca="false">IF(ISERROR(VLOOKUP(Q1376,'Target Margin'!A:F,5,FALSE())),"",VLOOKUP(Q1376,'Target Margin'!A:F,5,FALSE()))</f>
        <v/>
      </c>
    </row>
    <row r="1377" customFormat="false" ht="13" hidden="false" customHeight="false" outlineLevel="0" collapsed="false">
      <c r="A1377" s="38"/>
      <c r="B1377" s="39"/>
      <c r="C1377" s="40"/>
      <c r="D1377" s="40"/>
      <c r="E1377" s="41"/>
      <c r="F1377" s="42"/>
      <c r="G1377" s="43"/>
      <c r="H1377" s="43"/>
      <c r="I1377" s="44"/>
      <c r="J1377" s="45"/>
      <c r="K1377" s="46"/>
      <c r="L1377" s="47" t="e">
        <f aca="false">IF(K1377="",(I1377/J1377),(I1377/K1377))</f>
        <v>#DIV/0!</v>
      </c>
      <c r="M1377" s="48" t="e">
        <f aca="false">(N1377-L1377)/N1377</f>
        <v>#DIV/0!</v>
      </c>
      <c r="N1377" s="49"/>
      <c r="O1377" s="38"/>
      <c r="P1377" s="38"/>
      <c r="Q1377" s="50" t="str">
        <f aca="false">IF(W1377="","",VLOOKUP(W1377,Categories!$M$148:$N$823,2,FALSE()))</f>
        <v/>
      </c>
      <c r="R1377" s="51" t="str">
        <f aca="false">AA1377</f>
        <v/>
      </c>
      <c r="S1377" s="52"/>
      <c r="T1377" s="52"/>
      <c r="U1377" s="53"/>
      <c r="V1377" s="54"/>
      <c r="W1377" s="55"/>
      <c r="X1377" s="50" t="str">
        <f aca="false">IF(S1377="","",VLOOKUP(Deposits!O1657,Deposits!$D$2:$J$102,2,FALSE()))</f>
        <v/>
      </c>
      <c r="Y1377" s="56" t="str">
        <f aca="false">IF(S1377="","",VLOOKUP(Deposits!O1657,Deposits!$D$2:$J$102,5,FALSE()))</f>
        <v/>
      </c>
      <c r="Z1377" s="57" t="s">
        <v>33</v>
      </c>
      <c r="AA1377" s="51" t="str">
        <f aca="false">IF(ISERROR(VLOOKUP(Q1377,'Target Margin'!A:F,5,FALSE())),"",VLOOKUP(Q1377,'Target Margin'!A:F,5,FALSE()))</f>
        <v/>
      </c>
    </row>
    <row r="1378" customFormat="false" ht="13" hidden="false" customHeight="false" outlineLevel="0" collapsed="false">
      <c r="A1378" s="38"/>
      <c r="B1378" s="39"/>
      <c r="C1378" s="40"/>
      <c r="D1378" s="40"/>
      <c r="E1378" s="41"/>
      <c r="F1378" s="42"/>
      <c r="G1378" s="43"/>
      <c r="H1378" s="43"/>
      <c r="I1378" s="44"/>
      <c r="J1378" s="45"/>
      <c r="K1378" s="46"/>
      <c r="L1378" s="47" t="e">
        <f aca="false">IF(K1378="",(I1378/J1378),(I1378/K1378))</f>
        <v>#DIV/0!</v>
      </c>
      <c r="M1378" s="48" t="e">
        <f aca="false">(N1378-L1378)/N1378</f>
        <v>#DIV/0!</v>
      </c>
      <c r="N1378" s="49"/>
      <c r="O1378" s="38"/>
      <c r="P1378" s="38"/>
      <c r="Q1378" s="50" t="str">
        <f aca="false">IF(W1378="","",VLOOKUP(W1378,Categories!$M$148:$N$823,2,FALSE()))</f>
        <v/>
      </c>
      <c r="R1378" s="51" t="str">
        <f aca="false">AA1378</f>
        <v/>
      </c>
      <c r="S1378" s="52"/>
      <c r="T1378" s="52"/>
      <c r="U1378" s="53"/>
      <c r="V1378" s="54"/>
      <c r="W1378" s="55"/>
      <c r="X1378" s="50" t="str">
        <f aca="false">IF(S1378="","",VLOOKUP(Deposits!O1658,Deposits!$D$2:$J$102,2,FALSE()))</f>
        <v/>
      </c>
      <c r="Y1378" s="56" t="str">
        <f aca="false">IF(S1378="","",VLOOKUP(Deposits!O1658,Deposits!$D$2:$J$102,5,FALSE()))</f>
        <v/>
      </c>
      <c r="Z1378" s="57" t="s">
        <v>33</v>
      </c>
      <c r="AA1378" s="51" t="str">
        <f aca="false">IF(ISERROR(VLOOKUP(Q1378,'Target Margin'!A:F,5,FALSE())),"",VLOOKUP(Q1378,'Target Margin'!A:F,5,FALSE()))</f>
        <v/>
      </c>
    </row>
    <row r="1379" customFormat="false" ht="13" hidden="false" customHeight="false" outlineLevel="0" collapsed="false">
      <c r="A1379" s="38"/>
      <c r="B1379" s="39"/>
      <c r="C1379" s="40"/>
      <c r="D1379" s="40"/>
      <c r="E1379" s="41"/>
      <c r="F1379" s="42"/>
      <c r="G1379" s="43"/>
      <c r="H1379" s="43"/>
      <c r="I1379" s="44"/>
      <c r="J1379" s="45"/>
      <c r="K1379" s="46"/>
      <c r="L1379" s="47" t="e">
        <f aca="false">IF(K1379="",(I1379/J1379),(I1379/K1379))</f>
        <v>#DIV/0!</v>
      </c>
      <c r="M1379" s="48" t="e">
        <f aca="false">(N1379-L1379)/N1379</f>
        <v>#DIV/0!</v>
      </c>
      <c r="N1379" s="49"/>
      <c r="O1379" s="38"/>
      <c r="P1379" s="38"/>
      <c r="Q1379" s="50" t="str">
        <f aca="false">IF(W1379="","",VLOOKUP(W1379,Categories!$M$148:$N$823,2,FALSE()))</f>
        <v/>
      </c>
      <c r="R1379" s="51" t="str">
        <f aca="false">AA1379</f>
        <v/>
      </c>
      <c r="S1379" s="52"/>
      <c r="T1379" s="52"/>
      <c r="U1379" s="53"/>
      <c r="V1379" s="54"/>
      <c r="W1379" s="55"/>
      <c r="X1379" s="50" t="str">
        <f aca="false">IF(S1379="","",VLOOKUP(Deposits!O1659,Deposits!$D$2:$J$102,2,FALSE()))</f>
        <v/>
      </c>
      <c r="Y1379" s="56" t="str">
        <f aca="false">IF(S1379="","",VLOOKUP(Deposits!O1659,Deposits!$D$2:$J$102,5,FALSE()))</f>
        <v/>
      </c>
      <c r="Z1379" s="57" t="s">
        <v>33</v>
      </c>
      <c r="AA1379" s="51" t="str">
        <f aca="false">IF(ISERROR(VLOOKUP(Q1379,'Target Margin'!A:F,5,FALSE())),"",VLOOKUP(Q1379,'Target Margin'!A:F,5,FALSE()))</f>
        <v/>
      </c>
    </row>
    <row r="1380" customFormat="false" ht="13" hidden="false" customHeight="false" outlineLevel="0" collapsed="false">
      <c r="A1380" s="38"/>
      <c r="B1380" s="39"/>
      <c r="C1380" s="40"/>
      <c r="D1380" s="40"/>
      <c r="E1380" s="41"/>
      <c r="F1380" s="42"/>
      <c r="G1380" s="43"/>
      <c r="H1380" s="43"/>
      <c r="I1380" s="44"/>
      <c r="J1380" s="45"/>
      <c r="K1380" s="46"/>
      <c r="L1380" s="47" t="e">
        <f aca="false">IF(K1380="",(I1380/J1380),(I1380/K1380))</f>
        <v>#DIV/0!</v>
      </c>
      <c r="M1380" s="48" t="e">
        <f aca="false">(N1380-L1380)/N1380</f>
        <v>#DIV/0!</v>
      </c>
      <c r="N1380" s="49"/>
      <c r="O1380" s="38"/>
      <c r="P1380" s="38"/>
      <c r="Q1380" s="50" t="str">
        <f aca="false">IF(W1380="","",VLOOKUP(W1380,Categories!$M$148:$N$823,2,FALSE()))</f>
        <v/>
      </c>
      <c r="R1380" s="51" t="str">
        <f aca="false">AA1380</f>
        <v/>
      </c>
      <c r="S1380" s="52"/>
      <c r="T1380" s="52"/>
      <c r="U1380" s="53"/>
      <c r="V1380" s="54"/>
      <c r="W1380" s="55"/>
      <c r="X1380" s="50" t="str">
        <f aca="false">IF(S1380="","",VLOOKUP(Deposits!O1660,Deposits!$D$2:$J$102,2,FALSE()))</f>
        <v/>
      </c>
      <c r="Y1380" s="56" t="str">
        <f aca="false">IF(S1380="","",VLOOKUP(Deposits!O1660,Deposits!$D$2:$J$102,5,FALSE()))</f>
        <v/>
      </c>
      <c r="Z1380" s="57" t="s">
        <v>33</v>
      </c>
      <c r="AA1380" s="51" t="str">
        <f aca="false">IF(ISERROR(VLOOKUP(Q1380,'Target Margin'!A:F,5,FALSE())),"",VLOOKUP(Q1380,'Target Margin'!A:F,5,FALSE()))</f>
        <v/>
      </c>
    </row>
    <row r="1381" customFormat="false" ht="13" hidden="false" customHeight="false" outlineLevel="0" collapsed="false">
      <c r="A1381" s="38"/>
      <c r="B1381" s="39"/>
      <c r="C1381" s="40"/>
      <c r="D1381" s="40"/>
      <c r="E1381" s="41"/>
      <c r="F1381" s="42"/>
      <c r="G1381" s="43"/>
      <c r="H1381" s="43"/>
      <c r="I1381" s="44"/>
      <c r="J1381" s="45"/>
      <c r="K1381" s="46"/>
      <c r="L1381" s="47" t="e">
        <f aca="false">IF(K1381="",(I1381/J1381),(I1381/K1381))</f>
        <v>#DIV/0!</v>
      </c>
      <c r="M1381" s="48" t="e">
        <f aca="false">(N1381-L1381)/N1381</f>
        <v>#DIV/0!</v>
      </c>
      <c r="N1381" s="49"/>
      <c r="O1381" s="38"/>
      <c r="P1381" s="38"/>
      <c r="Q1381" s="50" t="str">
        <f aca="false">IF(W1381="","",VLOOKUP(W1381,Categories!$M$148:$N$823,2,FALSE()))</f>
        <v/>
      </c>
      <c r="R1381" s="51" t="str">
        <f aca="false">AA1381</f>
        <v/>
      </c>
      <c r="S1381" s="52"/>
      <c r="T1381" s="52"/>
      <c r="U1381" s="53"/>
      <c r="V1381" s="54"/>
      <c r="W1381" s="55"/>
      <c r="X1381" s="50" t="str">
        <f aca="false">IF(S1381="","",VLOOKUP(Deposits!O1661,Deposits!$D$2:$J$102,2,FALSE()))</f>
        <v/>
      </c>
      <c r="Y1381" s="56" t="str">
        <f aca="false">IF(S1381="","",VLOOKUP(Deposits!O1661,Deposits!$D$2:$J$102,5,FALSE()))</f>
        <v/>
      </c>
      <c r="Z1381" s="57" t="s">
        <v>33</v>
      </c>
      <c r="AA1381" s="51" t="str">
        <f aca="false">IF(ISERROR(VLOOKUP(Q1381,'Target Margin'!A:F,5,FALSE())),"",VLOOKUP(Q1381,'Target Margin'!A:F,5,FALSE()))</f>
        <v/>
      </c>
    </row>
    <row r="1382" customFormat="false" ht="13" hidden="false" customHeight="false" outlineLevel="0" collapsed="false">
      <c r="A1382" s="38"/>
      <c r="B1382" s="39"/>
      <c r="C1382" s="40"/>
      <c r="D1382" s="40"/>
      <c r="E1382" s="41"/>
      <c r="F1382" s="42"/>
      <c r="G1382" s="43"/>
      <c r="H1382" s="43"/>
      <c r="I1382" s="44"/>
      <c r="J1382" s="45"/>
      <c r="K1382" s="46"/>
      <c r="L1382" s="47" t="e">
        <f aca="false">IF(K1382="",(I1382/J1382),(I1382/K1382))</f>
        <v>#DIV/0!</v>
      </c>
      <c r="M1382" s="48" t="e">
        <f aca="false">(N1382-L1382)/N1382</f>
        <v>#DIV/0!</v>
      </c>
      <c r="N1382" s="49"/>
      <c r="O1382" s="38"/>
      <c r="P1382" s="38"/>
      <c r="Q1382" s="50" t="str">
        <f aca="false">IF(W1382="","",VLOOKUP(W1382,Categories!$M$148:$N$823,2,FALSE()))</f>
        <v/>
      </c>
      <c r="R1382" s="51" t="str">
        <f aca="false">AA1382</f>
        <v/>
      </c>
      <c r="S1382" s="52"/>
      <c r="T1382" s="52"/>
      <c r="U1382" s="53"/>
      <c r="V1382" s="54"/>
      <c r="W1382" s="55"/>
      <c r="X1382" s="50" t="str">
        <f aca="false">IF(S1382="","",VLOOKUP(Deposits!O1662,Deposits!$D$2:$J$102,2,FALSE()))</f>
        <v/>
      </c>
      <c r="Y1382" s="56" t="str">
        <f aca="false">IF(S1382="","",VLOOKUP(Deposits!O1662,Deposits!$D$2:$J$102,5,FALSE()))</f>
        <v/>
      </c>
      <c r="Z1382" s="57" t="s">
        <v>33</v>
      </c>
      <c r="AA1382" s="51" t="str">
        <f aca="false">IF(ISERROR(VLOOKUP(Q1382,'Target Margin'!A:F,5,FALSE())),"",VLOOKUP(Q1382,'Target Margin'!A:F,5,FALSE()))</f>
        <v/>
      </c>
    </row>
    <row r="1383" customFormat="false" ht="13" hidden="false" customHeight="false" outlineLevel="0" collapsed="false">
      <c r="A1383" s="38"/>
      <c r="B1383" s="39"/>
      <c r="C1383" s="40"/>
      <c r="D1383" s="40"/>
      <c r="E1383" s="41"/>
      <c r="F1383" s="42"/>
      <c r="G1383" s="43"/>
      <c r="H1383" s="43"/>
      <c r="I1383" s="44"/>
      <c r="J1383" s="45"/>
      <c r="K1383" s="46"/>
      <c r="L1383" s="47" t="e">
        <f aca="false">IF(K1383="",(I1383/J1383),(I1383/K1383))</f>
        <v>#DIV/0!</v>
      </c>
      <c r="M1383" s="48" t="e">
        <f aca="false">(N1383-L1383)/N1383</f>
        <v>#DIV/0!</v>
      </c>
      <c r="N1383" s="49"/>
      <c r="O1383" s="38"/>
      <c r="P1383" s="38"/>
      <c r="Q1383" s="50" t="str">
        <f aca="false">IF(W1383="","",VLOOKUP(W1383,Categories!$M$148:$N$823,2,FALSE()))</f>
        <v/>
      </c>
      <c r="R1383" s="51" t="str">
        <f aca="false">AA1383</f>
        <v/>
      </c>
      <c r="S1383" s="52"/>
      <c r="T1383" s="52"/>
      <c r="U1383" s="53"/>
      <c r="V1383" s="54"/>
      <c r="W1383" s="55"/>
      <c r="X1383" s="50" t="str">
        <f aca="false">IF(S1383="","",VLOOKUP(Deposits!O1663,Deposits!$D$2:$J$102,2,FALSE()))</f>
        <v/>
      </c>
      <c r="Y1383" s="56" t="str">
        <f aca="false">IF(S1383="","",VLOOKUP(Deposits!O1663,Deposits!$D$2:$J$102,5,FALSE()))</f>
        <v/>
      </c>
      <c r="Z1383" s="57" t="s">
        <v>33</v>
      </c>
      <c r="AA1383" s="51" t="str">
        <f aca="false">IF(ISERROR(VLOOKUP(Q1383,'Target Margin'!A:F,5,FALSE())),"",VLOOKUP(Q1383,'Target Margin'!A:F,5,FALSE()))</f>
        <v/>
      </c>
    </row>
    <row r="1384" customFormat="false" ht="13" hidden="false" customHeight="false" outlineLevel="0" collapsed="false">
      <c r="A1384" s="38"/>
      <c r="B1384" s="39"/>
      <c r="C1384" s="40"/>
      <c r="D1384" s="40"/>
      <c r="E1384" s="41"/>
      <c r="F1384" s="42"/>
      <c r="G1384" s="43"/>
      <c r="H1384" s="43"/>
      <c r="I1384" s="44"/>
      <c r="J1384" s="45"/>
      <c r="K1384" s="46"/>
      <c r="L1384" s="47" t="e">
        <f aca="false">IF(K1384="",(I1384/J1384),(I1384/K1384))</f>
        <v>#DIV/0!</v>
      </c>
      <c r="M1384" s="48" t="e">
        <f aca="false">(N1384-L1384)/N1384</f>
        <v>#DIV/0!</v>
      </c>
      <c r="N1384" s="49"/>
      <c r="O1384" s="38"/>
      <c r="P1384" s="38"/>
      <c r="Q1384" s="50" t="str">
        <f aca="false">IF(W1384="","",VLOOKUP(W1384,Categories!$M$148:$N$823,2,FALSE()))</f>
        <v/>
      </c>
      <c r="R1384" s="51" t="str">
        <f aca="false">AA1384</f>
        <v/>
      </c>
      <c r="S1384" s="52"/>
      <c r="T1384" s="52"/>
      <c r="U1384" s="53"/>
      <c r="V1384" s="54"/>
      <c r="W1384" s="55"/>
      <c r="X1384" s="50" t="str">
        <f aca="false">IF(S1384="","",VLOOKUP(Deposits!O1664,Deposits!$D$2:$J$102,2,FALSE()))</f>
        <v/>
      </c>
      <c r="Y1384" s="56" t="str">
        <f aca="false">IF(S1384="","",VLOOKUP(Deposits!O1664,Deposits!$D$2:$J$102,5,FALSE()))</f>
        <v/>
      </c>
      <c r="Z1384" s="57" t="s">
        <v>33</v>
      </c>
      <c r="AA1384" s="51" t="str">
        <f aca="false">IF(ISERROR(VLOOKUP(Q1384,'Target Margin'!A:F,5,FALSE())),"",VLOOKUP(Q1384,'Target Margin'!A:F,5,FALSE()))</f>
        <v/>
      </c>
    </row>
    <row r="1385" customFormat="false" ht="13" hidden="false" customHeight="false" outlineLevel="0" collapsed="false">
      <c r="A1385" s="38"/>
      <c r="B1385" s="39"/>
      <c r="C1385" s="40"/>
      <c r="D1385" s="40"/>
      <c r="E1385" s="41"/>
      <c r="F1385" s="42"/>
      <c r="G1385" s="43"/>
      <c r="H1385" s="43"/>
      <c r="I1385" s="44"/>
      <c r="J1385" s="45"/>
      <c r="K1385" s="46"/>
      <c r="L1385" s="47" t="e">
        <f aca="false">IF(K1385="",(I1385/J1385),(I1385/K1385))</f>
        <v>#DIV/0!</v>
      </c>
      <c r="M1385" s="48" t="e">
        <f aca="false">(N1385-L1385)/N1385</f>
        <v>#DIV/0!</v>
      </c>
      <c r="N1385" s="49"/>
      <c r="O1385" s="38"/>
      <c r="P1385" s="38"/>
      <c r="Q1385" s="50" t="str">
        <f aca="false">IF(W1385="","",VLOOKUP(W1385,Categories!$M$148:$N$823,2,FALSE()))</f>
        <v/>
      </c>
      <c r="R1385" s="51" t="str">
        <f aca="false">AA1385</f>
        <v/>
      </c>
      <c r="S1385" s="52"/>
      <c r="T1385" s="52"/>
      <c r="U1385" s="53"/>
      <c r="V1385" s="54"/>
      <c r="W1385" s="55"/>
      <c r="X1385" s="50" t="str">
        <f aca="false">IF(S1385="","",VLOOKUP(Deposits!O1665,Deposits!$D$2:$J$102,2,FALSE()))</f>
        <v/>
      </c>
      <c r="Y1385" s="56" t="str">
        <f aca="false">IF(S1385="","",VLOOKUP(Deposits!O1665,Deposits!$D$2:$J$102,5,FALSE()))</f>
        <v/>
      </c>
      <c r="Z1385" s="57" t="s">
        <v>33</v>
      </c>
      <c r="AA1385" s="51" t="str">
        <f aca="false">IF(ISERROR(VLOOKUP(Q1385,'Target Margin'!A:F,5,FALSE())),"",VLOOKUP(Q1385,'Target Margin'!A:F,5,FALSE()))</f>
        <v/>
      </c>
    </row>
    <row r="1386" customFormat="false" ht="13" hidden="false" customHeight="false" outlineLevel="0" collapsed="false">
      <c r="A1386" s="38"/>
      <c r="B1386" s="39"/>
      <c r="C1386" s="40"/>
      <c r="D1386" s="40"/>
      <c r="E1386" s="41"/>
      <c r="F1386" s="42"/>
      <c r="G1386" s="43"/>
      <c r="H1386" s="43"/>
      <c r="I1386" s="44"/>
      <c r="J1386" s="45"/>
      <c r="K1386" s="46"/>
      <c r="L1386" s="47" t="e">
        <f aca="false">IF(K1386="",(I1386/J1386),(I1386/K1386))</f>
        <v>#DIV/0!</v>
      </c>
      <c r="M1386" s="48" t="e">
        <f aca="false">(N1386-L1386)/N1386</f>
        <v>#DIV/0!</v>
      </c>
      <c r="N1386" s="49"/>
      <c r="O1386" s="38"/>
      <c r="P1386" s="38"/>
      <c r="Q1386" s="50" t="str">
        <f aca="false">IF(W1386="","",VLOOKUP(W1386,Categories!$M$148:$N$823,2,FALSE()))</f>
        <v/>
      </c>
      <c r="R1386" s="51" t="str">
        <f aca="false">AA1386</f>
        <v/>
      </c>
      <c r="S1386" s="52"/>
      <c r="T1386" s="52"/>
      <c r="U1386" s="53"/>
      <c r="V1386" s="54"/>
      <c r="W1386" s="55"/>
      <c r="X1386" s="50" t="str">
        <f aca="false">IF(S1386="","",VLOOKUP(Deposits!O1666,Deposits!$D$2:$J$102,2,FALSE()))</f>
        <v/>
      </c>
      <c r="Y1386" s="56" t="str">
        <f aca="false">IF(S1386="","",VLOOKUP(Deposits!O1666,Deposits!$D$2:$J$102,5,FALSE()))</f>
        <v/>
      </c>
      <c r="Z1386" s="57" t="s">
        <v>33</v>
      </c>
      <c r="AA1386" s="51" t="str">
        <f aca="false">IF(ISERROR(VLOOKUP(Q1386,'Target Margin'!A:F,5,FALSE())),"",VLOOKUP(Q1386,'Target Margin'!A:F,5,FALSE()))</f>
        <v/>
      </c>
    </row>
    <row r="1387" customFormat="false" ht="13" hidden="false" customHeight="false" outlineLevel="0" collapsed="false">
      <c r="A1387" s="38"/>
      <c r="B1387" s="39"/>
      <c r="C1387" s="40"/>
      <c r="D1387" s="40"/>
      <c r="E1387" s="41"/>
      <c r="F1387" s="42"/>
      <c r="G1387" s="43"/>
      <c r="H1387" s="43"/>
      <c r="I1387" s="44"/>
      <c r="J1387" s="45"/>
      <c r="K1387" s="46"/>
      <c r="L1387" s="47" t="e">
        <f aca="false">IF(K1387="",(I1387/J1387),(I1387/K1387))</f>
        <v>#DIV/0!</v>
      </c>
      <c r="M1387" s="48" t="e">
        <f aca="false">(N1387-L1387)/N1387</f>
        <v>#DIV/0!</v>
      </c>
      <c r="N1387" s="49"/>
      <c r="O1387" s="38"/>
      <c r="P1387" s="38"/>
      <c r="Q1387" s="50" t="str">
        <f aca="false">IF(W1387="","",VLOOKUP(W1387,Categories!$M$148:$N$823,2,FALSE()))</f>
        <v/>
      </c>
      <c r="R1387" s="51" t="str">
        <f aca="false">AA1387</f>
        <v/>
      </c>
      <c r="S1387" s="52"/>
      <c r="T1387" s="52"/>
      <c r="U1387" s="53"/>
      <c r="V1387" s="54"/>
      <c r="W1387" s="55"/>
      <c r="X1387" s="50" t="str">
        <f aca="false">IF(S1387="","",VLOOKUP(Deposits!O1667,Deposits!$D$2:$J$102,2,FALSE()))</f>
        <v/>
      </c>
      <c r="Y1387" s="56" t="str">
        <f aca="false">IF(S1387="","",VLOOKUP(Deposits!O1667,Deposits!$D$2:$J$102,5,FALSE()))</f>
        <v/>
      </c>
      <c r="Z1387" s="57" t="s">
        <v>33</v>
      </c>
      <c r="AA1387" s="51" t="str">
        <f aca="false">IF(ISERROR(VLOOKUP(Q1387,'Target Margin'!A:F,5,FALSE())),"",VLOOKUP(Q1387,'Target Margin'!A:F,5,FALSE()))</f>
        <v/>
      </c>
    </row>
    <row r="1388" customFormat="false" ht="13" hidden="false" customHeight="false" outlineLevel="0" collapsed="false">
      <c r="A1388" s="38"/>
      <c r="B1388" s="39"/>
      <c r="C1388" s="40"/>
      <c r="D1388" s="40"/>
      <c r="E1388" s="41"/>
      <c r="F1388" s="42"/>
      <c r="G1388" s="43"/>
      <c r="H1388" s="43"/>
      <c r="I1388" s="44"/>
      <c r="J1388" s="45"/>
      <c r="K1388" s="46"/>
      <c r="L1388" s="47" t="e">
        <f aca="false">IF(K1388="",(I1388/J1388),(I1388/K1388))</f>
        <v>#DIV/0!</v>
      </c>
      <c r="M1388" s="48" t="e">
        <f aca="false">(N1388-L1388)/N1388</f>
        <v>#DIV/0!</v>
      </c>
      <c r="N1388" s="49"/>
      <c r="O1388" s="38"/>
      <c r="P1388" s="38"/>
      <c r="Q1388" s="50" t="str">
        <f aca="false">IF(W1388="","",VLOOKUP(W1388,Categories!$M$148:$N$823,2,FALSE()))</f>
        <v/>
      </c>
      <c r="R1388" s="51" t="str">
        <f aca="false">AA1388</f>
        <v/>
      </c>
      <c r="S1388" s="52"/>
      <c r="T1388" s="52"/>
      <c r="U1388" s="53"/>
      <c r="V1388" s="54"/>
      <c r="W1388" s="55"/>
      <c r="X1388" s="50" t="str">
        <f aca="false">IF(S1388="","",VLOOKUP(Deposits!O1668,Deposits!$D$2:$J$102,2,FALSE()))</f>
        <v/>
      </c>
      <c r="Y1388" s="56" t="str">
        <f aca="false">IF(S1388="","",VLOOKUP(Deposits!O1668,Deposits!$D$2:$J$102,5,FALSE()))</f>
        <v/>
      </c>
      <c r="Z1388" s="57" t="s">
        <v>33</v>
      </c>
      <c r="AA1388" s="51" t="str">
        <f aca="false">IF(ISERROR(VLOOKUP(Q1388,'Target Margin'!A:F,5,FALSE())),"",VLOOKUP(Q1388,'Target Margin'!A:F,5,FALSE()))</f>
        <v/>
      </c>
    </row>
    <row r="1389" customFormat="false" ht="13" hidden="false" customHeight="false" outlineLevel="0" collapsed="false">
      <c r="A1389" s="38"/>
      <c r="B1389" s="39"/>
      <c r="C1389" s="40"/>
      <c r="D1389" s="40"/>
      <c r="E1389" s="41"/>
      <c r="F1389" s="42"/>
      <c r="G1389" s="43"/>
      <c r="H1389" s="43"/>
      <c r="I1389" s="44"/>
      <c r="J1389" s="45"/>
      <c r="K1389" s="46"/>
      <c r="L1389" s="47" t="e">
        <f aca="false">IF(K1389="",(I1389/J1389),(I1389/K1389))</f>
        <v>#DIV/0!</v>
      </c>
      <c r="M1389" s="48" t="e">
        <f aca="false">(N1389-L1389)/N1389</f>
        <v>#DIV/0!</v>
      </c>
      <c r="N1389" s="49"/>
      <c r="O1389" s="38"/>
      <c r="P1389" s="38"/>
      <c r="Q1389" s="50" t="str">
        <f aca="false">IF(W1389="","",VLOOKUP(W1389,Categories!$M$148:$N$823,2,FALSE()))</f>
        <v/>
      </c>
      <c r="R1389" s="51" t="str">
        <f aca="false">AA1389</f>
        <v/>
      </c>
      <c r="S1389" s="52"/>
      <c r="T1389" s="52"/>
      <c r="U1389" s="53"/>
      <c r="V1389" s="54"/>
      <c r="W1389" s="55"/>
      <c r="X1389" s="50" t="str">
        <f aca="false">IF(S1389="","",VLOOKUP(Deposits!O1669,Deposits!$D$2:$J$102,2,FALSE()))</f>
        <v/>
      </c>
      <c r="Y1389" s="56" t="str">
        <f aca="false">IF(S1389="","",VLOOKUP(Deposits!O1669,Deposits!$D$2:$J$102,5,FALSE()))</f>
        <v/>
      </c>
      <c r="Z1389" s="57" t="s">
        <v>33</v>
      </c>
      <c r="AA1389" s="51" t="str">
        <f aca="false">IF(ISERROR(VLOOKUP(Q1389,'Target Margin'!A:F,5,FALSE())),"",VLOOKUP(Q1389,'Target Margin'!A:F,5,FALSE()))</f>
        <v/>
      </c>
    </row>
    <row r="1390" customFormat="false" ht="13" hidden="false" customHeight="false" outlineLevel="0" collapsed="false">
      <c r="A1390" s="38"/>
      <c r="B1390" s="39"/>
      <c r="C1390" s="40"/>
      <c r="D1390" s="40"/>
      <c r="E1390" s="41"/>
      <c r="F1390" s="42"/>
      <c r="G1390" s="43"/>
      <c r="H1390" s="43"/>
      <c r="I1390" s="44"/>
      <c r="J1390" s="45"/>
      <c r="K1390" s="46"/>
      <c r="L1390" s="47" t="e">
        <f aca="false">IF(K1390="",(I1390/J1390),(I1390/K1390))</f>
        <v>#DIV/0!</v>
      </c>
      <c r="M1390" s="48" t="e">
        <f aca="false">(N1390-L1390)/N1390</f>
        <v>#DIV/0!</v>
      </c>
      <c r="N1390" s="49"/>
      <c r="O1390" s="38"/>
      <c r="P1390" s="38"/>
      <c r="Q1390" s="50" t="str">
        <f aca="false">IF(W1390="","",VLOOKUP(W1390,Categories!$M$148:$N$823,2,FALSE()))</f>
        <v/>
      </c>
      <c r="R1390" s="51" t="str">
        <f aca="false">AA1390</f>
        <v/>
      </c>
      <c r="S1390" s="52"/>
      <c r="T1390" s="52"/>
      <c r="U1390" s="53"/>
      <c r="V1390" s="54"/>
      <c r="W1390" s="55"/>
      <c r="X1390" s="50" t="str">
        <f aca="false">IF(S1390="","",VLOOKUP(Deposits!O1670,Deposits!$D$2:$J$102,2,FALSE()))</f>
        <v/>
      </c>
      <c r="Y1390" s="56" t="str">
        <f aca="false">IF(S1390="","",VLOOKUP(Deposits!O1670,Deposits!$D$2:$J$102,5,FALSE()))</f>
        <v/>
      </c>
      <c r="Z1390" s="57" t="s">
        <v>33</v>
      </c>
      <c r="AA1390" s="51" t="str">
        <f aca="false">IF(ISERROR(VLOOKUP(Q1390,'Target Margin'!A:F,5,FALSE())),"",VLOOKUP(Q1390,'Target Margin'!A:F,5,FALSE()))</f>
        <v/>
      </c>
    </row>
    <row r="1391" customFormat="false" ht="13" hidden="false" customHeight="false" outlineLevel="0" collapsed="false">
      <c r="A1391" s="38"/>
      <c r="B1391" s="39"/>
      <c r="C1391" s="40"/>
      <c r="D1391" s="40"/>
      <c r="E1391" s="41"/>
      <c r="F1391" s="42"/>
      <c r="G1391" s="43"/>
      <c r="H1391" s="43"/>
      <c r="I1391" s="44"/>
      <c r="J1391" s="45"/>
      <c r="K1391" s="46"/>
      <c r="L1391" s="47" t="e">
        <f aca="false">IF(K1391="",(I1391/J1391),(I1391/K1391))</f>
        <v>#DIV/0!</v>
      </c>
      <c r="M1391" s="48" t="e">
        <f aca="false">(N1391-L1391)/N1391</f>
        <v>#DIV/0!</v>
      </c>
      <c r="N1391" s="49"/>
      <c r="O1391" s="38"/>
      <c r="P1391" s="38"/>
      <c r="Q1391" s="50" t="str">
        <f aca="false">IF(W1391="","",VLOOKUP(W1391,Categories!$M$148:$N$823,2,FALSE()))</f>
        <v/>
      </c>
      <c r="R1391" s="51" t="str">
        <f aca="false">AA1391</f>
        <v/>
      </c>
      <c r="S1391" s="52"/>
      <c r="T1391" s="52"/>
      <c r="U1391" s="53"/>
      <c r="V1391" s="54"/>
      <c r="W1391" s="55"/>
      <c r="X1391" s="50" t="str">
        <f aca="false">IF(S1391="","",VLOOKUP(Deposits!O1671,Deposits!$D$2:$J$102,2,FALSE()))</f>
        <v/>
      </c>
      <c r="Y1391" s="56" t="str">
        <f aca="false">IF(S1391="","",VLOOKUP(Deposits!O1671,Deposits!$D$2:$J$102,5,FALSE()))</f>
        <v/>
      </c>
      <c r="Z1391" s="57" t="s">
        <v>33</v>
      </c>
      <c r="AA1391" s="51" t="str">
        <f aca="false">IF(ISERROR(VLOOKUP(Q1391,'Target Margin'!A:F,5,FALSE())),"",VLOOKUP(Q1391,'Target Margin'!A:F,5,FALSE()))</f>
        <v/>
      </c>
    </row>
    <row r="1392" customFormat="false" ht="13" hidden="false" customHeight="false" outlineLevel="0" collapsed="false">
      <c r="A1392" s="38"/>
      <c r="B1392" s="39"/>
      <c r="C1392" s="40"/>
      <c r="D1392" s="40"/>
      <c r="E1392" s="41"/>
      <c r="F1392" s="42"/>
      <c r="G1392" s="43"/>
      <c r="H1392" s="43"/>
      <c r="I1392" s="44"/>
      <c r="J1392" s="45"/>
      <c r="K1392" s="46"/>
      <c r="L1392" s="47" t="e">
        <f aca="false">IF(K1392="",(I1392/J1392),(I1392/K1392))</f>
        <v>#DIV/0!</v>
      </c>
      <c r="M1392" s="48" t="e">
        <f aca="false">(N1392-L1392)/N1392</f>
        <v>#DIV/0!</v>
      </c>
      <c r="N1392" s="49"/>
      <c r="O1392" s="38"/>
      <c r="P1392" s="38"/>
      <c r="Q1392" s="50" t="str">
        <f aca="false">IF(W1392="","",VLOOKUP(W1392,Categories!$M$148:$N$823,2,FALSE()))</f>
        <v/>
      </c>
      <c r="R1392" s="51" t="str">
        <f aca="false">AA1392</f>
        <v/>
      </c>
      <c r="S1392" s="52"/>
      <c r="T1392" s="52"/>
      <c r="U1392" s="53"/>
      <c r="V1392" s="54"/>
      <c r="W1392" s="55"/>
      <c r="X1392" s="50" t="str">
        <f aca="false">IF(S1392="","",VLOOKUP(Deposits!O1672,Deposits!$D$2:$J$102,2,FALSE()))</f>
        <v/>
      </c>
      <c r="Y1392" s="56" t="str">
        <f aca="false">IF(S1392="","",VLOOKUP(Deposits!O1672,Deposits!$D$2:$J$102,5,FALSE()))</f>
        <v/>
      </c>
      <c r="Z1392" s="57" t="s">
        <v>33</v>
      </c>
      <c r="AA1392" s="51" t="str">
        <f aca="false">IF(ISERROR(VLOOKUP(Q1392,'Target Margin'!A:F,5,FALSE())),"",VLOOKUP(Q1392,'Target Margin'!A:F,5,FALSE()))</f>
        <v/>
      </c>
    </row>
    <row r="1393" customFormat="false" ht="13" hidden="false" customHeight="false" outlineLevel="0" collapsed="false">
      <c r="A1393" s="38"/>
      <c r="B1393" s="39"/>
      <c r="C1393" s="40"/>
      <c r="D1393" s="40"/>
      <c r="E1393" s="41"/>
      <c r="F1393" s="42"/>
      <c r="G1393" s="43"/>
      <c r="H1393" s="43"/>
      <c r="I1393" s="44"/>
      <c r="J1393" s="45"/>
      <c r="K1393" s="46"/>
      <c r="L1393" s="47" t="e">
        <f aca="false">IF(K1393="",(I1393/J1393),(I1393/K1393))</f>
        <v>#DIV/0!</v>
      </c>
      <c r="M1393" s="48" t="e">
        <f aca="false">(N1393-L1393)/N1393</f>
        <v>#DIV/0!</v>
      </c>
      <c r="N1393" s="49"/>
      <c r="O1393" s="38"/>
      <c r="P1393" s="38"/>
      <c r="Q1393" s="50" t="str">
        <f aca="false">IF(W1393="","",VLOOKUP(W1393,Categories!$M$148:$N$823,2,FALSE()))</f>
        <v/>
      </c>
      <c r="R1393" s="51" t="str">
        <f aca="false">AA1393</f>
        <v/>
      </c>
      <c r="S1393" s="52"/>
      <c r="T1393" s="52"/>
      <c r="U1393" s="53"/>
      <c r="V1393" s="54"/>
      <c r="W1393" s="55"/>
      <c r="X1393" s="50" t="str">
        <f aca="false">IF(S1393="","",VLOOKUP(Deposits!O1673,Deposits!$D$2:$J$102,2,FALSE()))</f>
        <v/>
      </c>
      <c r="Y1393" s="56" t="str">
        <f aca="false">IF(S1393="","",VLOOKUP(Deposits!O1673,Deposits!$D$2:$J$102,5,FALSE()))</f>
        <v/>
      </c>
      <c r="Z1393" s="57" t="s">
        <v>33</v>
      </c>
      <c r="AA1393" s="51" t="str">
        <f aca="false">IF(ISERROR(VLOOKUP(Q1393,'Target Margin'!A:F,5,FALSE())),"",VLOOKUP(Q1393,'Target Margin'!A:F,5,FALSE()))</f>
        <v/>
      </c>
    </row>
    <row r="1394" customFormat="false" ht="13" hidden="false" customHeight="false" outlineLevel="0" collapsed="false">
      <c r="A1394" s="38"/>
      <c r="B1394" s="39"/>
      <c r="C1394" s="40"/>
      <c r="D1394" s="40"/>
      <c r="E1394" s="41"/>
      <c r="F1394" s="42"/>
      <c r="G1394" s="43"/>
      <c r="H1394" s="43"/>
      <c r="I1394" s="44"/>
      <c r="J1394" s="45"/>
      <c r="K1394" s="46"/>
      <c r="L1394" s="47" t="e">
        <f aca="false">IF(K1394="",(I1394/J1394),(I1394/K1394))</f>
        <v>#DIV/0!</v>
      </c>
      <c r="M1394" s="48" t="e">
        <f aca="false">(N1394-L1394)/N1394</f>
        <v>#DIV/0!</v>
      </c>
      <c r="N1394" s="49"/>
      <c r="O1394" s="38"/>
      <c r="P1394" s="38"/>
      <c r="Q1394" s="50" t="str">
        <f aca="false">IF(W1394="","",VLOOKUP(W1394,Categories!$M$148:$N$823,2,FALSE()))</f>
        <v/>
      </c>
      <c r="R1394" s="51" t="str">
        <f aca="false">AA1394</f>
        <v/>
      </c>
      <c r="S1394" s="52"/>
      <c r="T1394" s="52"/>
      <c r="U1394" s="53"/>
      <c r="V1394" s="54"/>
      <c r="W1394" s="55"/>
      <c r="X1394" s="50" t="str">
        <f aca="false">IF(S1394="","",VLOOKUP(Deposits!O1674,Deposits!$D$2:$J$102,2,FALSE()))</f>
        <v/>
      </c>
      <c r="Y1394" s="56" t="str">
        <f aca="false">IF(S1394="","",VLOOKUP(Deposits!O1674,Deposits!$D$2:$J$102,5,FALSE()))</f>
        <v/>
      </c>
      <c r="Z1394" s="57" t="s">
        <v>33</v>
      </c>
      <c r="AA1394" s="51" t="str">
        <f aca="false">IF(ISERROR(VLOOKUP(Q1394,'Target Margin'!A:F,5,FALSE())),"",VLOOKUP(Q1394,'Target Margin'!A:F,5,FALSE()))</f>
        <v/>
      </c>
    </row>
    <row r="1395" customFormat="false" ht="13" hidden="false" customHeight="false" outlineLevel="0" collapsed="false">
      <c r="A1395" s="38"/>
      <c r="B1395" s="39"/>
      <c r="C1395" s="40"/>
      <c r="D1395" s="40"/>
      <c r="E1395" s="41"/>
      <c r="F1395" s="42"/>
      <c r="G1395" s="43"/>
      <c r="H1395" s="43"/>
      <c r="I1395" s="44"/>
      <c r="J1395" s="45"/>
      <c r="K1395" s="46"/>
      <c r="L1395" s="47" t="e">
        <f aca="false">IF(K1395="",(I1395/J1395),(I1395/K1395))</f>
        <v>#DIV/0!</v>
      </c>
      <c r="M1395" s="48" t="e">
        <f aca="false">(N1395-L1395)/N1395</f>
        <v>#DIV/0!</v>
      </c>
      <c r="N1395" s="49"/>
      <c r="O1395" s="38"/>
      <c r="P1395" s="38"/>
      <c r="Q1395" s="50" t="str">
        <f aca="false">IF(W1395="","",VLOOKUP(W1395,Categories!$M$148:$N$823,2,FALSE()))</f>
        <v/>
      </c>
      <c r="R1395" s="51" t="str">
        <f aca="false">AA1395</f>
        <v/>
      </c>
      <c r="S1395" s="52"/>
      <c r="T1395" s="52"/>
      <c r="U1395" s="53"/>
      <c r="V1395" s="54"/>
      <c r="W1395" s="55"/>
      <c r="X1395" s="50" t="str">
        <f aca="false">IF(S1395="","",VLOOKUP(Deposits!O1675,Deposits!$D$2:$J$102,2,FALSE()))</f>
        <v/>
      </c>
      <c r="Y1395" s="56" t="str">
        <f aca="false">IF(S1395="","",VLOOKUP(Deposits!O1675,Deposits!$D$2:$J$102,5,FALSE()))</f>
        <v/>
      </c>
      <c r="Z1395" s="57" t="s">
        <v>33</v>
      </c>
      <c r="AA1395" s="51" t="str">
        <f aca="false">IF(ISERROR(VLOOKUP(Q1395,'Target Margin'!A:F,5,FALSE())),"",VLOOKUP(Q1395,'Target Margin'!A:F,5,FALSE()))</f>
        <v/>
      </c>
    </row>
    <row r="1396" customFormat="false" ht="13" hidden="false" customHeight="false" outlineLevel="0" collapsed="false">
      <c r="A1396" s="38"/>
      <c r="B1396" s="39"/>
      <c r="C1396" s="40"/>
      <c r="D1396" s="40"/>
      <c r="E1396" s="41"/>
      <c r="F1396" s="42"/>
      <c r="G1396" s="43"/>
      <c r="H1396" s="43"/>
      <c r="I1396" s="44"/>
      <c r="J1396" s="45"/>
      <c r="K1396" s="46"/>
      <c r="L1396" s="47" t="e">
        <f aca="false">IF(K1396="",(I1396/J1396),(I1396/K1396))</f>
        <v>#DIV/0!</v>
      </c>
      <c r="M1396" s="48" t="e">
        <f aca="false">(N1396-L1396)/N1396</f>
        <v>#DIV/0!</v>
      </c>
      <c r="N1396" s="49"/>
      <c r="O1396" s="38"/>
      <c r="P1396" s="38"/>
      <c r="Q1396" s="50" t="str">
        <f aca="false">IF(W1396="","",VLOOKUP(W1396,Categories!$M$148:$N$823,2,FALSE()))</f>
        <v/>
      </c>
      <c r="R1396" s="51" t="str">
        <f aca="false">AA1396</f>
        <v/>
      </c>
      <c r="S1396" s="52"/>
      <c r="T1396" s="52"/>
      <c r="U1396" s="53"/>
      <c r="V1396" s="54"/>
      <c r="W1396" s="55"/>
      <c r="X1396" s="50" t="str">
        <f aca="false">IF(S1396="","",VLOOKUP(Deposits!O1676,Deposits!$D$2:$J$102,2,FALSE()))</f>
        <v/>
      </c>
      <c r="Y1396" s="56" t="str">
        <f aca="false">IF(S1396="","",VLOOKUP(Deposits!O1676,Deposits!$D$2:$J$102,5,FALSE()))</f>
        <v/>
      </c>
      <c r="Z1396" s="57" t="s">
        <v>33</v>
      </c>
      <c r="AA1396" s="51" t="str">
        <f aca="false">IF(ISERROR(VLOOKUP(Q1396,'Target Margin'!A:F,5,FALSE())),"",VLOOKUP(Q1396,'Target Margin'!A:F,5,FALSE()))</f>
        <v/>
      </c>
    </row>
    <row r="1397" customFormat="false" ht="13" hidden="false" customHeight="false" outlineLevel="0" collapsed="false">
      <c r="A1397" s="38"/>
      <c r="B1397" s="39"/>
      <c r="C1397" s="40"/>
      <c r="D1397" s="40"/>
      <c r="E1397" s="41"/>
      <c r="F1397" s="42"/>
      <c r="G1397" s="43"/>
      <c r="H1397" s="43"/>
      <c r="I1397" s="44"/>
      <c r="J1397" s="45"/>
      <c r="K1397" s="46"/>
      <c r="L1397" s="47" t="e">
        <f aca="false">IF(K1397="",(I1397/J1397),(I1397/K1397))</f>
        <v>#DIV/0!</v>
      </c>
      <c r="M1397" s="48" t="e">
        <f aca="false">(N1397-L1397)/N1397</f>
        <v>#DIV/0!</v>
      </c>
      <c r="N1397" s="49"/>
      <c r="O1397" s="38"/>
      <c r="P1397" s="38"/>
      <c r="Q1397" s="50" t="str">
        <f aca="false">IF(W1397="","",VLOOKUP(W1397,Categories!$M$148:$N$823,2,FALSE()))</f>
        <v/>
      </c>
      <c r="R1397" s="51" t="str">
        <f aca="false">AA1397</f>
        <v/>
      </c>
      <c r="S1397" s="52"/>
      <c r="T1397" s="52"/>
      <c r="U1397" s="53"/>
      <c r="V1397" s="54"/>
      <c r="W1397" s="55"/>
      <c r="X1397" s="50" t="str">
        <f aca="false">IF(S1397="","",VLOOKUP(Deposits!O1677,Deposits!$D$2:$J$102,2,FALSE()))</f>
        <v/>
      </c>
      <c r="Y1397" s="56" t="str">
        <f aca="false">IF(S1397="","",VLOOKUP(Deposits!O1677,Deposits!$D$2:$J$102,5,FALSE()))</f>
        <v/>
      </c>
      <c r="Z1397" s="57" t="s">
        <v>33</v>
      </c>
      <c r="AA1397" s="51" t="str">
        <f aca="false">IF(ISERROR(VLOOKUP(Q1397,'Target Margin'!A:F,5,FALSE())),"",VLOOKUP(Q1397,'Target Margin'!A:F,5,FALSE()))</f>
        <v/>
      </c>
    </row>
    <row r="1398" customFormat="false" ht="13" hidden="false" customHeight="false" outlineLevel="0" collapsed="false">
      <c r="A1398" s="38"/>
      <c r="B1398" s="39"/>
      <c r="C1398" s="40"/>
      <c r="D1398" s="40"/>
      <c r="E1398" s="41"/>
      <c r="F1398" s="42"/>
      <c r="G1398" s="43"/>
      <c r="H1398" s="43"/>
      <c r="I1398" s="44"/>
      <c r="J1398" s="45"/>
      <c r="K1398" s="46"/>
      <c r="L1398" s="47" t="e">
        <f aca="false">IF(K1398="",(I1398/J1398),(I1398/K1398))</f>
        <v>#DIV/0!</v>
      </c>
      <c r="M1398" s="48" t="e">
        <f aca="false">(N1398-L1398)/N1398</f>
        <v>#DIV/0!</v>
      </c>
      <c r="N1398" s="49"/>
      <c r="O1398" s="38"/>
      <c r="P1398" s="38"/>
      <c r="Q1398" s="50" t="str">
        <f aca="false">IF(W1398="","",VLOOKUP(W1398,Categories!$M$148:$N$823,2,FALSE()))</f>
        <v/>
      </c>
      <c r="R1398" s="51" t="str">
        <f aca="false">AA1398</f>
        <v/>
      </c>
      <c r="S1398" s="52"/>
      <c r="T1398" s="52"/>
      <c r="U1398" s="53"/>
      <c r="V1398" s="54"/>
      <c r="W1398" s="55"/>
      <c r="X1398" s="50" t="str">
        <f aca="false">IF(S1398="","",VLOOKUP(Deposits!O1678,Deposits!$D$2:$J$102,2,FALSE()))</f>
        <v/>
      </c>
      <c r="Y1398" s="56" t="str">
        <f aca="false">IF(S1398="","",VLOOKUP(Deposits!O1678,Deposits!$D$2:$J$102,5,FALSE()))</f>
        <v/>
      </c>
      <c r="Z1398" s="57" t="s">
        <v>33</v>
      </c>
      <c r="AA1398" s="51" t="str">
        <f aca="false">IF(ISERROR(VLOOKUP(Q1398,'Target Margin'!A:F,5,FALSE())),"",VLOOKUP(Q1398,'Target Margin'!A:F,5,FALSE()))</f>
        <v/>
      </c>
    </row>
    <row r="1399" customFormat="false" ht="13" hidden="false" customHeight="false" outlineLevel="0" collapsed="false">
      <c r="A1399" s="38"/>
      <c r="B1399" s="39"/>
      <c r="C1399" s="40"/>
      <c r="D1399" s="40"/>
      <c r="E1399" s="41"/>
      <c r="F1399" s="42"/>
      <c r="G1399" s="43"/>
      <c r="H1399" s="43"/>
      <c r="I1399" s="44"/>
      <c r="J1399" s="45"/>
      <c r="K1399" s="46"/>
      <c r="L1399" s="47" t="e">
        <f aca="false">IF(K1399="",(I1399/J1399),(I1399/K1399))</f>
        <v>#DIV/0!</v>
      </c>
      <c r="M1399" s="48" t="e">
        <f aca="false">(N1399-L1399)/N1399</f>
        <v>#DIV/0!</v>
      </c>
      <c r="N1399" s="49"/>
      <c r="O1399" s="38"/>
      <c r="P1399" s="38"/>
      <c r="Q1399" s="50" t="str">
        <f aca="false">IF(W1399="","",VLOOKUP(W1399,Categories!$M$148:$N$823,2,FALSE()))</f>
        <v/>
      </c>
      <c r="R1399" s="51" t="str">
        <f aca="false">AA1399</f>
        <v/>
      </c>
      <c r="S1399" s="52"/>
      <c r="T1399" s="52"/>
      <c r="U1399" s="53"/>
      <c r="V1399" s="54"/>
      <c r="W1399" s="55"/>
      <c r="X1399" s="50" t="str">
        <f aca="false">IF(S1399="","",VLOOKUP(Deposits!O1679,Deposits!$D$2:$J$102,2,FALSE()))</f>
        <v/>
      </c>
      <c r="Y1399" s="56" t="str">
        <f aca="false">IF(S1399="","",VLOOKUP(Deposits!O1679,Deposits!$D$2:$J$102,5,FALSE()))</f>
        <v/>
      </c>
      <c r="Z1399" s="57" t="s">
        <v>33</v>
      </c>
      <c r="AA1399" s="51" t="str">
        <f aca="false">IF(ISERROR(VLOOKUP(Q1399,'Target Margin'!A:F,5,FALSE())),"",VLOOKUP(Q1399,'Target Margin'!A:F,5,FALSE()))</f>
        <v/>
      </c>
    </row>
    <row r="1400" customFormat="false" ht="13" hidden="false" customHeight="false" outlineLevel="0" collapsed="false">
      <c r="A1400" s="38"/>
      <c r="B1400" s="39"/>
      <c r="C1400" s="40"/>
      <c r="D1400" s="40"/>
      <c r="E1400" s="41"/>
      <c r="F1400" s="42"/>
      <c r="G1400" s="43"/>
      <c r="H1400" s="43"/>
      <c r="I1400" s="44"/>
      <c r="J1400" s="45"/>
      <c r="K1400" s="46"/>
      <c r="L1400" s="47" t="e">
        <f aca="false">IF(K1400="",(I1400/J1400),(I1400/K1400))</f>
        <v>#DIV/0!</v>
      </c>
      <c r="M1400" s="48" t="e">
        <f aca="false">(N1400-L1400)/N1400</f>
        <v>#DIV/0!</v>
      </c>
      <c r="N1400" s="49"/>
      <c r="O1400" s="38"/>
      <c r="P1400" s="38"/>
      <c r="Q1400" s="50" t="str">
        <f aca="false">IF(W1400="","",VLOOKUP(W1400,Categories!$M$148:$N$823,2,FALSE()))</f>
        <v/>
      </c>
      <c r="R1400" s="51" t="str">
        <f aca="false">AA1400</f>
        <v/>
      </c>
      <c r="S1400" s="52"/>
      <c r="T1400" s="52"/>
      <c r="U1400" s="53"/>
      <c r="V1400" s="54"/>
      <c r="W1400" s="55"/>
      <c r="X1400" s="50" t="str">
        <f aca="false">IF(S1400="","",VLOOKUP(Deposits!O1680,Deposits!$D$2:$J$102,2,FALSE()))</f>
        <v/>
      </c>
      <c r="Y1400" s="56" t="str">
        <f aca="false">IF(S1400="","",VLOOKUP(Deposits!O1680,Deposits!$D$2:$J$102,5,FALSE()))</f>
        <v/>
      </c>
      <c r="Z1400" s="57" t="s">
        <v>33</v>
      </c>
      <c r="AA1400" s="51" t="str">
        <f aca="false">IF(ISERROR(VLOOKUP(Q1400,'Target Margin'!A:F,5,FALSE())),"",VLOOKUP(Q1400,'Target Margin'!A:F,5,FALSE()))</f>
        <v/>
      </c>
    </row>
    <row r="1401" customFormat="false" ht="13" hidden="false" customHeight="false" outlineLevel="0" collapsed="false">
      <c r="A1401" s="38"/>
      <c r="B1401" s="39"/>
      <c r="C1401" s="40"/>
      <c r="D1401" s="40"/>
      <c r="E1401" s="41"/>
      <c r="F1401" s="42"/>
      <c r="G1401" s="43"/>
      <c r="H1401" s="43"/>
      <c r="I1401" s="44"/>
      <c r="J1401" s="45"/>
      <c r="K1401" s="46"/>
      <c r="L1401" s="47" t="e">
        <f aca="false">IF(K1401="",(I1401/J1401),(I1401/K1401))</f>
        <v>#DIV/0!</v>
      </c>
      <c r="M1401" s="48" t="e">
        <f aca="false">(N1401-L1401)/N1401</f>
        <v>#DIV/0!</v>
      </c>
      <c r="N1401" s="49"/>
      <c r="O1401" s="38"/>
      <c r="P1401" s="38"/>
      <c r="Q1401" s="50" t="str">
        <f aca="false">IF(W1401="","",VLOOKUP(W1401,Categories!$M$148:$N$823,2,FALSE()))</f>
        <v/>
      </c>
      <c r="R1401" s="51" t="str">
        <f aca="false">AA1401</f>
        <v/>
      </c>
      <c r="S1401" s="52"/>
      <c r="T1401" s="52"/>
      <c r="U1401" s="53"/>
      <c r="V1401" s="54"/>
      <c r="W1401" s="55"/>
      <c r="X1401" s="50" t="str">
        <f aca="false">IF(S1401="","",VLOOKUP(Deposits!O1681,Deposits!$D$2:$J$102,2,FALSE()))</f>
        <v/>
      </c>
      <c r="Y1401" s="56" t="str">
        <f aca="false">IF(S1401="","",VLOOKUP(Deposits!O1681,Deposits!$D$2:$J$102,5,FALSE()))</f>
        <v/>
      </c>
      <c r="Z1401" s="57" t="s">
        <v>33</v>
      </c>
      <c r="AA1401" s="51" t="str">
        <f aca="false">IF(ISERROR(VLOOKUP(Q1401,'Target Margin'!A:F,5,FALSE())),"",VLOOKUP(Q1401,'Target Margin'!A:F,5,FALSE()))</f>
        <v/>
      </c>
    </row>
    <row r="1402" customFormat="false" ht="13" hidden="false" customHeight="false" outlineLevel="0" collapsed="false">
      <c r="A1402" s="38"/>
      <c r="B1402" s="39"/>
      <c r="C1402" s="40"/>
      <c r="D1402" s="40"/>
      <c r="E1402" s="41"/>
      <c r="F1402" s="42"/>
      <c r="G1402" s="43"/>
      <c r="H1402" s="43"/>
      <c r="I1402" s="44"/>
      <c r="J1402" s="45"/>
      <c r="K1402" s="46"/>
      <c r="L1402" s="47" t="e">
        <f aca="false">IF(K1402="",(I1402/J1402),(I1402/K1402))</f>
        <v>#DIV/0!</v>
      </c>
      <c r="M1402" s="48" t="e">
        <f aca="false">(N1402-L1402)/N1402</f>
        <v>#DIV/0!</v>
      </c>
      <c r="N1402" s="49"/>
      <c r="O1402" s="38"/>
      <c r="P1402" s="38"/>
      <c r="Q1402" s="50" t="str">
        <f aca="false">IF(W1402="","",VLOOKUP(W1402,Categories!$M$148:$N$823,2,FALSE()))</f>
        <v/>
      </c>
      <c r="R1402" s="51" t="str">
        <f aca="false">AA1402</f>
        <v/>
      </c>
      <c r="S1402" s="52"/>
      <c r="T1402" s="52"/>
      <c r="U1402" s="53"/>
      <c r="V1402" s="54"/>
      <c r="W1402" s="55"/>
      <c r="X1402" s="50" t="str">
        <f aca="false">IF(S1402="","",VLOOKUP(Deposits!O1682,Deposits!$D$2:$J$102,2,FALSE()))</f>
        <v/>
      </c>
      <c r="Y1402" s="56" t="str">
        <f aca="false">IF(S1402="","",VLOOKUP(Deposits!O1682,Deposits!$D$2:$J$102,5,FALSE()))</f>
        <v/>
      </c>
      <c r="Z1402" s="57" t="s">
        <v>33</v>
      </c>
      <c r="AA1402" s="51" t="str">
        <f aca="false">IF(ISERROR(VLOOKUP(Q1402,'Target Margin'!A:F,5,FALSE())),"",VLOOKUP(Q1402,'Target Margin'!A:F,5,FALSE()))</f>
        <v/>
      </c>
    </row>
    <row r="1403" customFormat="false" ht="13" hidden="false" customHeight="false" outlineLevel="0" collapsed="false">
      <c r="A1403" s="38"/>
      <c r="B1403" s="39"/>
      <c r="C1403" s="40"/>
      <c r="D1403" s="40"/>
      <c r="E1403" s="41"/>
      <c r="F1403" s="42"/>
      <c r="G1403" s="43"/>
      <c r="H1403" s="43"/>
      <c r="I1403" s="44"/>
      <c r="J1403" s="45"/>
      <c r="K1403" s="46"/>
      <c r="L1403" s="47" t="e">
        <f aca="false">IF(K1403="",(I1403/J1403),(I1403/K1403))</f>
        <v>#DIV/0!</v>
      </c>
      <c r="M1403" s="48" t="e">
        <f aca="false">(N1403-L1403)/N1403</f>
        <v>#DIV/0!</v>
      </c>
      <c r="N1403" s="49"/>
      <c r="O1403" s="38"/>
      <c r="P1403" s="38"/>
      <c r="Q1403" s="50" t="str">
        <f aca="false">IF(W1403="","",VLOOKUP(W1403,Categories!$M$148:$N$823,2,FALSE()))</f>
        <v/>
      </c>
      <c r="R1403" s="51" t="str">
        <f aca="false">AA1403</f>
        <v/>
      </c>
      <c r="S1403" s="52"/>
      <c r="T1403" s="52"/>
      <c r="U1403" s="53"/>
      <c r="V1403" s="54"/>
      <c r="W1403" s="55"/>
      <c r="X1403" s="50" t="str">
        <f aca="false">IF(S1403="","",VLOOKUP(Deposits!O1683,Deposits!$D$2:$J$102,2,FALSE()))</f>
        <v/>
      </c>
      <c r="Y1403" s="56" t="str">
        <f aca="false">IF(S1403="","",VLOOKUP(Deposits!O1683,Deposits!$D$2:$J$102,5,FALSE()))</f>
        <v/>
      </c>
      <c r="Z1403" s="57" t="s">
        <v>33</v>
      </c>
      <c r="AA1403" s="51" t="str">
        <f aca="false">IF(ISERROR(VLOOKUP(Q1403,'Target Margin'!A:F,5,FALSE())),"",VLOOKUP(Q1403,'Target Margin'!A:F,5,FALSE()))</f>
        <v/>
      </c>
    </row>
    <row r="1404" customFormat="false" ht="13" hidden="false" customHeight="false" outlineLevel="0" collapsed="false">
      <c r="A1404" s="38"/>
      <c r="B1404" s="39"/>
      <c r="C1404" s="40"/>
      <c r="D1404" s="40"/>
      <c r="E1404" s="41"/>
      <c r="F1404" s="42"/>
      <c r="G1404" s="43"/>
      <c r="H1404" s="43"/>
      <c r="I1404" s="44"/>
      <c r="J1404" s="45"/>
      <c r="K1404" s="46"/>
      <c r="L1404" s="47" t="e">
        <f aca="false">IF(K1404="",(I1404/J1404),(I1404/K1404))</f>
        <v>#DIV/0!</v>
      </c>
      <c r="M1404" s="48" t="e">
        <f aca="false">(N1404-L1404)/N1404</f>
        <v>#DIV/0!</v>
      </c>
      <c r="N1404" s="49"/>
      <c r="O1404" s="38"/>
      <c r="P1404" s="38"/>
      <c r="Q1404" s="50" t="str">
        <f aca="false">IF(W1404="","",VLOOKUP(W1404,Categories!$M$148:$N$823,2,FALSE()))</f>
        <v/>
      </c>
      <c r="R1404" s="51" t="str">
        <f aca="false">AA1404</f>
        <v/>
      </c>
      <c r="S1404" s="52"/>
      <c r="T1404" s="52"/>
      <c r="U1404" s="53"/>
      <c r="V1404" s="54"/>
      <c r="W1404" s="55"/>
      <c r="X1404" s="50" t="str">
        <f aca="false">IF(S1404="","",VLOOKUP(Deposits!O1684,Deposits!$D$2:$J$102,2,FALSE()))</f>
        <v/>
      </c>
      <c r="Y1404" s="56" t="str">
        <f aca="false">IF(S1404="","",VLOOKUP(Deposits!O1684,Deposits!$D$2:$J$102,5,FALSE()))</f>
        <v/>
      </c>
      <c r="Z1404" s="57" t="s">
        <v>33</v>
      </c>
      <c r="AA1404" s="51" t="str">
        <f aca="false">IF(ISERROR(VLOOKUP(Q1404,'Target Margin'!A:F,5,FALSE())),"",VLOOKUP(Q1404,'Target Margin'!A:F,5,FALSE()))</f>
        <v/>
      </c>
    </row>
    <row r="1405" customFormat="false" ht="13" hidden="false" customHeight="false" outlineLevel="0" collapsed="false">
      <c r="A1405" s="38"/>
      <c r="B1405" s="39"/>
      <c r="C1405" s="40"/>
      <c r="D1405" s="40"/>
      <c r="E1405" s="41"/>
      <c r="F1405" s="42"/>
      <c r="G1405" s="43"/>
      <c r="H1405" s="43"/>
      <c r="I1405" s="44"/>
      <c r="J1405" s="45"/>
      <c r="K1405" s="46"/>
      <c r="L1405" s="47" t="e">
        <f aca="false">IF(K1405="",(I1405/J1405),(I1405/K1405))</f>
        <v>#DIV/0!</v>
      </c>
      <c r="M1405" s="48" t="e">
        <f aca="false">(N1405-L1405)/N1405</f>
        <v>#DIV/0!</v>
      </c>
      <c r="N1405" s="49"/>
      <c r="O1405" s="38"/>
      <c r="P1405" s="38"/>
      <c r="Q1405" s="50" t="str">
        <f aca="false">IF(W1405="","",VLOOKUP(W1405,Categories!$M$148:$N$823,2,FALSE()))</f>
        <v/>
      </c>
      <c r="R1405" s="51" t="str">
        <f aca="false">AA1405</f>
        <v/>
      </c>
      <c r="S1405" s="52"/>
      <c r="T1405" s="52"/>
      <c r="U1405" s="53"/>
      <c r="V1405" s="54"/>
      <c r="W1405" s="55"/>
      <c r="X1405" s="50" t="str">
        <f aca="false">IF(S1405="","",VLOOKUP(Deposits!O1685,Deposits!$D$2:$J$102,2,FALSE()))</f>
        <v/>
      </c>
      <c r="Y1405" s="56" t="str">
        <f aca="false">IF(S1405="","",VLOOKUP(Deposits!O1685,Deposits!$D$2:$J$102,5,FALSE()))</f>
        <v/>
      </c>
      <c r="Z1405" s="57" t="s">
        <v>33</v>
      </c>
      <c r="AA1405" s="51" t="str">
        <f aca="false">IF(ISERROR(VLOOKUP(Q1405,'Target Margin'!A:F,5,FALSE())),"",VLOOKUP(Q1405,'Target Margin'!A:F,5,FALSE()))</f>
        <v/>
      </c>
    </row>
    <row r="1406" customFormat="false" ht="13" hidden="false" customHeight="false" outlineLevel="0" collapsed="false">
      <c r="A1406" s="38"/>
      <c r="B1406" s="39"/>
      <c r="C1406" s="40"/>
      <c r="D1406" s="40"/>
      <c r="E1406" s="41"/>
      <c r="F1406" s="42"/>
      <c r="G1406" s="43"/>
      <c r="H1406" s="43"/>
      <c r="I1406" s="44"/>
      <c r="J1406" s="45"/>
      <c r="K1406" s="46"/>
      <c r="L1406" s="47" t="e">
        <f aca="false">IF(K1406="",(I1406/J1406),(I1406/K1406))</f>
        <v>#DIV/0!</v>
      </c>
      <c r="M1406" s="48" t="e">
        <f aca="false">(N1406-L1406)/N1406</f>
        <v>#DIV/0!</v>
      </c>
      <c r="N1406" s="49"/>
      <c r="O1406" s="38"/>
      <c r="P1406" s="38"/>
      <c r="Q1406" s="50" t="str">
        <f aca="false">IF(W1406="","",VLOOKUP(W1406,Categories!$M$148:$N$823,2,FALSE()))</f>
        <v/>
      </c>
      <c r="R1406" s="51" t="str">
        <f aca="false">AA1406</f>
        <v/>
      </c>
      <c r="S1406" s="52"/>
      <c r="T1406" s="52"/>
      <c r="U1406" s="53"/>
      <c r="V1406" s="54"/>
      <c r="W1406" s="55"/>
      <c r="X1406" s="50" t="str">
        <f aca="false">IF(S1406="","",VLOOKUP(Deposits!O1686,Deposits!$D$2:$J$102,2,FALSE()))</f>
        <v/>
      </c>
      <c r="Y1406" s="56" t="str">
        <f aca="false">IF(S1406="","",VLOOKUP(Deposits!O1686,Deposits!$D$2:$J$102,5,FALSE()))</f>
        <v/>
      </c>
      <c r="Z1406" s="57" t="s">
        <v>33</v>
      </c>
      <c r="AA1406" s="51" t="str">
        <f aca="false">IF(ISERROR(VLOOKUP(Q1406,'Target Margin'!A:F,5,FALSE())),"",VLOOKUP(Q1406,'Target Margin'!A:F,5,FALSE()))</f>
        <v/>
      </c>
    </row>
    <row r="1407" customFormat="false" ht="13" hidden="false" customHeight="false" outlineLevel="0" collapsed="false">
      <c r="A1407" s="38"/>
      <c r="B1407" s="39"/>
      <c r="C1407" s="40"/>
      <c r="D1407" s="40"/>
      <c r="E1407" s="41"/>
      <c r="F1407" s="42"/>
      <c r="G1407" s="43"/>
      <c r="H1407" s="43"/>
      <c r="I1407" s="44"/>
      <c r="J1407" s="45"/>
      <c r="K1407" s="46"/>
      <c r="L1407" s="47" t="e">
        <f aca="false">IF(K1407="",(I1407/J1407),(I1407/K1407))</f>
        <v>#DIV/0!</v>
      </c>
      <c r="M1407" s="48" t="e">
        <f aca="false">(N1407-L1407)/N1407</f>
        <v>#DIV/0!</v>
      </c>
      <c r="N1407" s="49"/>
      <c r="O1407" s="38"/>
      <c r="P1407" s="38"/>
      <c r="Q1407" s="50" t="str">
        <f aca="false">IF(W1407="","",VLOOKUP(W1407,Categories!$M$148:$N$823,2,FALSE()))</f>
        <v/>
      </c>
      <c r="R1407" s="51" t="str">
        <f aca="false">AA1407</f>
        <v/>
      </c>
      <c r="S1407" s="52"/>
      <c r="T1407" s="52"/>
      <c r="U1407" s="53"/>
      <c r="V1407" s="54"/>
      <c r="W1407" s="55"/>
      <c r="X1407" s="50" t="str">
        <f aca="false">IF(S1407="","",VLOOKUP(Deposits!O1687,Deposits!$D$2:$J$102,2,FALSE()))</f>
        <v/>
      </c>
      <c r="Y1407" s="56" t="str">
        <f aca="false">IF(S1407="","",VLOOKUP(Deposits!O1687,Deposits!$D$2:$J$102,5,FALSE()))</f>
        <v/>
      </c>
      <c r="Z1407" s="57" t="s">
        <v>33</v>
      </c>
      <c r="AA1407" s="51" t="str">
        <f aca="false">IF(ISERROR(VLOOKUP(Q1407,'Target Margin'!A:F,5,FALSE())),"",VLOOKUP(Q1407,'Target Margin'!A:F,5,FALSE()))</f>
        <v/>
      </c>
    </row>
    <row r="1408" customFormat="false" ht="13" hidden="false" customHeight="false" outlineLevel="0" collapsed="false">
      <c r="A1408" s="38"/>
      <c r="B1408" s="39"/>
      <c r="C1408" s="40"/>
      <c r="D1408" s="40"/>
      <c r="E1408" s="41"/>
      <c r="F1408" s="42"/>
      <c r="G1408" s="43"/>
      <c r="H1408" s="43"/>
      <c r="I1408" s="44"/>
      <c r="J1408" s="45"/>
      <c r="K1408" s="46"/>
      <c r="L1408" s="47" t="e">
        <f aca="false">IF(K1408="",(I1408/J1408),(I1408/K1408))</f>
        <v>#DIV/0!</v>
      </c>
      <c r="M1408" s="48" t="e">
        <f aca="false">(N1408-L1408)/N1408</f>
        <v>#DIV/0!</v>
      </c>
      <c r="N1408" s="49"/>
      <c r="O1408" s="38"/>
      <c r="P1408" s="38"/>
      <c r="Q1408" s="50" t="str">
        <f aca="false">IF(W1408="","",VLOOKUP(W1408,Categories!$M$148:$N$823,2,FALSE()))</f>
        <v/>
      </c>
      <c r="R1408" s="51" t="str">
        <f aca="false">AA1408</f>
        <v/>
      </c>
      <c r="S1408" s="52"/>
      <c r="T1408" s="52"/>
      <c r="U1408" s="53"/>
      <c r="V1408" s="54"/>
      <c r="W1408" s="55"/>
      <c r="X1408" s="50" t="str">
        <f aca="false">IF(S1408="","",VLOOKUP(Deposits!O1688,Deposits!$D$2:$J$102,2,FALSE()))</f>
        <v/>
      </c>
      <c r="Y1408" s="56" t="str">
        <f aca="false">IF(S1408="","",VLOOKUP(Deposits!O1688,Deposits!$D$2:$J$102,5,FALSE()))</f>
        <v/>
      </c>
      <c r="Z1408" s="57" t="s">
        <v>33</v>
      </c>
      <c r="AA1408" s="51" t="str">
        <f aca="false">IF(ISERROR(VLOOKUP(Q1408,'Target Margin'!A:F,5,FALSE())),"",VLOOKUP(Q1408,'Target Margin'!A:F,5,FALSE()))</f>
        <v/>
      </c>
    </row>
    <row r="1409" customFormat="false" ht="13" hidden="false" customHeight="false" outlineLevel="0" collapsed="false">
      <c r="A1409" s="38"/>
      <c r="B1409" s="39"/>
      <c r="C1409" s="40"/>
      <c r="D1409" s="40"/>
      <c r="E1409" s="41"/>
      <c r="F1409" s="42"/>
      <c r="G1409" s="43"/>
      <c r="H1409" s="43"/>
      <c r="I1409" s="44"/>
      <c r="J1409" s="45"/>
      <c r="K1409" s="46"/>
      <c r="L1409" s="47" t="e">
        <f aca="false">IF(K1409="",(I1409/J1409),(I1409/K1409))</f>
        <v>#DIV/0!</v>
      </c>
      <c r="M1409" s="48" t="e">
        <f aca="false">(N1409-L1409)/N1409</f>
        <v>#DIV/0!</v>
      </c>
      <c r="N1409" s="49"/>
      <c r="O1409" s="38"/>
      <c r="P1409" s="38"/>
      <c r="Q1409" s="50" t="str">
        <f aca="false">IF(W1409="","",VLOOKUP(W1409,Categories!$M$148:$N$823,2,FALSE()))</f>
        <v/>
      </c>
      <c r="R1409" s="51" t="str">
        <f aca="false">AA1409</f>
        <v/>
      </c>
      <c r="S1409" s="52"/>
      <c r="T1409" s="52"/>
      <c r="U1409" s="53"/>
      <c r="V1409" s="54"/>
      <c r="W1409" s="55"/>
      <c r="X1409" s="50" t="str">
        <f aca="false">IF(S1409="","",VLOOKUP(Deposits!O1689,Deposits!$D$2:$J$102,2,FALSE()))</f>
        <v/>
      </c>
      <c r="Y1409" s="56" t="str">
        <f aca="false">IF(S1409="","",VLOOKUP(Deposits!O1689,Deposits!$D$2:$J$102,5,FALSE()))</f>
        <v/>
      </c>
      <c r="Z1409" s="57" t="s">
        <v>33</v>
      </c>
      <c r="AA1409" s="51" t="str">
        <f aca="false">IF(ISERROR(VLOOKUP(Q1409,'Target Margin'!A:F,5,FALSE())),"",VLOOKUP(Q1409,'Target Margin'!A:F,5,FALSE()))</f>
        <v/>
      </c>
    </row>
    <row r="1410" customFormat="false" ht="13" hidden="false" customHeight="false" outlineLevel="0" collapsed="false">
      <c r="A1410" s="38"/>
      <c r="B1410" s="39"/>
      <c r="C1410" s="40"/>
      <c r="D1410" s="40"/>
      <c r="E1410" s="41"/>
      <c r="F1410" s="42"/>
      <c r="G1410" s="43"/>
      <c r="H1410" s="43"/>
      <c r="I1410" s="44"/>
      <c r="J1410" s="45"/>
      <c r="K1410" s="46"/>
      <c r="L1410" s="47" t="e">
        <f aca="false">IF(K1410="",(I1410/J1410),(I1410/K1410))</f>
        <v>#DIV/0!</v>
      </c>
      <c r="M1410" s="48" t="e">
        <f aca="false">(N1410-L1410)/N1410</f>
        <v>#DIV/0!</v>
      </c>
      <c r="N1410" s="49"/>
      <c r="O1410" s="38"/>
      <c r="P1410" s="38"/>
      <c r="Q1410" s="50" t="str">
        <f aca="false">IF(W1410="","",VLOOKUP(W1410,Categories!$M$148:$N$823,2,FALSE()))</f>
        <v/>
      </c>
      <c r="R1410" s="51" t="str">
        <f aca="false">AA1410</f>
        <v/>
      </c>
      <c r="S1410" s="52"/>
      <c r="T1410" s="52"/>
      <c r="U1410" s="53"/>
      <c r="V1410" s="54"/>
      <c r="W1410" s="55"/>
      <c r="X1410" s="50" t="str">
        <f aca="false">IF(S1410="","",VLOOKUP(Deposits!O1690,Deposits!$D$2:$J$102,2,FALSE()))</f>
        <v/>
      </c>
      <c r="Y1410" s="56" t="str">
        <f aca="false">IF(S1410="","",VLOOKUP(Deposits!O1690,Deposits!$D$2:$J$102,5,FALSE()))</f>
        <v/>
      </c>
      <c r="Z1410" s="57" t="s">
        <v>33</v>
      </c>
      <c r="AA1410" s="51" t="str">
        <f aca="false">IF(ISERROR(VLOOKUP(Q1410,'Target Margin'!A:F,5,FALSE())),"",VLOOKUP(Q1410,'Target Margin'!A:F,5,FALSE()))</f>
        <v/>
      </c>
    </row>
    <row r="1411" customFormat="false" ht="13" hidden="false" customHeight="false" outlineLevel="0" collapsed="false">
      <c r="A1411" s="38"/>
      <c r="B1411" s="39"/>
      <c r="C1411" s="40"/>
      <c r="D1411" s="40"/>
      <c r="E1411" s="41"/>
      <c r="F1411" s="42"/>
      <c r="G1411" s="43"/>
      <c r="H1411" s="43"/>
      <c r="I1411" s="44"/>
      <c r="J1411" s="45"/>
      <c r="K1411" s="46"/>
      <c r="L1411" s="47" t="e">
        <f aca="false">IF(K1411="",(I1411/J1411),(I1411/K1411))</f>
        <v>#DIV/0!</v>
      </c>
      <c r="M1411" s="48" t="e">
        <f aca="false">(N1411-L1411)/N1411</f>
        <v>#DIV/0!</v>
      </c>
      <c r="N1411" s="49"/>
      <c r="O1411" s="38"/>
      <c r="P1411" s="38"/>
      <c r="Q1411" s="50" t="str">
        <f aca="false">IF(W1411="","",VLOOKUP(W1411,Categories!$M$148:$N$823,2,FALSE()))</f>
        <v/>
      </c>
      <c r="R1411" s="51" t="str">
        <f aca="false">AA1411</f>
        <v/>
      </c>
      <c r="S1411" s="52"/>
      <c r="T1411" s="52"/>
      <c r="U1411" s="53"/>
      <c r="V1411" s="54"/>
      <c r="W1411" s="55"/>
      <c r="X1411" s="50" t="str">
        <f aca="false">IF(S1411="","",VLOOKUP(Deposits!O1691,Deposits!$D$2:$J$102,2,FALSE()))</f>
        <v/>
      </c>
      <c r="Y1411" s="56" t="str">
        <f aca="false">IF(S1411="","",VLOOKUP(Deposits!O1691,Deposits!$D$2:$J$102,5,FALSE()))</f>
        <v/>
      </c>
      <c r="Z1411" s="57" t="s">
        <v>33</v>
      </c>
      <c r="AA1411" s="51" t="str">
        <f aca="false">IF(ISERROR(VLOOKUP(Q1411,'Target Margin'!A:F,5,FALSE())),"",VLOOKUP(Q1411,'Target Margin'!A:F,5,FALSE()))</f>
        <v/>
      </c>
    </row>
    <row r="1412" customFormat="false" ht="13" hidden="false" customHeight="false" outlineLevel="0" collapsed="false">
      <c r="A1412" s="38"/>
      <c r="B1412" s="39"/>
      <c r="C1412" s="40"/>
      <c r="D1412" s="40"/>
      <c r="E1412" s="41"/>
      <c r="F1412" s="42"/>
      <c r="G1412" s="43"/>
      <c r="H1412" s="43"/>
      <c r="I1412" s="44"/>
      <c r="J1412" s="45"/>
      <c r="K1412" s="46"/>
      <c r="L1412" s="47" t="e">
        <f aca="false">IF(K1412="",(I1412/J1412),(I1412/K1412))</f>
        <v>#DIV/0!</v>
      </c>
      <c r="M1412" s="48" t="e">
        <f aca="false">(N1412-L1412)/N1412</f>
        <v>#DIV/0!</v>
      </c>
      <c r="N1412" s="49"/>
      <c r="O1412" s="38"/>
      <c r="P1412" s="38"/>
      <c r="Q1412" s="50" t="str">
        <f aca="false">IF(W1412="","",VLOOKUP(W1412,Categories!$M$148:$N$823,2,FALSE()))</f>
        <v/>
      </c>
      <c r="R1412" s="51" t="str">
        <f aca="false">AA1412</f>
        <v/>
      </c>
      <c r="S1412" s="52"/>
      <c r="T1412" s="52"/>
      <c r="U1412" s="53"/>
      <c r="V1412" s="54"/>
      <c r="W1412" s="55"/>
      <c r="X1412" s="50" t="str">
        <f aca="false">IF(S1412="","",VLOOKUP(Deposits!O1692,Deposits!$D$2:$J$102,2,FALSE()))</f>
        <v/>
      </c>
      <c r="Y1412" s="56" t="str">
        <f aca="false">IF(S1412="","",VLOOKUP(Deposits!O1692,Deposits!$D$2:$J$102,5,FALSE()))</f>
        <v/>
      </c>
      <c r="Z1412" s="57" t="s">
        <v>33</v>
      </c>
      <c r="AA1412" s="51" t="str">
        <f aca="false">IF(ISERROR(VLOOKUP(Q1412,'Target Margin'!A:F,5,FALSE())),"",VLOOKUP(Q1412,'Target Margin'!A:F,5,FALSE()))</f>
        <v/>
      </c>
    </row>
    <row r="1413" customFormat="false" ht="13" hidden="false" customHeight="false" outlineLevel="0" collapsed="false">
      <c r="A1413" s="38"/>
      <c r="B1413" s="39"/>
      <c r="C1413" s="40"/>
      <c r="D1413" s="40"/>
      <c r="E1413" s="41"/>
      <c r="F1413" s="42"/>
      <c r="G1413" s="43"/>
      <c r="H1413" s="43"/>
      <c r="I1413" s="44"/>
      <c r="J1413" s="45"/>
      <c r="K1413" s="46"/>
      <c r="L1413" s="47" t="e">
        <f aca="false">IF(K1413="",(I1413/J1413),(I1413/K1413))</f>
        <v>#DIV/0!</v>
      </c>
      <c r="M1413" s="48" t="e">
        <f aca="false">(N1413-L1413)/N1413</f>
        <v>#DIV/0!</v>
      </c>
      <c r="N1413" s="49"/>
      <c r="O1413" s="38"/>
      <c r="P1413" s="38"/>
      <c r="Q1413" s="50" t="str">
        <f aca="false">IF(W1413="","",VLOOKUP(W1413,Categories!$M$148:$N$823,2,FALSE()))</f>
        <v/>
      </c>
      <c r="R1413" s="51" t="str">
        <f aca="false">AA1413</f>
        <v/>
      </c>
      <c r="S1413" s="52"/>
      <c r="T1413" s="52"/>
      <c r="U1413" s="53"/>
      <c r="V1413" s="54"/>
      <c r="W1413" s="55"/>
      <c r="X1413" s="50" t="str">
        <f aca="false">IF(S1413="","",VLOOKUP(Deposits!O1693,Deposits!$D$2:$J$102,2,FALSE()))</f>
        <v/>
      </c>
      <c r="Y1413" s="56" t="str">
        <f aca="false">IF(S1413="","",VLOOKUP(Deposits!O1693,Deposits!$D$2:$J$102,5,FALSE()))</f>
        <v/>
      </c>
      <c r="Z1413" s="57" t="s">
        <v>33</v>
      </c>
      <c r="AA1413" s="51" t="str">
        <f aca="false">IF(ISERROR(VLOOKUP(Q1413,'Target Margin'!A:F,5,FALSE())),"",VLOOKUP(Q1413,'Target Margin'!A:F,5,FALSE()))</f>
        <v/>
      </c>
    </row>
    <row r="1414" customFormat="false" ht="13" hidden="false" customHeight="false" outlineLevel="0" collapsed="false">
      <c r="A1414" s="38"/>
      <c r="B1414" s="39"/>
      <c r="C1414" s="40"/>
      <c r="D1414" s="40"/>
      <c r="E1414" s="41"/>
      <c r="F1414" s="42"/>
      <c r="G1414" s="43"/>
      <c r="H1414" s="43"/>
      <c r="I1414" s="44"/>
      <c r="J1414" s="45"/>
      <c r="K1414" s="46"/>
      <c r="L1414" s="47" t="e">
        <f aca="false">IF(K1414="",(I1414/J1414),(I1414/K1414))</f>
        <v>#DIV/0!</v>
      </c>
      <c r="M1414" s="48" t="e">
        <f aca="false">(N1414-L1414)/N1414</f>
        <v>#DIV/0!</v>
      </c>
      <c r="N1414" s="49"/>
      <c r="O1414" s="38"/>
      <c r="P1414" s="38"/>
      <c r="Q1414" s="50" t="str">
        <f aca="false">IF(W1414="","",VLOOKUP(W1414,Categories!$M$148:$N$823,2,FALSE()))</f>
        <v/>
      </c>
      <c r="R1414" s="51" t="str">
        <f aca="false">AA1414</f>
        <v/>
      </c>
      <c r="S1414" s="52"/>
      <c r="T1414" s="52"/>
      <c r="U1414" s="53"/>
      <c r="V1414" s="54"/>
      <c r="W1414" s="55"/>
      <c r="X1414" s="50" t="str">
        <f aca="false">IF(S1414="","",VLOOKUP(Deposits!O1694,Deposits!$D$2:$J$102,2,FALSE()))</f>
        <v/>
      </c>
      <c r="Y1414" s="56" t="str">
        <f aca="false">IF(S1414="","",VLOOKUP(Deposits!O1694,Deposits!$D$2:$J$102,5,FALSE()))</f>
        <v/>
      </c>
      <c r="Z1414" s="57" t="s">
        <v>33</v>
      </c>
      <c r="AA1414" s="51" t="str">
        <f aca="false">IF(ISERROR(VLOOKUP(Q1414,'Target Margin'!A:F,5,FALSE())),"",VLOOKUP(Q1414,'Target Margin'!A:F,5,FALSE()))</f>
        <v/>
      </c>
    </row>
    <row r="1415" customFormat="false" ht="13" hidden="false" customHeight="false" outlineLevel="0" collapsed="false">
      <c r="A1415" s="38"/>
      <c r="B1415" s="39"/>
      <c r="C1415" s="40"/>
      <c r="D1415" s="40"/>
      <c r="E1415" s="41"/>
      <c r="F1415" s="42"/>
      <c r="G1415" s="43"/>
      <c r="H1415" s="43"/>
      <c r="I1415" s="44"/>
      <c r="J1415" s="45"/>
      <c r="K1415" s="46"/>
      <c r="L1415" s="47" t="e">
        <f aca="false">IF(K1415="",(I1415/J1415),(I1415/K1415))</f>
        <v>#DIV/0!</v>
      </c>
      <c r="M1415" s="48" t="e">
        <f aca="false">(N1415-L1415)/N1415</f>
        <v>#DIV/0!</v>
      </c>
      <c r="N1415" s="49"/>
      <c r="O1415" s="38"/>
      <c r="P1415" s="38"/>
      <c r="Q1415" s="50" t="str">
        <f aca="false">IF(W1415="","",VLOOKUP(W1415,Categories!$M$148:$N$823,2,FALSE()))</f>
        <v/>
      </c>
      <c r="R1415" s="51" t="str">
        <f aca="false">AA1415</f>
        <v/>
      </c>
      <c r="S1415" s="52"/>
      <c r="T1415" s="52"/>
      <c r="U1415" s="53"/>
      <c r="V1415" s="54"/>
      <c r="W1415" s="55"/>
      <c r="X1415" s="50" t="str">
        <f aca="false">IF(S1415="","",VLOOKUP(Deposits!O1695,Deposits!$D$2:$J$102,2,FALSE()))</f>
        <v/>
      </c>
      <c r="Y1415" s="56" t="str">
        <f aca="false">IF(S1415="","",VLOOKUP(Deposits!O1695,Deposits!$D$2:$J$102,5,FALSE()))</f>
        <v/>
      </c>
      <c r="Z1415" s="57" t="s">
        <v>33</v>
      </c>
      <c r="AA1415" s="51" t="str">
        <f aca="false">IF(ISERROR(VLOOKUP(Q1415,'Target Margin'!A:F,5,FALSE())),"",VLOOKUP(Q1415,'Target Margin'!A:F,5,FALSE()))</f>
        <v/>
      </c>
    </row>
    <row r="1416" customFormat="false" ht="13" hidden="false" customHeight="false" outlineLevel="0" collapsed="false">
      <c r="A1416" s="38"/>
      <c r="B1416" s="39"/>
      <c r="C1416" s="40"/>
      <c r="D1416" s="40"/>
      <c r="E1416" s="41"/>
      <c r="F1416" s="42"/>
      <c r="G1416" s="43"/>
      <c r="H1416" s="43"/>
      <c r="I1416" s="44"/>
      <c r="J1416" s="45"/>
      <c r="K1416" s="46"/>
      <c r="L1416" s="47" t="e">
        <f aca="false">IF(K1416="",(I1416/J1416),(I1416/K1416))</f>
        <v>#DIV/0!</v>
      </c>
      <c r="M1416" s="48" t="e">
        <f aca="false">(N1416-L1416)/N1416</f>
        <v>#DIV/0!</v>
      </c>
      <c r="N1416" s="49"/>
      <c r="O1416" s="38"/>
      <c r="P1416" s="38"/>
      <c r="Q1416" s="50" t="str">
        <f aca="false">IF(W1416="","",VLOOKUP(W1416,Categories!$M$148:$N$823,2,FALSE()))</f>
        <v/>
      </c>
      <c r="R1416" s="51" t="str">
        <f aca="false">AA1416</f>
        <v/>
      </c>
      <c r="S1416" s="52"/>
      <c r="T1416" s="52"/>
      <c r="U1416" s="53"/>
      <c r="V1416" s="54"/>
      <c r="W1416" s="55"/>
      <c r="X1416" s="50" t="str">
        <f aca="false">IF(S1416="","",VLOOKUP(Deposits!O1696,Deposits!$D$2:$J$102,2,FALSE()))</f>
        <v/>
      </c>
      <c r="Y1416" s="56" t="str">
        <f aca="false">IF(S1416="","",VLOOKUP(Deposits!O1696,Deposits!$D$2:$J$102,5,FALSE()))</f>
        <v/>
      </c>
      <c r="Z1416" s="57" t="s">
        <v>33</v>
      </c>
      <c r="AA1416" s="51" t="str">
        <f aca="false">IF(ISERROR(VLOOKUP(Q1416,'Target Margin'!A:F,5,FALSE())),"",VLOOKUP(Q1416,'Target Margin'!A:F,5,FALSE()))</f>
        <v/>
      </c>
    </row>
    <row r="1417" customFormat="false" ht="13" hidden="false" customHeight="false" outlineLevel="0" collapsed="false">
      <c r="A1417" s="38"/>
      <c r="B1417" s="39"/>
      <c r="C1417" s="40"/>
      <c r="D1417" s="40"/>
      <c r="E1417" s="41"/>
      <c r="F1417" s="42"/>
      <c r="G1417" s="43"/>
      <c r="H1417" s="43"/>
      <c r="I1417" s="44"/>
      <c r="J1417" s="45"/>
      <c r="K1417" s="46"/>
      <c r="L1417" s="47" t="e">
        <f aca="false">IF(K1417="",(I1417/J1417),(I1417/K1417))</f>
        <v>#DIV/0!</v>
      </c>
      <c r="M1417" s="48" t="e">
        <f aca="false">(N1417-L1417)/N1417</f>
        <v>#DIV/0!</v>
      </c>
      <c r="N1417" s="49"/>
      <c r="O1417" s="38"/>
      <c r="P1417" s="38"/>
      <c r="Q1417" s="50" t="str">
        <f aca="false">IF(W1417="","",VLOOKUP(W1417,Categories!$M$148:$N$823,2,FALSE()))</f>
        <v/>
      </c>
      <c r="R1417" s="51" t="str">
        <f aca="false">AA1417</f>
        <v/>
      </c>
      <c r="S1417" s="52"/>
      <c r="T1417" s="52"/>
      <c r="U1417" s="53"/>
      <c r="V1417" s="54"/>
      <c r="W1417" s="55"/>
      <c r="X1417" s="50" t="str">
        <f aca="false">IF(S1417="","",VLOOKUP(Deposits!O1697,Deposits!$D$2:$J$102,2,FALSE()))</f>
        <v/>
      </c>
      <c r="Y1417" s="56" t="str">
        <f aca="false">IF(S1417="","",VLOOKUP(Deposits!O1697,Deposits!$D$2:$J$102,5,FALSE()))</f>
        <v/>
      </c>
      <c r="Z1417" s="57" t="s">
        <v>33</v>
      </c>
      <c r="AA1417" s="51" t="str">
        <f aca="false">IF(ISERROR(VLOOKUP(Q1417,'Target Margin'!A:F,5,FALSE())),"",VLOOKUP(Q1417,'Target Margin'!A:F,5,FALSE()))</f>
        <v/>
      </c>
    </row>
    <row r="1418" customFormat="false" ht="13" hidden="false" customHeight="false" outlineLevel="0" collapsed="false">
      <c r="A1418" s="38"/>
      <c r="B1418" s="39"/>
      <c r="C1418" s="40"/>
      <c r="D1418" s="40"/>
      <c r="E1418" s="41"/>
      <c r="F1418" s="42"/>
      <c r="G1418" s="43"/>
      <c r="H1418" s="43"/>
      <c r="I1418" s="44"/>
      <c r="J1418" s="45"/>
      <c r="K1418" s="46"/>
      <c r="L1418" s="47" t="e">
        <f aca="false">IF(K1418="",(I1418/J1418),(I1418/K1418))</f>
        <v>#DIV/0!</v>
      </c>
      <c r="M1418" s="48" t="e">
        <f aca="false">(N1418-L1418)/N1418</f>
        <v>#DIV/0!</v>
      </c>
      <c r="N1418" s="49"/>
      <c r="O1418" s="38"/>
      <c r="P1418" s="38"/>
      <c r="Q1418" s="50" t="str">
        <f aca="false">IF(W1418="","",VLOOKUP(W1418,Categories!$M$148:$N$823,2,FALSE()))</f>
        <v/>
      </c>
      <c r="R1418" s="51" t="str">
        <f aca="false">AA1418</f>
        <v/>
      </c>
      <c r="S1418" s="52"/>
      <c r="T1418" s="52"/>
      <c r="U1418" s="53"/>
      <c r="V1418" s="54"/>
      <c r="W1418" s="55"/>
      <c r="X1418" s="50" t="str">
        <f aca="false">IF(S1418="","",VLOOKUP(Deposits!O1698,Deposits!$D$2:$J$102,2,FALSE()))</f>
        <v/>
      </c>
      <c r="Y1418" s="56" t="str">
        <f aca="false">IF(S1418="","",VLOOKUP(Deposits!O1698,Deposits!$D$2:$J$102,5,FALSE()))</f>
        <v/>
      </c>
      <c r="Z1418" s="57" t="s">
        <v>33</v>
      </c>
      <c r="AA1418" s="51" t="str">
        <f aca="false">IF(ISERROR(VLOOKUP(Q1418,'Target Margin'!A:F,5,FALSE())),"",VLOOKUP(Q1418,'Target Margin'!A:F,5,FALSE()))</f>
        <v/>
      </c>
    </row>
    <row r="1419" customFormat="false" ht="13" hidden="false" customHeight="false" outlineLevel="0" collapsed="false">
      <c r="A1419" s="38"/>
      <c r="B1419" s="39"/>
      <c r="C1419" s="40"/>
      <c r="D1419" s="40"/>
      <c r="E1419" s="41"/>
      <c r="F1419" s="42"/>
      <c r="G1419" s="43"/>
      <c r="H1419" s="43"/>
      <c r="I1419" s="44"/>
      <c r="J1419" s="45"/>
      <c r="K1419" s="46"/>
      <c r="L1419" s="47" t="e">
        <f aca="false">IF(K1419="",(I1419/J1419),(I1419/K1419))</f>
        <v>#DIV/0!</v>
      </c>
      <c r="M1419" s="48" t="e">
        <f aca="false">(N1419-L1419)/N1419</f>
        <v>#DIV/0!</v>
      </c>
      <c r="N1419" s="49"/>
      <c r="O1419" s="38"/>
      <c r="P1419" s="38"/>
      <c r="Q1419" s="50" t="str">
        <f aca="false">IF(W1419="","",VLOOKUP(W1419,Categories!$M$148:$N$823,2,FALSE()))</f>
        <v/>
      </c>
      <c r="R1419" s="51" t="str">
        <f aca="false">AA1419</f>
        <v/>
      </c>
      <c r="S1419" s="52"/>
      <c r="T1419" s="52"/>
      <c r="U1419" s="53"/>
      <c r="V1419" s="54"/>
      <c r="W1419" s="55"/>
      <c r="X1419" s="50" t="str">
        <f aca="false">IF(S1419="","",VLOOKUP(Deposits!O1699,Deposits!$D$2:$J$102,2,FALSE()))</f>
        <v/>
      </c>
      <c r="Y1419" s="56" t="str">
        <f aca="false">IF(S1419="","",VLOOKUP(Deposits!O1699,Deposits!$D$2:$J$102,5,FALSE()))</f>
        <v/>
      </c>
      <c r="Z1419" s="57" t="s">
        <v>33</v>
      </c>
      <c r="AA1419" s="51" t="str">
        <f aca="false">IF(ISERROR(VLOOKUP(Q1419,'Target Margin'!A:F,5,FALSE())),"",VLOOKUP(Q1419,'Target Margin'!A:F,5,FALSE()))</f>
        <v/>
      </c>
    </row>
    <row r="1420" customFormat="false" ht="13" hidden="false" customHeight="false" outlineLevel="0" collapsed="false">
      <c r="A1420" s="38"/>
      <c r="B1420" s="39"/>
      <c r="C1420" s="40"/>
      <c r="D1420" s="40"/>
      <c r="E1420" s="41"/>
      <c r="F1420" s="42"/>
      <c r="G1420" s="43"/>
      <c r="H1420" s="43"/>
      <c r="I1420" s="44"/>
      <c r="J1420" s="45"/>
      <c r="K1420" s="46"/>
      <c r="L1420" s="47" t="e">
        <f aca="false">IF(K1420="",(I1420/J1420),(I1420/K1420))</f>
        <v>#DIV/0!</v>
      </c>
      <c r="M1420" s="48" t="e">
        <f aca="false">(N1420-L1420)/N1420</f>
        <v>#DIV/0!</v>
      </c>
      <c r="N1420" s="49"/>
      <c r="O1420" s="38"/>
      <c r="P1420" s="38"/>
      <c r="Q1420" s="50" t="str">
        <f aca="false">IF(W1420="","",VLOOKUP(W1420,Categories!$M$148:$N$823,2,FALSE()))</f>
        <v/>
      </c>
      <c r="R1420" s="51" t="str">
        <f aca="false">AA1420</f>
        <v/>
      </c>
      <c r="S1420" s="52"/>
      <c r="T1420" s="52"/>
      <c r="U1420" s="53"/>
      <c r="V1420" s="54"/>
      <c r="W1420" s="55"/>
      <c r="X1420" s="50" t="str">
        <f aca="false">IF(S1420="","",VLOOKUP(Deposits!O1700,Deposits!$D$2:$J$102,2,FALSE()))</f>
        <v/>
      </c>
      <c r="Y1420" s="56" t="str">
        <f aca="false">IF(S1420="","",VLOOKUP(Deposits!O1700,Deposits!$D$2:$J$102,5,FALSE()))</f>
        <v/>
      </c>
      <c r="Z1420" s="57" t="s">
        <v>33</v>
      </c>
      <c r="AA1420" s="51" t="str">
        <f aca="false">IF(ISERROR(VLOOKUP(Q1420,'Target Margin'!A:F,5,FALSE())),"",VLOOKUP(Q1420,'Target Margin'!A:F,5,FALSE()))</f>
        <v/>
      </c>
    </row>
    <row r="1421" customFormat="false" ht="13" hidden="false" customHeight="false" outlineLevel="0" collapsed="false">
      <c r="A1421" s="38"/>
      <c r="B1421" s="39"/>
      <c r="C1421" s="40"/>
      <c r="D1421" s="40"/>
      <c r="E1421" s="41"/>
      <c r="F1421" s="42"/>
      <c r="G1421" s="43"/>
      <c r="H1421" s="43"/>
      <c r="I1421" s="44"/>
      <c r="J1421" s="45"/>
      <c r="K1421" s="46"/>
      <c r="L1421" s="47" t="e">
        <f aca="false">IF(K1421="",(I1421/J1421),(I1421/K1421))</f>
        <v>#DIV/0!</v>
      </c>
      <c r="M1421" s="48" t="e">
        <f aca="false">(N1421-L1421)/N1421</f>
        <v>#DIV/0!</v>
      </c>
      <c r="N1421" s="49"/>
      <c r="O1421" s="38"/>
      <c r="P1421" s="38"/>
      <c r="Q1421" s="50" t="str">
        <f aca="false">IF(W1421="","",VLOOKUP(W1421,Categories!$M$148:$N$823,2,FALSE()))</f>
        <v/>
      </c>
      <c r="R1421" s="51" t="str">
        <f aca="false">AA1421</f>
        <v/>
      </c>
      <c r="S1421" s="52"/>
      <c r="T1421" s="52"/>
      <c r="U1421" s="53"/>
      <c r="V1421" s="54"/>
      <c r="W1421" s="55"/>
      <c r="X1421" s="50" t="str">
        <f aca="false">IF(S1421="","",VLOOKUP(Deposits!O1701,Deposits!$D$2:$J$102,2,FALSE()))</f>
        <v/>
      </c>
      <c r="Y1421" s="56" t="str">
        <f aca="false">IF(S1421="","",VLOOKUP(Deposits!O1701,Deposits!$D$2:$J$102,5,FALSE()))</f>
        <v/>
      </c>
      <c r="Z1421" s="57" t="s">
        <v>33</v>
      </c>
      <c r="AA1421" s="51" t="str">
        <f aca="false">IF(ISERROR(VLOOKUP(Q1421,'Target Margin'!A:F,5,FALSE())),"",VLOOKUP(Q1421,'Target Margin'!A:F,5,FALSE()))</f>
        <v/>
      </c>
    </row>
    <row r="1422" customFormat="false" ht="13" hidden="false" customHeight="false" outlineLevel="0" collapsed="false">
      <c r="A1422" s="38"/>
      <c r="B1422" s="39"/>
      <c r="C1422" s="40"/>
      <c r="D1422" s="40"/>
      <c r="E1422" s="41"/>
      <c r="F1422" s="42"/>
      <c r="G1422" s="43"/>
      <c r="H1422" s="43"/>
      <c r="I1422" s="44"/>
      <c r="J1422" s="45"/>
      <c r="K1422" s="46"/>
      <c r="L1422" s="47" t="e">
        <f aca="false">IF(K1422="",(I1422/J1422),(I1422/K1422))</f>
        <v>#DIV/0!</v>
      </c>
      <c r="M1422" s="48" t="e">
        <f aca="false">(N1422-L1422)/N1422</f>
        <v>#DIV/0!</v>
      </c>
      <c r="N1422" s="49"/>
      <c r="O1422" s="38"/>
      <c r="P1422" s="38"/>
      <c r="Q1422" s="50" t="str">
        <f aca="false">IF(W1422="","",VLOOKUP(W1422,Categories!$M$148:$N$823,2,FALSE()))</f>
        <v/>
      </c>
      <c r="R1422" s="51" t="str">
        <f aca="false">AA1422</f>
        <v/>
      </c>
      <c r="S1422" s="52"/>
      <c r="T1422" s="52"/>
      <c r="U1422" s="53"/>
      <c r="V1422" s="54"/>
      <c r="W1422" s="55"/>
      <c r="X1422" s="50" t="str">
        <f aca="false">IF(S1422="","",VLOOKUP(Deposits!O1702,Deposits!$D$2:$J$102,2,FALSE()))</f>
        <v/>
      </c>
      <c r="Y1422" s="56" t="str">
        <f aca="false">IF(S1422="","",VLOOKUP(Deposits!O1702,Deposits!$D$2:$J$102,5,FALSE()))</f>
        <v/>
      </c>
      <c r="Z1422" s="57" t="s">
        <v>33</v>
      </c>
      <c r="AA1422" s="51" t="str">
        <f aca="false">IF(ISERROR(VLOOKUP(Q1422,'Target Margin'!A:F,5,FALSE())),"",VLOOKUP(Q1422,'Target Margin'!A:F,5,FALSE()))</f>
        <v/>
      </c>
    </row>
    <row r="1423" customFormat="false" ht="13" hidden="false" customHeight="false" outlineLevel="0" collapsed="false">
      <c r="A1423" s="38"/>
      <c r="B1423" s="39"/>
      <c r="C1423" s="40"/>
      <c r="D1423" s="40"/>
      <c r="E1423" s="41"/>
      <c r="F1423" s="42"/>
      <c r="G1423" s="43"/>
      <c r="H1423" s="43"/>
      <c r="I1423" s="44"/>
      <c r="J1423" s="45"/>
      <c r="K1423" s="46"/>
      <c r="L1423" s="47" t="e">
        <f aca="false">IF(K1423="",(I1423/J1423),(I1423/K1423))</f>
        <v>#DIV/0!</v>
      </c>
      <c r="M1423" s="48" t="e">
        <f aca="false">(N1423-L1423)/N1423</f>
        <v>#DIV/0!</v>
      </c>
      <c r="N1423" s="49"/>
      <c r="O1423" s="38"/>
      <c r="P1423" s="38"/>
      <c r="Q1423" s="50" t="str">
        <f aca="false">IF(W1423="","",VLOOKUP(W1423,Categories!$M$148:$N$823,2,FALSE()))</f>
        <v/>
      </c>
      <c r="R1423" s="51" t="str">
        <f aca="false">AA1423</f>
        <v/>
      </c>
      <c r="S1423" s="52"/>
      <c r="T1423" s="52"/>
      <c r="U1423" s="53"/>
      <c r="V1423" s="54"/>
      <c r="W1423" s="55"/>
      <c r="X1423" s="50" t="str">
        <f aca="false">IF(S1423="","",VLOOKUP(Deposits!O1703,Deposits!$D$2:$J$102,2,FALSE()))</f>
        <v/>
      </c>
      <c r="Y1423" s="56" t="str">
        <f aca="false">IF(S1423="","",VLOOKUP(Deposits!O1703,Deposits!$D$2:$J$102,5,FALSE()))</f>
        <v/>
      </c>
      <c r="Z1423" s="57" t="s">
        <v>33</v>
      </c>
      <c r="AA1423" s="51" t="str">
        <f aca="false">IF(ISERROR(VLOOKUP(Q1423,'Target Margin'!A:F,5,FALSE())),"",VLOOKUP(Q1423,'Target Margin'!A:F,5,FALSE()))</f>
        <v/>
      </c>
    </row>
    <row r="1424" customFormat="false" ht="13" hidden="false" customHeight="false" outlineLevel="0" collapsed="false">
      <c r="A1424" s="38"/>
      <c r="B1424" s="39"/>
      <c r="C1424" s="40"/>
      <c r="D1424" s="40"/>
      <c r="E1424" s="41"/>
      <c r="F1424" s="42"/>
      <c r="G1424" s="43"/>
      <c r="H1424" s="43"/>
      <c r="I1424" s="44"/>
      <c r="J1424" s="45"/>
      <c r="K1424" s="46"/>
      <c r="L1424" s="47" t="e">
        <f aca="false">IF(K1424="",(I1424/J1424),(I1424/K1424))</f>
        <v>#DIV/0!</v>
      </c>
      <c r="M1424" s="48" t="e">
        <f aca="false">(N1424-L1424)/N1424</f>
        <v>#DIV/0!</v>
      </c>
      <c r="N1424" s="49"/>
      <c r="O1424" s="38"/>
      <c r="P1424" s="38"/>
      <c r="Q1424" s="50" t="str">
        <f aca="false">IF(W1424="","",VLOOKUP(W1424,Categories!$M$148:$N$823,2,FALSE()))</f>
        <v/>
      </c>
      <c r="R1424" s="51" t="str">
        <f aca="false">AA1424</f>
        <v/>
      </c>
      <c r="S1424" s="52"/>
      <c r="T1424" s="52"/>
      <c r="U1424" s="53"/>
      <c r="V1424" s="54"/>
      <c r="W1424" s="55"/>
      <c r="X1424" s="50" t="str">
        <f aca="false">IF(S1424="","",VLOOKUP(Deposits!O1704,Deposits!$D$2:$J$102,2,FALSE()))</f>
        <v/>
      </c>
      <c r="Y1424" s="56" t="str">
        <f aca="false">IF(S1424="","",VLOOKUP(Deposits!O1704,Deposits!$D$2:$J$102,5,FALSE()))</f>
        <v/>
      </c>
      <c r="Z1424" s="57" t="s">
        <v>33</v>
      </c>
      <c r="AA1424" s="51" t="str">
        <f aca="false">IF(ISERROR(VLOOKUP(Q1424,'Target Margin'!A:F,5,FALSE())),"",VLOOKUP(Q1424,'Target Margin'!A:F,5,FALSE()))</f>
        <v/>
      </c>
    </row>
    <row r="1425" customFormat="false" ht="13" hidden="false" customHeight="false" outlineLevel="0" collapsed="false">
      <c r="A1425" s="38"/>
      <c r="B1425" s="39"/>
      <c r="C1425" s="40"/>
      <c r="D1425" s="40"/>
      <c r="E1425" s="41"/>
      <c r="F1425" s="42"/>
      <c r="G1425" s="43"/>
      <c r="H1425" s="43"/>
      <c r="I1425" s="44"/>
      <c r="J1425" s="45"/>
      <c r="K1425" s="46"/>
      <c r="L1425" s="47" t="e">
        <f aca="false">IF(K1425="",(I1425/J1425),(I1425/K1425))</f>
        <v>#DIV/0!</v>
      </c>
      <c r="M1425" s="48" t="e">
        <f aca="false">(N1425-L1425)/N1425</f>
        <v>#DIV/0!</v>
      </c>
      <c r="N1425" s="49"/>
      <c r="O1425" s="38"/>
      <c r="P1425" s="38"/>
      <c r="Q1425" s="50" t="str">
        <f aca="false">IF(W1425="","",VLOOKUP(W1425,Categories!$M$148:$N$823,2,FALSE()))</f>
        <v/>
      </c>
      <c r="R1425" s="51" t="str">
        <f aca="false">AA1425</f>
        <v/>
      </c>
      <c r="S1425" s="52"/>
      <c r="T1425" s="52"/>
      <c r="U1425" s="53"/>
      <c r="V1425" s="54"/>
      <c r="W1425" s="55"/>
      <c r="X1425" s="50" t="str">
        <f aca="false">IF(S1425="","",VLOOKUP(Deposits!O1705,Deposits!$D$2:$J$102,2,FALSE()))</f>
        <v/>
      </c>
      <c r="Y1425" s="56" t="str">
        <f aca="false">IF(S1425="","",VLOOKUP(Deposits!O1705,Deposits!$D$2:$J$102,5,FALSE()))</f>
        <v/>
      </c>
      <c r="Z1425" s="57" t="s">
        <v>33</v>
      </c>
      <c r="AA1425" s="51" t="str">
        <f aca="false">IF(ISERROR(VLOOKUP(Q1425,'Target Margin'!A:F,5,FALSE())),"",VLOOKUP(Q1425,'Target Margin'!A:F,5,FALSE()))</f>
        <v/>
      </c>
    </row>
    <row r="1426" customFormat="false" ht="13" hidden="false" customHeight="false" outlineLevel="0" collapsed="false">
      <c r="A1426" s="38"/>
      <c r="B1426" s="39"/>
      <c r="C1426" s="40"/>
      <c r="D1426" s="40"/>
      <c r="E1426" s="41"/>
      <c r="F1426" s="42"/>
      <c r="G1426" s="43"/>
      <c r="H1426" s="43"/>
      <c r="I1426" s="44"/>
      <c r="J1426" s="45"/>
      <c r="K1426" s="46"/>
      <c r="L1426" s="47" t="e">
        <f aca="false">IF(K1426="",(I1426/J1426),(I1426/K1426))</f>
        <v>#DIV/0!</v>
      </c>
      <c r="M1426" s="48" t="e">
        <f aca="false">(N1426-L1426)/N1426</f>
        <v>#DIV/0!</v>
      </c>
      <c r="N1426" s="49"/>
      <c r="O1426" s="38"/>
      <c r="P1426" s="38"/>
      <c r="Q1426" s="50" t="str">
        <f aca="false">IF(W1426="","",VLOOKUP(W1426,Categories!$M$148:$N$823,2,FALSE()))</f>
        <v/>
      </c>
      <c r="R1426" s="51" t="str">
        <f aca="false">AA1426</f>
        <v/>
      </c>
      <c r="S1426" s="52"/>
      <c r="T1426" s="52"/>
      <c r="U1426" s="53"/>
      <c r="V1426" s="54"/>
      <c r="W1426" s="55"/>
      <c r="X1426" s="50" t="str">
        <f aca="false">IF(S1426="","",VLOOKUP(Deposits!O1706,Deposits!$D$2:$J$102,2,FALSE()))</f>
        <v/>
      </c>
      <c r="Y1426" s="56" t="str">
        <f aca="false">IF(S1426="","",VLOOKUP(Deposits!O1706,Deposits!$D$2:$J$102,5,FALSE()))</f>
        <v/>
      </c>
      <c r="Z1426" s="57" t="s">
        <v>33</v>
      </c>
      <c r="AA1426" s="51" t="str">
        <f aca="false">IF(ISERROR(VLOOKUP(Q1426,'Target Margin'!A:F,5,FALSE())),"",VLOOKUP(Q1426,'Target Margin'!A:F,5,FALSE()))</f>
        <v/>
      </c>
    </row>
    <row r="1427" customFormat="false" ht="13" hidden="false" customHeight="false" outlineLevel="0" collapsed="false">
      <c r="A1427" s="38"/>
      <c r="B1427" s="39"/>
      <c r="C1427" s="40"/>
      <c r="D1427" s="40"/>
      <c r="E1427" s="41"/>
      <c r="F1427" s="42"/>
      <c r="G1427" s="43"/>
      <c r="H1427" s="43"/>
      <c r="I1427" s="44"/>
      <c r="J1427" s="45"/>
      <c r="K1427" s="46"/>
      <c r="L1427" s="47" t="e">
        <f aca="false">IF(K1427="",(I1427/J1427),(I1427/K1427))</f>
        <v>#DIV/0!</v>
      </c>
      <c r="M1427" s="48" t="e">
        <f aca="false">(N1427-L1427)/N1427</f>
        <v>#DIV/0!</v>
      </c>
      <c r="N1427" s="49"/>
      <c r="O1427" s="38"/>
      <c r="P1427" s="38"/>
      <c r="Q1427" s="50" t="str">
        <f aca="false">IF(W1427="","",VLOOKUP(W1427,Categories!$M$148:$N$823,2,FALSE()))</f>
        <v/>
      </c>
      <c r="R1427" s="51" t="str">
        <f aca="false">AA1427</f>
        <v/>
      </c>
      <c r="S1427" s="52"/>
      <c r="T1427" s="52"/>
      <c r="U1427" s="53"/>
      <c r="V1427" s="54"/>
      <c r="W1427" s="55"/>
      <c r="X1427" s="50" t="str">
        <f aca="false">IF(S1427="","",VLOOKUP(Deposits!O1707,Deposits!$D$2:$J$102,2,FALSE()))</f>
        <v/>
      </c>
      <c r="Y1427" s="56" t="str">
        <f aca="false">IF(S1427="","",VLOOKUP(Deposits!O1707,Deposits!$D$2:$J$102,5,FALSE()))</f>
        <v/>
      </c>
      <c r="Z1427" s="57" t="s">
        <v>33</v>
      </c>
      <c r="AA1427" s="51" t="str">
        <f aca="false">IF(ISERROR(VLOOKUP(Q1427,'Target Margin'!A:F,5,FALSE())),"",VLOOKUP(Q1427,'Target Margin'!A:F,5,FALSE()))</f>
        <v/>
      </c>
    </row>
    <row r="1428" customFormat="false" ht="13" hidden="false" customHeight="false" outlineLevel="0" collapsed="false">
      <c r="A1428" s="38"/>
      <c r="B1428" s="39"/>
      <c r="C1428" s="40"/>
      <c r="D1428" s="40"/>
      <c r="E1428" s="41"/>
      <c r="F1428" s="42"/>
      <c r="G1428" s="43"/>
      <c r="H1428" s="43"/>
      <c r="I1428" s="44"/>
      <c r="J1428" s="45"/>
      <c r="K1428" s="46"/>
      <c r="L1428" s="47" t="e">
        <f aca="false">IF(K1428="",(I1428/J1428),(I1428/K1428))</f>
        <v>#DIV/0!</v>
      </c>
      <c r="M1428" s="48" t="e">
        <f aca="false">(N1428-L1428)/N1428</f>
        <v>#DIV/0!</v>
      </c>
      <c r="N1428" s="49"/>
      <c r="O1428" s="38"/>
      <c r="P1428" s="38"/>
      <c r="Q1428" s="50" t="str">
        <f aca="false">IF(W1428="","",VLOOKUP(W1428,Categories!$M$148:$N$823,2,FALSE()))</f>
        <v/>
      </c>
      <c r="R1428" s="51" t="str">
        <f aca="false">AA1428</f>
        <v/>
      </c>
      <c r="S1428" s="52"/>
      <c r="T1428" s="52"/>
      <c r="U1428" s="53"/>
      <c r="V1428" s="54"/>
      <c r="W1428" s="55"/>
      <c r="X1428" s="50" t="str">
        <f aca="false">IF(S1428="","",VLOOKUP(Deposits!O1708,Deposits!$D$2:$J$102,2,FALSE()))</f>
        <v/>
      </c>
      <c r="Y1428" s="56" t="str">
        <f aca="false">IF(S1428="","",VLOOKUP(Deposits!O1708,Deposits!$D$2:$J$102,5,FALSE()))</f>
        <v/>
      </c>
      <c r="Z1428" s="57" t="s">
        <v>33</v>
      </c>
      <c r="AA1428" s="51" t="str">
        <f aca="false">IF(ISERROR(VLOOKUP(Q1428,'Target Margin'!A:F,5,FALSE())),"",VLOOKUP(Q1428,'Target Margin'!A:F,5,FALSE()))</f>
        <v/>
      </c>
    </row>
    <row r="1429" customFormat="false" ht="13" hidden="false" customHeight="false" outlineLevel="0" collapsed="false">
      <c r="A1429" s="38"/>
      <c r="B1429" s="39"/>
      <c r="C1429" s="40"/>
      <c r="D1429" s="40"/>
      <c r="E1429" s="41"/>
      <c r="F1429" s="42"/>
      <c r="G1429" s="43"/>
      <c r="H1429" s="43"/>
      <c r="I1429" s="44"/>
      <c r="J1429" s="45"/>
      <c r="K1429" s="46"/>
      <c r="L1429" s="47" t="e">
        <f aca="false">IF(K1429="",(I1429/J1429),(I1429/K1429))</f>
        <v>#DIV/0!</v>
      </c>
      <c r="M1429" s="48" t="e">
        <f aca="false">(N1429-L1429)/N1429</f>
        <v>#DIV/0!</v>
      </c>
      <c r="N1429" s="49"/>
      <c r="O1429" s="38"/>
      <c r="P1429" s="38"/>
      <c r="Q1429" s="50" t="str">
        <f aca="false">IF(W1429="","",VLOOKUP(W1429,Categories!$M$148:$N$823,2,FALSE()))</f>
        <v/>
      </c>
      <c r="R1429" s="51" t="str">
        <f aca="false">AA1429</f>
        <v/>
      </c>
      <c r="S1429" s="52"/>
      <c r="T1429" s="52"/>
      <c r="U1429" s="53"/>
      <c r="V1429" s="54"/>
      <c r="W1429" s="55"/>
      <c r="X1429" s="50" t="str">
        <f aca="false">IF(S1429="","",VLOOKUP(Deposits!O1709,Deposits!$D$2:$J$102,2,FALSE()))</f>
        <v/>
      </c>
      <c r="Y1429" s="56" t="str">
        <f aca="false">IF(S1429="","",VLOOKUP(Deposits!O1709,Deposits!$D$2:$J$102,5,FALSE()))</f>
        <v/>
      </c>
      <c r="Z1429" s="57" t="s">
        <v>33</v>
      </c>
      <c r="AA1429" s="51" t="str">
        <f aca="false">IF(ISERROR(VLOOKUP(Q1429,'Target Margin'!A:F,5,FALSE())),"",VLOOKUP(Q1429,'Target Margin'!A:F,5,FALSE()))</f>
        <v/>
      </c>
    </row>
    <row r="1430" customFormat="false" ht="13" hidden="false" customHeight="false" outlineLevel="0" collapsed="false">
      <c r="A1430" s="38"/>
      <c r="B1430" s="39"/>
      <c r="C1430" s="40"/>
      <c r="D1430" s="40"/>
      <c r="E1430" s="41"/>
      <c r="F1430" s="42"/>
      <c r="G1430" s="43"/>
      <c r="H1430" s="43"/>
      <c r="I1430" s="44"/>
      <c r="J1430" s="45"/>
      <c r="K1430" s="46"/>
      <c r="L1430" s="47" t="e">
        <f aca="false">IF(K1430="",(I1430/J1430),(I1430/K1430))</f>
        <v>#DIV/0!</v>
      </c>
      <c r="M1430" s="48" t="e">
        <f aca="false">(N1430-L1430)/N1430</f>
        <v>#DIV/0!</v>
      </c>
      <c r="N1430" s="49"/>
      <c r="O1430" s="38"/>
      <c r="P1430" s="38"/>
      <c r="Q1430" s="50" t="str">
        <f aca="false">IF(W1430="","",VLOOKUP(W1430,Categories!$M$148:$N$823,2,FALSE()))</f>
        <v/>
      </c>
      <c r="R1430" s="51" t="str">
        <f aca="false">AA1430</f>
        <v/>
      </c>
      <c r="S1430" s="52"/>
      <c r="T1430" s="52"/>
      <c r="U1430" s="53"/>
      <c r="V1430" s="54"/>
      <c r="W1430" s="55"/>
      <c r="X1430" s="50" t="str">
        <f aca="false">IF(S1430="","",VLOOKUP(Deposits!O1710,Deposits!$D$2:$J$102,2,FALSE()))</f>
        <v/>
      </c>
      <c r="Y1430" s="56" t="str">
        <f aca="false">IF(S1430="","",VLOOKUP(Deposits!O1710,Deposits!$D$2:$J$102,5,FALSE()))</f>
        <v/>
      </c>
      <c r="Z1430" s="57" t="s">
        <v>33</v>
      </c>
      <c r="AA1430" s="51" t="str">
        <f aca="false">IF(ISERROR(VLOOKUP(Q1430,'Target Margin'!A:F,5,FALSE())),"",VLOOKUP(Q1430,'Target Margin'!A:F,5,FALSE()))</f>
        <v/>
      </c>
    </row>
    <row r="1431" customFormat="false" ht="13" hidden="false" customHeight="false" outlineLevel="0" collapsed="false">
      <c r="A1431" s="38"/>
      <c r="B1431" s="39"/>
      <c r="C1431" s="40"/>
      <c r="D1431" s="40"/>
      <c r="E1431" s="41"/>
      <c r="F1431" s="42"/>
      <c r="G1431" s="43"/>
      <c r="H1431" s="43"/>
      <c r="I1431" s="44"/>
      <c r="J1431" s="45"/>
      <c r="K1431" s="46"/>
      <c r="L1431" s="47" t="e">
        <f aca="false">IF(K1431="",(I1431/J1431),(I1431/K1431))</f>
        <v>#DIV/0!</v>
      </c>
      <c r="M1431" s="48" t="e">
        <f aca="false">(N1431-L1431)/N1431</f>
        <v>#DIV/0!</v>
      </c>
      <c r="N1431" s="49"/>
      <c r="O1431" s="38"/>
      <c r="P1431" s="38"/>
      <c r="Q1431" s="50" t="str">
        <f aca="false">IF(W1431="","",VLOOKUP(W1431,Categories!$M$148:$N$823,2,FALSE()))</f>
        <v/>
      </c>
      <c r="R1431" s="51" t="str">
        <f aca="false">AA1431</f>
        <v/>
      </c>
      <c r="S1431" s="52"/>
      <c r="T1431" s="52"/>
      <c r="U1431" s="53"/>
      <c r="V1431" s="54"/>
      <c r="W1431" s="55"/>
      <c r="X1431" s="50" t="str">
        <f aca="false">IF(S1431="","",VLOOKUP(Deposits!O1711,Deposits!$D$2:$J$102,2,FALSE()))</f>
        <v/>
      </c>
      <c r="Y1431" s="56" t="str">
        <f aca="false">IF(S1431="","",VLOOKUP(Deposits!O1711,Deposits!$D$2:$J$102,5,FALSE()))</f>
        <v/>
      </c>
      <c r="Z1431" s="57" t="s">
        <v>33</v>
      </c>
      <c r="AA1431" s="51" t="str">
        <f aca="false">IF(ISERROR(VLOOKUP(Q1431,'Target Margin'!A:F,5,FALSE())),"",VLOOKUP(Q1431,'Target Margin'!A:F,5,FALSE()))</f>
        <v/>
      </c>
    </row>
    <row r="1432" customFormat="false" ht="13" hidden="false" customHeight="false" outlineLevel="0" collapsed="false">
      <c r="A1432" s="38"/>
      <c r="B1432" s="39"/>
      <c r="C1432" s="40"/>
      <c r="D1432" s="40"/>
      <c r="E1432" s="41"/>
      <c r="F1432" s="42"/>
      <c r="G1432" s="43"/>
      <c r="H1432" s="43"/>
      <c r="I1432" s="44"/>
      <c r="J1432" s="45"/>
      <c r="K1432" s="46"/>
      <c r="L1432" s="47" t="e">
        <f aca="false">IF(K1432="",(I1432/J1432),(I1432/K1432))</f>
        <v>#DIV/0!</v>
      </c>
      <c r="M1432" s="48" t="e">
        <f aca="false">(N1432-L1432)/N1432</f>
        <v>#DIV/0!</v>
      </c>
      <c r="N1432" s="49"/>
      <c r="O1432" s="38"/>
      <c r="P1432" s="38"/>
      <c r="Q1432" s="50" t="str">
        <f aca="false">IF(W1432="","",VLOOKUP(W1432,Categories!$M$148:$N$823,2,FALSE()))</f>
        <v/>
      </c>
      <c r="R1432" s="51" t="str">
        <f aca="false">AA1432</f>
        <v/>
      </c>
      <c r="S1432" s="52"/>
      <c r="T1432" s="52"/>
      <c r="U1432" s="53"/>
      <c r="V1432" s="54"/>
      <c r="W1432" s="55"/>
      <c r="X1432" s="50" t="str">
        <f aca="false">IF(S1432="","",VLOOKUP(Deposits!O1712,Deposits!$D$2:$J$102,2,FALSE()))</f>
        <v/>
      </c>
      <c r="Y1432" s="56" t="str">
        <f aca="false">IF(S1432="","",VLOOKUP(Deposits!O1712,Deposits!$D$2:$J$102,5,FALSE()))</f>
        <v/>
      </c>
      <c r="Z1432" s="57" t="s">
        <v>33</v>
      </c>
      <c r="AA1432" s="51" t="str">
        <f aca="false">IF(ISERROR(VLOOKUP(Q1432,'Target Margin'!A:F,5,FALSE())),"",VLOOKUP(Q1432,'Target Margin'!A:F,5,FALSE()))</f>
        <v/>
      </c>
    </row>
    <row r="1433" customFormat="false" ht="13" hidden="false" customHeight="false" outlineLevel="0" collapsed="false">
      <c r="A1433" s="38"/>
      <c r="B1433" s="39"/>
      <c r="C1433" s="40"/>
      <c r="D1433" s="40"/>
      <c r="E1433" s="41"/>
      <c r="F1433" s="42"/>
      <c r="G1433" s="43"/>
      <c r="H1433" s="43"/>
      <c r="I1433" s="44"/>
      <c r="J1433" s="45"/>
      <c r="K1433" s="46"/>
      <c r="L1433" s="47" t="e">
        <f aca="false">IF(K1433="",(I1433/J1433),(I1433/K1433))</f>
        <v>#DIV/0!</v>
      </c>
      <c r="M1433" s="48" t="e">
        <f aca="false">(N1433-L1433)/N1433</f>
        <v>#DIV/0!</v>
      </c>
      <c r="N1433" s="49"/>
      <c r="O1433" s="38"/>
      <c r="P1433" s="38"/>
      <c r="Q1433" s="50" t="str">
        <f aca="false">IF(W1433="","",VLOOKUP(W1433,Categories!$M$148:$N$823,2,FALSE()))</f>
        <v/>
      </c>
      <c r="R1433" s="51" t="str">
        <f aca="false">AA1433</f>
        <v/>
      </c>
      <c r="S1433" s="52"/>
      <c r="T1433" s="52"/>
      <c r="U1433" s="53"/>
      <c r="V1433" s="54"/>
      <c r="W1433" s="55"/>
      <c r="X1433" s="50" t="str">
        <f aca="false">IF(S1433="","",VLOOKUP(Deposits!O1713,Deposits!$D$2:$J$102,2,FALSE()))</f>
        <v/>
      </c>
      <c r="Y1433" s="56" t="str">
        <f aca="false">IF(S1433="","",VLOOKUP(Deposits!O1713,Deposits!$D$2:$J$102,5,FALSE()))</f>
        <v/>
      </c>
      <c r="Z1433" s="57" t="s">
        <v>33</v>
      </c>
      <c r="AA1433" s="51" t="str">
        <f aca="false">IF(ISERROR(VLOOKUP(Q1433,'Target Margin'!A:F,5,FALSE())),"",VLOOKUP(Q1433,'Target Margin'!A:F,5,FALSE()))</f>
        <v/>
      </c>
    </row>
    <row r="1434" customFormat="false" ht="13" hidden="false" customHeight="false" outlineLevel="0" collapsed="false">
      <c r="A1434" s="38"/>
      <c r="B1434" s="39"/>
      <c r="C1434" s="40"/>
      <c r="D1434" s="40"/>
      <c r="E1434" s="41"/>
      <c r="F1434" s="42"/>
      <c r="G1434" s="43"/>
      <c r="H1434" s="43"/>
      <c r="I1434" s="44"/>
      <c r="J1434" s="45"/>
      <c r="K1434" s="46"/>
      <c r="L1434" s="47" t="e">
        <f aca="false">IF(K1434="",(I1434/J1434),(I1434/K1434))</f>
        <v>#DIV/0!</v>
      </c>
      <c r="M1434" s="48" t="e">
        <f aca="false">(N1434-L1434)/N1434</f>
        <v>#DIV/0!</v>
      </c>
      <c r="N1434" s="49"/>
      <c r="O1434" s="38"/>
      <c r="P1434" s="38"/>
      <c r="Q1434" s="50" t="str">
        <f aca="false">IF(W1434="","",VLOOKUP(W1434,Categories!$M$148:$N$823,2,FALSE()))</f>
        <v/>
      </c>
      <c r="R1434" s="51" t="str">
        <f aca="false">AA1434</f>
        <v/>
      </c>
      <c r="S1434" s="52"/>
      <c r="T1434" s="52"/>
      <c r="U1434" s="53"/>
      <c r="V1434" s="54"/>
      <c r="W1434" s="55"/>
      <c r="X1434" s="50" t="str">
        <f aca="false">IF(S1434="","",VLOOKUP(Deposits!O1714,Deposits!$D$2:$J$102,2,FALSE()))</f>
        <v/>
      </c>
      <c r="Y1434" s="56" t="str">
        <f aca="false">IF(S1434="","",VLOOKUP(Deposits!O1714,Deposits!$D$2:$J$102,5,FALSE()))</f>
        <v/>
      </c>
      <c r="Z1434" s="57" t="s">
        <v>33</v>
      </c>
      <c r="AA1434" s="51" t="str">
        <f aca="false">IF(ISERROR(VLOOKUP(Q1434,'Target Margin'!A:F,5,FALSE())),"",VLOOKUP(Q1434,'Target Margin'!A:F,5,FALSE()))</f>
        <v/>
      </c>
    </row>
    <row r="1435" customFormat="false" ht="13" hidden="false" customHeight="false" outlineLevel="0" collapsed="false">
      <c r="A1435" s="38"/>
      <c r="B1435" s="39"/>
      <c r="C1435" s="40"/>
      <c r="D1435" s="40"/>
      <c r="E1435" s="41"/>
      <c r="F1435" s="42"/>
      <c r="G1435" s="43"/>
      <c r="H1435" s="43"/>
      <c r="I1435" s="44"/>
      <c r="J1435" s="45"/>
      <c r="K1435" s="46"/>
      <c r="L1435" s="47" t="e">
        <f aca="false">IF(K1435="",(I1435/J1435),(I1435/K1435))</f>
        <v>#DIV/0!</v>
      </c>
      <c r="M1435" s="48" t="e">
        <f aca="false">(N1435-L1435)/N1435</f>
        <v>#DIV/0!</v>
      </c>
      <c r="N1435" s="49"/>
      <c r="O1435" s="38"/>
      <c r="P1435" s="38"/>
      <c r="Q1435" s="50" t="str">
        <f aca="false">IF(W1435="","",VLOOKUP(W1435,Categories!$M$148:$N$823,2,FALSE()))</f>
        <v/>
      </c>
      <c r="R1435" s="51" t="str">
        <f aca="false">AA1435</f>
        <v/>
      </c>
      <c r="S1435" s="52"/>
      <c r="T1435" s="52"/>
      <c r="U1435" s="53"/>
      <c r="V1435" s="54"/>
      <c r="W1435" s="55"/>
      <c r="X1435" s="50" t="str">
        <f aca="false">IF(S1435="","",VLOOKUP(Deposits!O1715,Deposits!$D$2:$J$102,2,FALSE()))</f>
        <v/>
      </c>
      <c r="Y1435" s="56" t="str">
        <f aca="false">IF(S1435="","",VLOOKUP(Deposits!O1715,Deposits!$D$2:$J$102,5,FALSE()))</f>
        <v/>
      </c>
      <c r="Z1435" s="57" t="s">
        <v>33</v>
      </c>
      <c r="AA1435" s="51" t="str">
        <f aca="false">IF(ISERROR(VLOOKUP(Q1435,'Target Margin'!A:F,5,FALSE())),"",VLOOKUP(Q1435,'Target Margin'!A:F,5,FALSE()))</f>
        <v/>
      </c>
    </row>
    <row r="1436" customFormat="false" ht="13" hidden="false" customHeight="false" outlineLevel="0" collapsed="false">
      <c r="A1436" s="38"/>
      <c r="B1436" s="39"/>
      <c r="C1436" s="40"/>
      <c r="D1436" s="40"/>
      <c r="E1436" s="41"/>
      <c r="F1436" s="42"/>
      <c r="G1436" s="43"/>
      <c r="H1436" s="43"/>
      <c r="I1436" s="44"/>
      <c r="J1436" s="45"/>
      <c r="K1436" s="46"/>
      <c r="L1436" s="47" t="e">
        <f aca="false">IF(K1436="",(I1436/J1436),(I1436/K1436))</f>
        <v>#DIV/0!</v>
      </c>
      <c r="M1436" s="48" t="e">
        <f aca="false">(N1436-L1436)/N1436</f>
        <v>#DIV/0!</v>
      </c>
      <c r="N1436" s="49"/>
      <c r="O1436" s="38"/>
      <c r="P1436" s="38"/>
      <c r="Q1436" s="50" t="str">
        <f aca="false">IF(W1436="","",VLOOKUP(W1436,Categories!$M$148:$N$823,2,FALSE()))</f>
        <v/>
      </c>
      <c r="R1436" s="51" t="str">
        <f aca="false">AA1436</f>
        <v/>
      </c>
      <c r="S1436" s="52"/>
      <c r="T1436" s="52"/>
      <c r="U1436" s="53"/>
      <c r="V1436" s="54"/>
      <c r="W1436" s="55"/>
      <c r="X1436" s="50" t="str">
        <f aca="false">IF(S1436="","",VLOOKUP(Deposits!O1716,Deposits!$D$2:$J$102,2,FALSE()))</f>
        <v/>
      </c>
      <c r="Y1436" s="56" t="str">
        <f aca="false">IF(S1436="","",VLOOKUP(Deposits!O1716,Deposits!$D$2:$J$102,5,FALSE()))</f>
        <v/>
      </c>
      <c r="Z1436" s="57" t="s">
        <v>33</v>
      </c>
      <c r="AA1436" s="51" t="str">
        <f aca="false">IF(ISERROR(VLOOKUP(Q1436,'Target Margin'!A:F,5,FALSE())),"",VLOOKUP(Q1436,'Target Margin'!A:F,5,FALSE()))</f>
        <v/>
      </c>
    </row>
    <row r="1437" customFormat="false" ht="13" hidden="false" customHeight="false" outlineLevel="0" collapsed="false">
      <c r="A1437" s="38"/>
      <c r="B1437" s="39"/>
      <c r="C1437" s="40"/>
      <c r="D1437" s="40"/>
      <c r="E1437" s="41"/>
      <c r="F1437" s="42"/>
      <c r="G1437" s="43"/>
      <c r="H1437" s="43"/>
      <c r="I1437" s="44"/>
      <c r="J1437" s="45"/>
      <c r="K1437" s="46"/>
      <c r="L1437" s="47" t="e">
        <f aca="false">IF(K1437="",(I1437/J1437),(I1437/K1437))</f>
        <v>#DIV/0!</v>
      </c>
      <c r="M1437" s="48" t="e">
        <f aca="false">(N1437-L1437)/N1437</f>
        <v>#DIV/0!</v>
      </c>
      <c r="N1437" s="49"/>
      <c r="O1437" s="38"/>
      <c r="P1437" s="38"/>
      <c r="Q1437" s="50" t="str">
        <f aca="false">IF(W1437="","",VLOOKUP(W1437,Categories!$M$148:$N$823,2,FALSE()))</f>
        <v/>
      </c>
      <c r="R1437" s="51" t="str">
        <f aca="false">AA1437</f>
        <v/>
      </c>
      <c r="S1437" s="52"/>
      <c r="T1437" s="52"/>
      <c r="U1437" s="53"/>
      <c r="V1437" s="54"/>
      <c r="W1437" s="55"/>
      <c r="X1437" s="50" t="str">
        <f aca="false">IF(S1437="","",VLOOKUP(Deposits!O1717,Deposits!$D$2:$J$102,2,FALSE()))</f>
        <v/>
      </c>
      <c r="Y1437" s="56" t="str">
        <f aca="false">IF(S1437="","",VLOOKUP(Deposits!O1717,Deposits!$D$2:$J$102,5,FALSE()))</f>
        <v/>
      </c>
      <c r="Z1437" s="57" t="s">
        <v>33</v>
      </c>
      <c r="AA1437" s="51" t="str">
        <f aca="false">IF(ISERROR(VLOOKUP(Q1437,'Target Margin'!A:F,5,FALSE())),"",VLOOKUP(Q1437,'Target Margin'!A:F,5,FALSE()))</f>
        <v/>
      </c>
    </row>
    <row r="1438" customFormat="false" ht="13" hidden="false" customHeight="false" outlineLevel="0" collapsed="false">
      <c r="A1438" s="38"/>
      <c r="B1438" s="39"/>
      <c r="C1438" s="40"/>
      <c r="D1438" s="40"/>
      <c r="E1438" s="41"/>
      <c r="F1438" s="42"/>
      <c r="G1438" s="43"/>
      <c r="H1438" s="43"/>
      <c r="I1438" s="44"/>
      <c r="J1438" s="45"/>
      <c r="K1438" s="46"/>
      <c r="L1438" s="47" t="e">
        <f aca="false">IF(K1438="",(I1438/J1438),(I1438/K1438))</f>
        <v>#DIV/0!</v>
      </c>
      <c r="M1438" s="48" t="e">
        <f aca="false">(N1438-L1438)/N1438</f>
        <v>#DIV/0!</v>
      </c>
      <c r="N1438" s="49"/>
      <c r="O1438" s="38"/>
      <c r="P1438" s="38"/>
      <c r="Q1438" s="50" t="str">
        <f aca="false">IF(W1438="","",VLOOKUP(W1438,Categories!$M$148:$N$823,2,FALSE()))</f>
        <v/>
      </c>
      <c r="R1438" s="51" t="str">
        <f aca="false">AA1438</f>
        <v/>
      </c>
      <c r="S1438" s="52"/>
      <c r="T1438" s="52"/>
      <c r="U1438" s="53"/>
      <c r="V1438" s="54"/>
      <c r="W1438" s="55"/>
      <c r="X1438" s="50" t="str">
        <f aca="false">IF(S1438="","",VLOOKUP(Deposits!O1718,Deposits!$D$2:$J$102,2,FALSE()))</f>
        <v/>
      </c>
      <c r="Y1438" s="56" t="str">
        <f aca="false">IF(S1438="","",VLOOKUP(Deposits!O1718,Deposits!$D$2:$J$102,5,FALSE()))</f>
        <v/>
      </c>
      <c r="Z1438" s="57" t="s">
        <v>33</v>
      </c>
      <c r="AA1438" s="51" t="str">
        <f aca="false">IF(ISERROR(VLOOKUP(Q1438,'Target Margin'!A:F,5,FALSE())),"",VLOOKUP(Q1438,'Target Margin'!A:F,5,FALSE()))</f>
        <v/>
      </c>
    </row>
    <row r="1439" customFormat="false" ht="13" hidden="false" customHeight="false" outlineLevel="0" collapsed="false">
      <c r="A1439" s="38"/>
      <c r="B1439" s="39"/>
      <c r="C1439" s="40"/>
      <c r="D1439" s="40"/>
      <c r="E1439" s="41"/>
      <c r="F1439" s="42"/>
      <c r="G1439" s="43"/>
      <c r="H1439" s="43"/>
      <c r="I1439" s="44"/>
      <c r="J1439" s="45"/>
      <c r="K1439" s="46"/>
      <c r="L1439" s="47" t="e">
        <f aca="false">IF(K1439="",(I1439/J1439),(I1439/K1439))</f>
        <v>#DIV/0!</v>
      </c>
      <c r="M1439" s="48" t="e">
        <f aca="false">(N1439-L1439)/N1439</f>
        <v>#DIV/0!</v>
      </c>
      <c r="N1439" s="49"/>
      <c r="O1439" s="38"/>
      <c r="P1439" s="38"/>
      <c r="Q1439" s="50" t="str">
        <f aca="false">IF(W1439="","",VLOOKUP(W1439,Categories!$M$148:$N$823,2,FALSE()))</f>
        <v/>
      </c>
      <c r="R1439" s="51" t="str">
        <f aca="false">AA1439</f>
        <v/>
      </c>
      <c r="S1439" s="52"/>
      <c r="T1439" s="52"/>
      <c r="U1439" s="53"/>
      <c r="V1439" s="54"/>
      <c r="W1439" s="55"/>
      <c r="X1439" s="50" t="str">
        <f aca="false">IF(S1439="","",VLOOKUP(Deposits!O1719,Deposits!$D$2:$J$102,2,FALSE()))</f>
        <v/>
      </c>
      <c r="Y1439" s="56" t="str">
        <f aca="false">IF(S1439="","",VLOOKUP(Deposits!O1719,Deposits!$D$2:$J$102,5,FALSE()))</f>
        <v/>
      </c>
      <c r="Z1439" s="57" t="s">
        <v>33</v>
      </c>
      <c r="AA1439" s="51" t="str">
        <f aca="false">IF(ISERROR(VLOOKUP(Q1439,'Target Margin'!A:F,5,FALSE())),"",VLOOKUP(Q1439,'Target Margin'!A:F,5,FALSE()))</f>
        <v/>
      </c>
    </row>
    <row r="1440" customFormat="false" ht="13" hidden="false" customHeight="false" outlineLevel="0" collapsed="false">
      <c r="A1440" s="38"/>
      <c r="B1440" s="39"/>
      <c r="C1440" s="40"/>
      <c r="D1440" s="40"/>
      <c r="E1440" s="41"/>
      <c r="F1440" s="42"/>
      <c r="G1440" s="43"/>
      <c r="H1440" s="43"/>
      <c r="I1440" s="44"/>
      <c r="J1440" s="45"/>
      <c r="K1440" s="46"/>
      <c r="L1440" s="47" t="e">
        <f aca="false">IF(K1440="",(I1440/J1440),(I1440/K1440))</f>
        <v>#DIV/0!</v>
      </c>
      <c r="M1440" s="48" t="e">
        <f aca="false">(N1440-L1440)/N1440</f>
        <v>#DIV/0!</v>
      </c>
      <c r="N1440" s="49"/>
      <c r="O1440" s="38"/>
      <c r="P1440" s="38"/>
      <c r="Q1440" s="50" t="str">
        <f aca="false">IF(W1440="","",VLOOKUP(W1440,Categories!$M$148:$N$823,2,FALSE()))</f>
        <v/>
      </c>
      <c r="R1440" s="51" t="str">
        <f aca="false">AA1440</f>
        <v/>
      </c>
      <c r="S1440" s="52"/>
      <c r="T1440" s="52"/>
      <c r="U1440" s="53"/>
      <c r="V1440" s="54"/>
      <c r="W1440" s="55"/>
      <c r="X1440" s="50" t="str">
        <f aca="false">IF(S1440="","",VLOOKUP(Deposits!O1720,Deposits!$D$2:$J$102,2,FALSE()))</f>
        <v/>
      </c>
      <c r="Y1440" s="56" t="str">
        <f aca="false">IF(S1440="","",VLOOKUP(Deposits!O1720,Deposits!$D$2:$J$102,5,FALSE()))</f>
        <v/>
      </c>
      <c r="Z1440" s="57" t="s">
        <v>33</v>
      </c>
      <c r="AA1440" s="51" t="str">
        <f aca="false">IF(ISERROR(VLOOKUP(Q1440,'Target Margin'!A:F,5,FALSE())),"",VLOOKUP(Q1440,'Target Margin'!A:F,5,FALSE()))</f>
        <v/>
      </c>
    </row>
    <row r="1441" customFormat="false" ht="13" hidden="false" customHeight="false" outlineLevel="0" collapsed="false">
      <c r="A1441" s="38"/>
      <c r="B1441" s="39"/>
      <c r="C1441" s="40"/>
      <c r="D1441" s="40"/>
      <c r="E1441" s="41"/>
      <c r="F1441" s="42"/>
      <c r="G1441" s="43"/>
      <c r="H1441" s="43"/>
      <c r="I1441" s="44"/>
      <c r="J1441" s="45"/>
      <c r="K1441" s="46"/>
      <c r="L1441" s="47" t="e">
        <f aca="false">IF(K1441="",(I1441/J1441),(I1441/K1441))</f>
        <v>#DIV/0!</v>
      </c>
      <c r="M1441" s="48" t="e">
        <f aca="false">(N1441-L1441)/N1441</f>
        <v>#DIV/0!</v>
      </c>
      <c r="N1441" s="49"/>
      <c r="O1441" s="38"/>
      <c r="P1441" s="38"/>
      <c r="Q1441" s="50" t="str">
        <f aca="false">IF(W1441="","",VLOOKUP(W1441,Categories!$M$148:$N$823,2,FALSE()))</f>
        <v/>
      </c>
      <c r="R1441" s="51" t="str">
        <f aca="false">AA1441</f>
        <v/>
      </c>
      <c r="S1441" s="52"/>
      <c r="T1441" s="52"/>
      <c r="U1441" s="53"/>
      <c r="V1441" s="54"/>
      <c r="W1441" s="55"/>
      <c r="X1441" s="50" t="str">
        <f aca="false">IF(S1441="","",VLOOKUP(Deposits!O1721,Deposits!$D$2:$J$102,2,FALSE()))</f>
        <v/>
      </c>
      <c r="Y1441" s="56" t="str">
        <f aca="false">IF(S1441="","",VLOOKUP(Deposits!O1721,Deposits!$D$2:$J$102,5,FALSE()))</f>
        <v/>
      </c>
      <c r="Z1441" s="57" t="s">
        <v>33</v>
      </c>
      <c r="AA1441" s="51" t="str">
        <f aca="false">IF(ISERROR(VLOOKUP(Q1441,'Target Margin'!A:F,5,FALSE())),"",VLOOKUP(Q1441,'Target Margin'!A:F,5,FALSE()))</f>
        <v/>
      </c>
    </row>
    <row r="1442" customFormat="false" ht="13" hidden="false" customHeight="false" outlineLevel="0" collapsed="false">
      <c r="A1442" s="38"/>
      <c r="B1442" s="39"/>
      <c r="C1442" s="40"/>
      <c r="D1442" s="40"/>
      <c r="E1442" s="41"/>
      <c r="F1442" s="42"/>
      <c r="G1442" s="43"/>
      <c r="H1442" s="43"/>
      <c r="I1442" s="44"/>
      <c r="J1442" s="45"/>
      <c r="K1442" s="46"/>
      <c r="L1442" s="47" t="e">
        <f aca="false">IF(K1442="",(I1442/J1442),(I1442/K1442))</f>
        <v>#DIV/0!</v>
      </c>
      <c r="M1442" s="48" t="e">
        <f aca="false">(N1442-L1442)/N1442</f>
        <v>#DIV/0!</v>
      </c>
      <c r="N1442" s="49"/>
      <c r="O1442" s="38"/>
      <c r="P1442" s="38"/>
      <c r="Q1442" s="50" t="str">
        <f aca="false">IF(W1442="","",VLOOKUP(W1442,Categories!$M$148:$N$823,2,FALSE()))</f>
        <v/>
      </c>
      <c r="R1442" s="51" t="str">
        <f aca="false">AA1442</f>
        <v/>
      </c>
      <c r="S1442" s="52"/>
      <c r="T1442" s="52"/>
      <c r="U1442" s="53"/>
      <c r="V1442" s="54"/>
      <c r="W1442" s="55"/>
      <c r="X1442" s="50" t="str">
        <f aca="false">IF(S1442="","",VLOOKUP(Deposits!O1722,Deposits!$D$2:$J$102,2,FALSE()))</f>
        <v/>
      </c>
      <c r="Y1442" s="56" t="str">
        <f aca="false">IF(S1442="","",VLOOKUP(Deposits!O1722,Deposits!$D$2:$J$102,5,FALSE()))</f>
        <v/>
      </c>
      <c r="Z1442" s="57" t="s">
        <v>33</v>
      </c>
      <c r="AA1442" s="51" t="str">
        <f aca="false">IF(ISERROR(VLOOKUP(Q1442,'Target Margin'!A:F,5,FALSE())),"",VLOOKUP(Q1442,'Target Margin'!A:F,5,FALSE()))</f>
        <v/>
      </c>
    </row>
    <row r="1443" customFormat="false" ht="13" hidden="false" customHeight="false" outlineLevel="0" collapsed="false">
      <c r="A1443" s="38"/>
      <c r="B1443" s="39"/>
      <c r="C1443" s="40"/>
      <c r="D1443" s="40"/>
      <c r="E1443" s="41"/>
      <c r="F1443" s="42"/>
      <c r="G1443" s="43"/>
      <c r="H1443" s="43"/>
      <c r="I1443" s="44"/>
      <c r="J1443" s="45"/>
      <c r="K1443" s="46"/>
      <c r="L1443" s="47" t="e">
        <f aca="false">IF(K1443="",(I1443/J1443),(I1443/K1443))</f>
        <v>#DIV/0!</v>
      </c>
      <c r="M1443" s="48" t="e">
        <f aca="false">(N1443-L1443)/N1443</f>
        <v>#DIV/0!</v>
      </c>
      <c r="N1443" s="49"/>
      <c r="O1443" s="38"/>
      <c r="P1443" s="38"/>
      <c r="Q1443" s="50" t="str">
        <f aca="false">IF(W1443="","",VLOOKUP(W1443,Categories!$M$148:$N$823,2,FALSE()))</f>
        <v/>
      </c>
      <c r="R1443" s="51" t="str">
        <f aca="false">AA1443</f>
        <v/>
      </c>
      <c r="S1443" s="52"/>
      <c r="T1443" s="52"/>
      <c r="U1443" s="53"/>
      <c r="V1443" s="54"/>
      <c r="W1443" s="55"/>
      <c r="X1443" s="50" t="str">
        <f aca="false">IF(S1443="","",VLOOKUP(Deposits!O1723,Deposits!$D$2:$J$102,2,FALSE()))</f>
        <v/>
      </c>
      <c r="Y1443" s="56" t="str">
        <f aca="false">IF(S1443="","",VLOOKUP(Deposits!O1723,Deposits!$D$2:$J$102,5,FALSE()))</f>
        <v/>
      </c>
      <c r="Z1443" s="57" t="s">
        <v>33</v>
      </c>
      <c r="AA1443" s="51" t="str">
        <f aca="false">IF(ISERROR(VLOOKUP(Q1443,'Target Margin'!A:F,5,FALSE())),"",VLOOKUP(Q1443,'Target Margin'!A:F,5,FALSE()))</f>
        <v/>
      </c>
    </row>
    <row r="1444" customFormat="false" ht="13" hidden="false" customHeight="false" outlineLevel="0" collapsed="false">
      <c r="A1444" s="38"/>
      <c r="B1444" s="39"/>
      <c r="C1444" s="40"/>
      <c r="D1444" s="40"/>
      <c r="E1444" s="41"/>
      <c r="F1444" s="42"/>
      <c r="G1444" s="43"/>
      <c r="H1444" s="43"/>
      <c r="I1444" s="44"/>
      <c r="J1444" s="45"/>
      <c r="K1444" s="46"/>
      <c r="L1444" s="47" t="e">
        <f aca="false">IF(K1444="",(I1444/J1444),(I1444/K1444))</f>
        <v>#DIV/0!</v>
      </c>
      <c r="M1444" s="48" t="e">
        <f aca="false">(N1444-L1444)/N1444</f>
        <v>#DIV/0!</v>
      </c>
      <c r="N1444" s="49"/>
      <c r="O1444" s="38"/>
      <c r="P1444" s="38"/>
      <c r="Q1444" s="50" t="str">
        <f aca="false">IF(W1444="","",VLOOKUP(W1444,Categories!$M$148:$N$823,2,FALSE()))</f>
        <v/>
      </c>
      <c r="R1444" s="51" t="str">
        <f aca="false">AA1444</f>
        <v/>
      </c>
      <c r="S1444" s="52"/>
      <c r="T1444" s="52"/>
      <c r="U1444" s="53"/>
      <c r="V1444" s="54"/>
      <c r="W1444" s="55"/>
      <c r="X1444" s="50" t="str">
        <f aca="false">IF(S1444="","",VLOOKUP(Deposits!O1724,Deposits!$D$2:$J$102,2,FALSE()))</f>
        <v/>
      </c>
      <c r="Y1444" s="56" t="str">
        <f aca="false">IF(S1444="","",VLOOKUP(Deposits!O1724,Deposits!$D$2:$J$102,5,FALSE()))</f>
        <v/>
      </c>
      <c r="Z1444" s="57" t="s">
        <v>33</v>
      </c>
      <c r="AA1444" s="51" t="str">
        <f aca="false">IF(ISERROR(VLOOKUP(Q1444,'Target Margin'!A:F,5,FALSE())),"",VLOOKUP(Q1444,'Target Margin'!A:F,5,FALSE()))</f>
        <v/>
      </c>
    </row>
    <row r="1445" customFormat="false" ht="13" hidden="false" customHeight="false" outlineLevel="0" collapsed="false">
      <c r="A1445" s="38"/>
      <c r="B1445" s="39"/>
      <c r="C1445" s="40"/>
      <c r="D1445" s="40"/>
      <c r="E1445" s="41"/>
      <c r="F1445" s="42"/>
      <c r="G1445" s="43"/>
      <c r="H1445" s="43"/>
      <c r="I1445" s="44"/>
      <c r="J1445" s="45"/>
      <c r="K1445" s="46"/>
      <c r="L1445" s="47" t="e">
        <f aca="false">IF(K1445="",(I1445/J1445),(I1445/K1445))</f>
        <v>#DIV/0!</v>
      </c>
      <c r="M1445" s="48" t="e">
        <f aca="false">(N1445-L1445)/N1445</f>
        <v>#DIV/0!</v>
      </c>
      <c r="N1445" s="49"/>
      <c r="O1445" s="38"/>
      <c r="P1445" s="38"/>
      <c r="Q1445" s="50" t="str">
        <f aca="false">IF(W1445="","",VLOOKUP(W1445,Categories!$M$148:$N$823,2,FALSE()))</f>
        <v/>
      </c>
      <c r="R1445" s="51" t="str">
        <f aca="false">AA1445</f>
        <v/>
      </c>
      <c r="S1445" s="52"/>
      <c r="T1445" s="52"/>
      <c r="U1445" s="53"/>
      <c r="V1445" s="54"/>
      <c r="W1445" s="55"/>
      <c r="X1445" s="50" t="str">
        <f aca="false">IF(S1445="","",VLOOKUP(Deposits!O1725,Deposits!$D$2:$J$102,2,FALSE()))</f>
        <v/>
      </c>
      <c r="Y1445" s="56" t="str">
        <f aca="false">IF(S1445="","",VLOOKUP(Deposits!O1725,Deposits!$D$2:$J$102,5,FALSE()))</f>
        <v/>
      </c>
      <c r="Z1445" s="57" t="s">
        <v>33</v>
      </c>
      <c r="AA1445" s="51" t="str">
        <f aca="false">IF(ISERROR(VLOOKUP(Q1445,'Target Margin'!A:F,5,FALSE())),"",VLOOKUP(Q1445,'Target Margin'!A:F,5,FALSE()))</f>
        <v/>
      </c>
    </row>
    <row r="1446" customFormat="false" ht="13" hidden="false" customHeight="false" outlineLevel="0" collapsed="false">
      <c r="A1446" s="38"/>
      <c r="B1446" s="39"/>
      <c r="C1446" s="40"/>
      <c r="D1446" s="40"/>
      <c r="E1446" s="41"/>
      <c r="F1446" s="42"/>
      <c r="G1446" s="43"/>
      <c r="H1446" s="43"/>
      <c r="I1446" s="44"/>
      <c r="J1446" s="45"/>
      <c r="K1446" s="46"/>
      <c r="L1446" s="47" t="e">
        <f aca="false">IF(K1446="",(I1446/J1446),(I1446/K1446))</f>
        <v>#DIV/0!</v>
      </c>
      <c r="M1446" s="48" t="e">
        <f aca="false">(N1446-L1446)/N1446</f>
        <v>#DIV/0!</v>
      </c>
      <c r="N1446" s="49"/>
      <c r="O1446" s="38"/>
      <c r="P1446" s="38"/>
      <c r="Q1446" s="50" t="str">
        <f aca="false">IF(W1446="","",VLOOKUP(W1446,Categories!$M$148:$N$823,2,FALSE()))</f>
        <v/>
      </c>
      <c r="R1446" s="51" t="str">
        <f aca="false">AA1446</f>
        <v/>
      </c>
      <c r="S1446" s="52"/>
      <c r="T1446" s="52"/>
      <c r="U1446" s="53"/>
      <c r="V1446" s="54"/>
      <c r="W1446" s="55"/>
      <c r="X1446" s="50" t="str">
        <f aca="false">IF(S1446="","",VLOOKUP(Deposits!O1726,Deposits!$D$2:$J$102,2,FALSE()))</f>
        <v/>
      </c>
      <c r="Y1446" s="56" t="str">
        <f aca="false">IF(S1446="","",VLOOKUP(Deposits!O1726,Deposits!$D$2:$J$102,5,FALSE()))</f>
        <v/>
      </c>
      <c r="Z1446" s="57" t="s">
        <v>33</v>
      </c>
      <c r="AA1446" s="51" t="str">
        <f aca="false">IF(ISERROR(VLOOKUP(Q1446,'Target Margin'!A:F,5,FALSE())),"",VLOOKUP(Q1446,'Target Margin'!A:F,5,FALSE()))</f>
        <v/>
      </c>
    </row>
    <row r="1447" customFormat="false" ht="13" hidden="false" customHeight="false" outlineLevel="0" collapsed="false">
      <c r="A1447" s="38"/>
      <c r="B1447" s="39"/>
      <c r="C1447" s="40"/>
      <c r="D1447" s="40"/>
      <c r="E1447" s="41"/>
      <c r="F1447" s="42"/>
      <c r="G1447" s="43"/>
      <c r="H1447" s="43"/>
      <c r="I1447" s="44"/>
      <c r="J1447" s="45"/>
      <c r="K1447" s="46"/>
      <c r="L1447" s="47" t="e">
        <f aca="false">IF(K1447="",(I1447/J1447),(I1447/K1447))</f>
        <v>#DIV/0!</v>
      </c>
      <c r="M1447" s="48" t="e">
        <f aca="false">(N1447-L1447)/N1447</f>
        <v>#DIV/0!</v>
      </c>
      <c r="N1447" s="49"/>
      <c r="O1447" s="38"/>
      <c r="P1447" s="38"/>
      <c r="Q1447" s="50" t="str">
        <f aca="false">IF(W1447="","",VLOOKUP(W1447,Categories!$M$148:$N$823,2,FALSE()))</f>
        <v/>
      </c>
      <c r="R1447" s="51" t="str">
        <f aca="false">AA1447</f>
        <v/>
      </c>
      <c r="S1447" s="52"/>
      <c r="T1447" s="52"/>
      <c r="U1447" s="53"/>
      <c r="V1447" s="54"/>
      <c r="W1447" s="55"/>
      <c r="X1447" s="50" t="str">
        <f aca="false">IF(S1447="","",VLOOKUP(Deposits!O1727,Deposits!$D$2:$J$102,2,FALSE()))</f>
        <v/>
      </c>
      <c r="Y1447" s="56" t="str">
        <f aca="false">IF(S1447="","",VLOOKUP(Deposits!O1727,Deposits!$D$2:$J$102,5,FALSE()))</f>
        <v/>
      </c>
      <c r="Z1447" s="57" t="s">
        <v>33</v>
      </c>
      <c r="AA1447" s="51" t="str">
        <f aca="false">IF(ISERROR(VLOOKUP(Q1447,'Target Margin'!A:F,5,FALSE())),"",VLOOKUP(Q1447,'Target Margin'!A:F,5,FALSE()))</f>
        <v/>
      </c>
    </row>
    <row r="1448" customFormat="false" ht="13" hidden="false" customHeight="false" outlineLevel="0" collapsed="false">
      <c r="A1448" s="38"/>
      <c r="B1448" s="39"/>
      <c r="C1448" s="40"/>
      <c r="D1448" s="40"/>
      <c r="E1448" s="41"/>
      <c r="F1448" s="42"/>
      <c r="G1448" s="43"/>
      <c r="H1448" s="43"/>
      <c r="I1448" s="44"/>
      <c r="J1448" s="45"/>
      <c r="K1448" s="46"/>
      <c r="L1448" s="47" t="e">
        <f aca="false">IF(K1448="",(I1448/J1448),(I1448/K1448))</f>
        <v>#DIV/0!</v>
      </c>
      <c r="M1448" s="48" t="e">
        <f aca="false">(N1448-L1448)/N1448</f>
        <v>#DIV/0!</v>
      </c>
      <c r="N1448" s="49"/>
      <c r="O1448" s="38"/>
      <c r="P1448" s="38"/>
      <c r="Q1448" s="50" t="str">
        <f aca="false">IF(W1448="","",VLOOKUP(W1448,Categories!$M$148:$N$823,2,FALSE()))</f>
        <v/>
      </c>
      <c r="R1448" s="51" t="str">
        <f aca="false">AA1448</f>
        <v/>
      </c>
      <c r="S1448" s="52"/>
      <c r="T1448" s="52"/>
      <c r="U1448" s="53"/>
      <c r="V1448" s="54"/>
      <c r="W1448" s="55"/>
      <c r="X1448" s="50" t="str">
        <f aca="false">IF(S1448="","",VLOOKUP(Deposits!O1728,Deposits!$D$2:$J$102,2,FALSE()))</f>
        <v/>
      </c>
      <c r="Y1448" s="56" t="str">
        <f aca="false">IF(S1448="","",VLOOKUP(Deposits!O1728,Deposits!$D$2:$J$102,5,FALSE()))</f>
        <v/>
      </c>
      <c r="Z1448" s="57" t="s">
        <v>33</v>
      </c>
      <c r="AA1448" s="51" t="str">
        <f aca="false">IF(ISERROR(VLOOKUP(Q1448,'Target Margin'!A:F,5,FALSE())),"",VLOOKUP(Q1448,'Target Margin'!A:F,5,FALSE()))</f>
        <v/>
      </c>
    </row>
    <row r="1449" customFormat="false" ht="13" hidden="false" customHeight="false" outlineLevel="0" collapsed="false">
      <c r="A1449" s="38"/>
      <c r="B1449" s="39"/>
      <c r="C1449" s="40"/>
      <c r="D1449" s="40"/>
      <c r="E1449" s="41"/>
      <c r="F1449" s="42"/>
      <c r="G1449" s="43"/>
      <c r="H1449" s="43"/>
      <c r="I1449" s="44"/>
      <c r="J1449" s="45"/>
      <c r="K1449" s="46"/>
      <c r="L1449" s="47" t="e">
        <f aca="false">IF(K1449="",(I1449/J1449),(I1449/K1449))</f>
        <v>#DIV/0!</v>
      </c>
      <c r="M1449" s="48" t="e">
        <f aca="false">(N1449-L1449)/N1449</f>
        <v>#DIV/0!</v>
      </c>
      <c r="N1449" s="49"/>
      <c r="O1449" s="38"/>
      <c r="P1449" s="38"/>
      <c r="Q1449" s="50" t="str">
        <f aca="false">IF(W1449="","",VLOOKUP(W1449,Categories!$M$148:$N$823,2,FALSE()))</f>
        <v/>
      </c>
      <c r="R1449" s="51" t="str">
        <f aca="false">AA1449</f>
        <v/>
      </c>
      <c r="S1449" s="52"/>
      <c r="T1449" s="52"/>
      <c r="U1449" s="53"/>
      <c r="V1449" s="54"/>
      <c r="W1449" s="55"/>
      <c r="X1449" s="50" t="str">
        <f aca="false">IF(S1449="","",VLOOKUP(Deposits!O1729,Deposits!$D$2:$J$102,2,FALSE()))</f>
        <v/>
      </c>
      <c r="Y1449" s="56" t="str">
        <f aca="false">IF(S1449="","",VLOOKUP(Deposits!O1729,Deposits!$D$2:$J$102,5,FALSE()))</f>
        <v/>
      </c>
      <c r="Z1449" s="57" t="s">
        <v>33</v>
      </c>
      <c r="AA1449" s="51" t="str">
        <f aca="false">IF(ISERROR(VLOOKUP(Q1449,'Target Margin'!A:F,5,FALSE())),"",VLOOKUP(Q1449,'Target Margin'!A:F,5,FALSE()))</f>
        <v/>
      </c>
    </row>
    <row r="1450" customFormat="false" ht="13" hidden="false" customHeight="false" outlineLevel="0" collapsed="false">
      <c r="A1450" s="38"/>
      <c r="B1450" s="39"/>
      <c r="C1450" s="40"/>
      <c r="D1450" s="40"/>
      <c r="E1450" s="41"/>
      <c r="F1450" s="42"/>
      <c r="G1450" s="43"/>
      <c r="H1450" s="43"/>
      <c r="I1450" s="44"/>
      <c r="J1450" s="45"/>
      <c r="K1450" s="46"/>
      <c r="L1450" s="47" t="e">
        <f aca="false">IF(K1450="",(I1450/J1450),(I1450/K1450))</f>
        <v>#DIV/0!</v>
      </c>
      <c r="M1450" s="48" t="e">
        <f aca="false">(N1450-L1450)/N1450</f>
        <v>#DIV/0!</v>
      </c>
      <c r="N1450" s="49"/>
      <c r="O1450" s="38"/>
      <c r="P1450" s="38"/>
      <c r="Q1450" s="50" t="str">
        <f aca="false">IF(W1450="","",VLOOKUP(W1450,Categories!$M$148:$N$823,2,FALSE()))</f>
        <v/>
      </c>
      <c r="R1450" s="51" t="str">
        <f aca="false">AA1450</f>
        <v/>
      </c>
      <c r="S1450" s="52"/>
      <c r="T1450" s="52"/>
      <c r="U1450" s="53"/>
      <c r="V1450" s="54"/>
      <c r="W1450" s="55"/>
      <c r="X1450" s="50" t="str">
        <f aca="false">IF(S1450="","",VLOOKUP(Deposits!O1730,Deposits!$D$2:$J$102,2,FALSE()))</f>
        <v/>
      </c>
      <c r="Y1450" s="56" t="str">
        <f aca="false">IF(S1450="","",VLOOKUP(Deposits!O1730,Deposits!$D$2:$J$102,5,FALSE()))</f>
        <v/>
      </c>
      <c r="Z1450" s="57" t="s">
        <v>33</v>
      </c>
      <c r="AA1450" s="51" t="str">
        <f aca="false">IF(ISERROR(VLOOKUP(Q1450,'Target Margin'!A:F,5,FALSE())),"",VLOOKUP(Q1450,'Target Margin'!A:F,5,FALSE()))</f>
        <v/>
      </c>
    </row>
    <row r="1451" customFormat="false" ht="13" hidden="false" customHeight="false" outlineLevel="0" collapsed="false">
      <c r="A1451" s="38"/>
      <c r="B1451" s="39"/>
      <c r="C1451" s="40"/>
      <c r="D1451" s="40"/>
      <c r="E1451" s="41"/>
      <c r="F1451" s="42"/>
      <c r="G1451" s="43"/>
      <c r="H1451" s="43"/>
      <c r="I1451" s="44"/>
      <c r="J1451" s="45"/>
      <c r="K1451" s="46"/>
      <c r="L1451" s="47" t="e">
        <f aca="false">IF(K1451="",(I1451/J1451),(I1451/K1451))</f>
        <v>#DIV/0!</v>
      </c>
      <c r="M1451" s="48" t="e">
        <f aca="false">(N1451-L1451)/N1451</f>
        <v>#DIV/0!</v>
      </c>
      <c r="N1451" s="49"/>
      <c r="O1451" s="38"/>
      <c r="P1451" s="38"/>
      <c r="Q1451" s="50" t="str">
        <f aca="false">IF(W1451="","",VLOOKUP(W1451,Categories!$M$148:$N$823,2,FALSE()))</f>
        <v/>
      </c>
      <c r="R1451" s="51" t="str">
        <f aca="false">AA1451</f>
        <v/>
      </c>
      <c r="S1451" s="52"/>
      <c r="T1451" s="52"/>
      <c r="U1451" s="53"/>
      <c r="V1451" s="54"/>
      <c r="W1451" s="55"/>
      <c r="X1451" s="50" t="str">
        <f aca="false">IF(S1451="","",VLOOKUP(Deposits!O1731,Deposits!$D$2:$J$102,2,FALSE()))</f>
        <v/>
      </c>
      <c r="Y1451" s="56" t="str">
        <f aca="false">IF(S1451="","",VLOOKUP(Deposits!O1731,Deposits!$D$2:$J$102,5,FALSE()))</f>
        <v/>
      </c>
      <c r="Z1451" s="57" t="s">
        <v>33</v>
      </c>
      <c r="AA1451" s="51" t="str">
        <f aca="false">IF(ISERROR(VLOOKUP(Q1451,'Target Margin'!A:F,5,FALSE())),"",VLOOKUP(Q1451,'Target Margin'!A:F,5,FALSE()))</f>
        <v/>
      </c>
    </row>
    <row r="1452" customFormat="false" ht="13" hidden="false" customHeight="false" outlineLevel="0" collapsed="false">
      <c r="A1452" s="38"/>
      <c r="B1452" s="39"/>
      <c r="C1452" s="40"/>
      <c r="D1452" s="40"/>
      <c r="E1452" s="41"/>
      <c r="F1452" s="42"/>
      <c r="G1452" s="43"/>
      <c r="H1452" s="43"/>
      <c r="I1452" s="44"/>
      <c r="J1452" s="45"/>
      <c r="K1452" s="46"/>
      <c r="L1452" s="47" t="e">
        <f aca="false">IF(K1452="",(I1452/J1452),(I1452/K1452))</f>
        <v>#DIV/0!</v>
      </c>
      <c r="M1452" s="48" t="e">
        <f aca="false">(N1452-L1452)/N1452</f>
        <v>#DIV/0!</v>
      </c>
      <c r="N1452" s="49"/>
      <c r="O1452" s="38"/>
      <c r="P1452" s="38"/>
      <c r="Q1452" s="50" t="str">
        <f aca="false">IF(W1452="","",VLOOKUP(W1452,Categories!$M$148:$N$823,2,FALSE()))</f>
        <v/>
      </c>
      <c r="R1452" s="51" t="str">
        <f aca="false">AA1452</f>
        <v/>
      </c>
      <c r="S1452" s="52"/>
      <c r="T1452" s="52"/>
      <c r="U1452" s="53"/>
      <c r="V1452" s="54"/>
      <c r="W1452" s="55"/>
      <c r="X1452" s="50" t="str">
        <f aca="false">IF(S1452="","",VLOOKUP(Deposits!O1732,Deposits!$D$2:$J$102,2,FALSE()))</f>
        <v/>
      </c>
      <c r="Y1452" s="56" t="str">
        <f aca="false">IF(S1452="","",VLOOKUP(Deposits!O1732,Deposits!$D$2:$J$102,5,FALSE()))</f>
        <v/>
      </c>
      <c r="Z1452" s="57" t="s">
        <v>33</v>
      </c>
      <c r="AA1452" s="51" t="str">
        <f aca="false">IF(ISERROR(VLOOKUP(Q1452,'Target Margin'!A:F,5,FALSE())),"",VLOOKUP(Q1452,'Target Margin'!A:F,5,FALSE()))</f>
        <v/>
      </c>
    </row>
    <row r="1453" customFormat="false" ht="13" hidden="false" customHeight="false" outlineLevel="0" collapsed="false">
      <c r="A1453" s="38"/>
      <c r="B1453" s="39"/>
      <c r="C1453" s="40"/>
      <c r="D1453" s="40"/>
      <c r="E1453" s="41"/>
      <c r="F1453" s="42"/>
      <c r="G1453" s="43"/>
      <c r="H1453" s="43"/>
      <c r="I1453" s="44"/>
      <c r="J1453" s="45"/>
      <c r="K1453" s="46"/>
      <c r="L1453" s="47" t="e">
        <f aca="false">IF(K1453="",(I1453/J1453),(I1453/K1453))</f>
        <v>#DIV/0!</v>
      </c>
      <c r="M1453" s="48" t="e">
        <f aca="false">(N1453-L1453)/N1453</f>
        <v>#DIV/0!</v>
      </c>
      <c r="N1453" s="49"/>
      <c r="O1453" s="38"/>
      <c r="P1453" s="38"/>
      <c r="Q1453" s="50" t="str">
        <f aca="false">IF(W1453="","",VLOOKUP(W1453,Categories!$M$148:$N$823,2,FALSE()))</f>
        <v/>
      </c>
      <c r="R1453" s="51" t="str">
        <f aca="false">AA1453</f>
        <v/>
      </c>
      <c r="S1453" s="52"/>
      <c r="T1453" s="52"/>
      <c r="U1453" s="53"/>
      <c r="V1453" s="54"/>
      <c r="W1453" s="55"/>
      <c r="X1453" s="50" t="str">
        <f aca="false">IF(S1453="","",VLOOKUP(Deposits!O1733,Deposits!$D$2:$J$102,2,FALSE()))</f>
        <v/>
      </c>
      <c r="Y1453" s="56" t="str">
        <f aca="false">IF(S1453="","",VLOOKUP(Deposits!O1733,Deposits!$D$2:$J$102,5,FALSE()))</f>
        <v/>
      </c>
      <c r="Z1453" s="57" t="s">
        <v>33</v>
      </c>
      <c r="AA1453" s="51" t="str">
        <f aca="false">IF(ISERROR(VLOOKUP(Q1453,'Target Margin'!A:F,5,FALSE())),"",VLOOKUP(Q1453,'Target Margin'!A:F,5,FALSE()))</f>
        <v/>
      </c>
    </row>
    <row r="1454" customFormat="false" ht="13" hidden="false" customHeight="false" outlineLevel="0" collapsed="false">
      <c r="A1454" s="38"/>
      <c r="B1454" s="39"/>
      <c r="C1454" s="40"/>
      <c r="D1454" s="40"/>
      <c r="E1454" s="41"/>
      <c r="F1454" s="42"/>
      <c r="G1454" s="43"/>
      <c r="H1454" s="43"/>
      <c r="I1454" s="44"/>
      <c r="J1454" s="45"/>
      <c r="K1454" s="46"/>
      <c r="L1454" s="47" t="e">
        <f aca="false">IF(K1454="",(I1454/J1454),(I1454/K1454))</f>
        <v>#DIV/0!</v>
      </c>
      <c r="M1454" s="48" t="e">
        <f aca="false">(N1454-L1454)/N1454</f>
        <v>#DIV/0!</v>
      </c>
      <c r="N1454" s="49"/>
      <c r="O1454" s="38"/>
      <c r="P1454" s="38"/>
      <c r="Q1454" s="50" t="str">
        <f aca="false">IF(W1454="","",VLOOKUP(W1454,Categories!$M$148:$N$823,2,FALSE()))</f>
        <v/>
      </c>
      <c r="R1454" s="51" t="str">
        <f aca="false">AA1454</f>
        <v/>
      </c>
      <c r="S1454" s="52"/>
      <c r="T1454" s="52"/>
      <c r="U1454" s="53"/>
      <c r="V1454" s="54"/>
      <c r="W1454" s="55"/>
      <c r="X1454" s="50" t="str">
        <f aca="false">IF(S1454="","",VLOOKUP(Deposits!O1734,Deposits!$D$2:$J$102,2,FALSE()))</f>
        <v/>
      </c>
      <c r="Y1454" s="56" t="str">
        <f aca="false">IF(S1454="","",VLOOKUP(Deposits!O1734,Deposits!$D$2:$J$102,5,FALSE()))</f>
        <v/>
      </c>
      <c r="Z1454" s="57" t="s">
        <v>33</v>
      </c>
      <c r="AA1454" s="51" t="str">
        <f aca="false">IF(ISERROR(VLOOKUP(Q1454,'Target Margin'!A:F,5,FALSE())),"",VLOOKUP(Q1454,'Target Margin'!A:F,5,FALSE()))</f>
        <v/>
      </c>
    </row>
    <row r="1455" customFormat="false" ht="13" hidden="false" customHeight="false" outlineLevel="0" collapsed="false">
      <c r="A1455" s="38"/>
      <c r="B1455" s="39"/>
      <c r="C1455" s="40"/>
      <c r="D1455" s="40"/>
      <c r="E1455" s="41"/>
      <c r="F1455" s="42"/>
      <c r="G1455" s="43"/>
      <c r="H1455" s="43"/>
      <c r="I1455" s="44"/>
      <c r="J1455" s="45"/>
      <c r="K1455" s="46"/>
      <c r="L1455" s="47" t="e">
        <f aca="false">IF(K1455="",(I1455/J1455),(I1455/K1455))</f>
        <v>#DIV/0!</v>
      </c>
      <c r="M1455" s="48" t="e">
        <f aca="false">(N1455-L1455)/N1455</f>
        <v>#DIV/0!</v>
      </c>
      <c r="N1455" s="49"/>
      <c r="O1455" s="38"/>
      <c r="P1455" s="38"/>
      <c r="Q1455" s="50" t="str">
        <f aca="false">IF(W1455="","",VLOOKUP(W1455,Categories!$M$148:$N$823,2,FALSE()))</f>
        <v/>
      </c>
      <c r="R1455" s="51" t="str">
        <f aca="false">AA1455</f>
        <v/>
      </c>
      <c r="S1455" s="52"/>
      <c r="T1455" s="52"/>
      <c r="U1455" s="53"/>
      <c r="V1455" s="54"/>
      <c r="W1455" s="55"/>
      <c r="X1455" s="50" t="str">
        <f aca="false">IF(S1455="","",VLOOKUP(Deposits!O1735,Deposits!$D$2:$J$102,2,FALSE()))</f>
        <v/>
      </c>
      <c r="Y1455" s="56" t="str">
        <f aca="false">IF(S1455="","",VLOOKUP(Deposits!O1735,Deposits!$D$2:$J$102,5,FALSE()))</f>
        <v/>
      </c>
      <c r="Z1455" s="57" t="s">
        <v>33</v>
      </c>
      <c r="AA1455" s="51" t="str">
        <f aca="false">IF(ISERROR(VLOOKUP(Q1455,'Target Margin'!A:F,5,FALSE())),"",VLOOKUP(Q1455,'Target Margin'!A:F,5,FALSE()))</f>
        <v/>
      </c>
    </row>
    <row r="1456" customFormat="false" ht="13" hidden="false" customHeight="false" outlineLevel="0" collapsed="false">
      <c r="A1456" s="38"/>
      <c r="B1456" s="39"/>
      <c r="C1456" s="40"/>
      <c r="D1456" s="40"/>
      <c r="E1456" s="41"/>
      <c r="F1456" s="42"/>
      <c r="G1456" s="43"/>
      <c r="H1456" s="43"/>
      <c r="I1456" s="44"/>
      <c r="J1456" s="45"/>
      <c r="K1456" s="46"/>
      <c r="L1456" s="47" t="e">
        <f aca="false">IF(K1456="",(I1456/J1456),(I1456/K1456))</f>
        <v>#DIV/0!</v>
      </c>
      <c r="M1456" s="48" t="e">
        <f aca="false">(N1456-L1456)/N1456</f>
        <v>#DIV/0!</v>
      </c>
      <c r="N1456" s="49"/>
      <c r="O1456" s="38"/>
      <c r="P1456" s="38"/>
      <c r="Q1456" s="50" t="str">
        <f aca="false">IF(W1456="","",VLOOKUP(W1456,Categories!$M$148:$N$823,2,FALSE()))</f>
        <v/>
      </c>
      <c r="R1456" s="51" t="str">
        <f aca="false">AA1456</f>
        <v/>
      </c>
      <c r="S1456" s="52"/>
      <c r="T1456" s="52"/>
      <c r="U1456" s="53"/>
      <c r="V1456" s="54"/>
      <c r="W1456" s="55"/>
      <c r="X1456" s="50" t="str">
        <f aca="false">IF(S1456="","",VLOOKUP(Deposits!O1736,Deposits!$D$2:$J$102,2,FALSE()))</f>
        <v/>
      </c>
      <c r="Y1456" s="56" t="str">
        <f aca="false">IF(S1456="","",VLOOKUP(Deposits!O1736,Deposits!$D$2:$J$102,5,FALSE()))</f>
        <v/>
      </c>
      <c r="Z1456" s="57" t="s">
        <v>33</v>
      </c>
      <c r="AA1456" s="51" t="str">
        <f aca="false">IF(ISERROR(VLOOKUP(Q1456,'Target Margin'!A:F,5,FALSE())),"",VLOOKUP(Q1456,'Target Margin'!A:F,5,FALSE()))</f>
        <v/>
      </c>
    </row>
    <row r="1457" customFormat="false" ht="13" hidden="false" customHeight="false" outlineLevel="0" collapsed="false">
      <c r="A1457" s="38"/>
      <c r="B1457" s="39"/>
      <c r="C1457" s="40"/>
      <c r="D1457" s="40"/>
      <c r="E1457" s="41"/>
      <c r="F1457" s="42"/>
      <c r="G1457" s="43"/>
      <c r="H1457" s="43"/>
      <c r="I1457" s="44"/>
      <c r="J1457" s="45"/>
      <c r="K1457" s="46"/>
      <c r="L1457" s="47" t="e">
        <f aca="false">IF(K1457="",(I1457/J1457),(I1457/K1457))</f>
        <v>#DIV/0!</v>
      </c>
      <c r="M1457" s="48" t="e">
        <f aca="false">(N1457-L1457)/N1457</f>
        <v>#DIV/0!</v>
      </c>
      <c r="N1457" s="49"/>
      <c r="O1457" s="38"/>
      <c r="P1457" s="38"/>
      <c r="Q1457" s="50" t="str">
        <f aca="false">IF(W1457="","",VLOOKUP(W1457,Categories!$M$148:$N$823,2,FALSE()))</f>
        <v/>
      </c>
      <c r="R1457" s="51" t="str">
        <f aca="false">AA1457</f>
        <v/>
      </c>
      <c r="S1457" s="52"/>
      <c r="T1457" s="52"/>
      <c r="U1457" s="53"/>
      <c r="V1457" s="54"/>
      <c r="W1457" s="55"/>
      <c r="X1457" s="50" t="str">
        <f aca="false">IF(S1457="","",VLOOKUP(Deposits!O1737,Deposits!$D$2:$J$102,2,FALSE()))</f>
        <v/>
      </c>
      <c r="Y1457" s="56" t="str">
        <f aca="false">IF(S1457="","",VLOOKUP(Deposits!O1737,Deposits!$D$2:$J$102,5,FALSE()))</f>
        <v/>
      </c>
      <c r="Z1457" s="57" t="s">
        <v>33</v>
      </c>
      <c r="AA1457" s="51" t="str">
        <f aca="false">IF(ISERROR(VLOOKUP(Q1457,'Target Margin'!A:F,5,FALSE())),"",VLOOKUP(Q1457,'Target Margin'!A:F,5,FALSE()))</f>
        <v/>
      </c>
    </row>
    <row r="1458" customFormat="false" ht="13" hidden="false" customHeight="false" outlineLevel="0" collapsed="false">
      <c r="A1458" s="38"/>
      <c r="B1458" s="39"/>
      <c r="C1458" s="40"/>
      <c r="D1458" s="40"/>
      <c r="E1458" s="41"/>
      <c r="F1458" s="42"/>
      <c r="G1458" s="43"/>
      <c r="H1458" s="43"/>
      <c r="I1458" s="44"/>
      <c r="J1458" s="45"/>
      <c r="K1458" s="46"/>
      <c r="L1458" s="47" t="e">
        <f aca="false">IF(K1458="",(I1458/J1458),(I1458/K1458))</f>
        <v>#DIV/0!</v>
      </c>
      <c r="M1458" s="48" t="e">
        <f aca="false">(N1458-L1458)/N1458</f>
        <v>#DIV/0!</v>
      </c>
      <c r="N1458" s="49"/>
      <c r="O1458" s="38"/>
      <c r="P1458" s="38"/>
      <c r="Q1458" s="50" t="str">
        <f aca="false">IF(W1458="","",VLOOKUP(W1458,Categories!$M$148:$N$823,2,FALSE()))</f>
        <v/>
      </c>
      <c r="R1458" s="51" t="str">
        <f aca="false">AA1458</f>
        <v/>
      </c>
      <c r="S1458" s="52"/>
      <c r="T1458" s="52"/>
      <c r="U1458" s="53"/>
      <c r="V1458" s="54"/>
      <c r="W1458" s="55"/>
      <c r="X1458" s="50" t="str">
        <f aca="false">IF(S1458="","",VLOOKUP(Deposits!O1738,Deposits!$D$2:$J$102,2,FALSE()))</f>
        <v/>
      </c>
      <c r="Y1458" s="56" t="str">
        <f aca="false">IF(S1458="","",VLOOKUP(Deposits!O1738,Deposits!$D$2:$J$102,5,FALSE()))</f>
        <v/>
      </c>
      <c r="Z1458" s="57" t="s">
        <v>33</v>
      </c>
      <c r="AA1458" s="51" t="str">
        <f aca="false">IF(ISERROR(VLOOKUP(Q1458,'Target Margin'!A:F,5,FALSE())),"",VLOOKUP(Q1458,'Target Margin'!A:F,5,FALSE()))</f>
        <v/>
      </c>
    </row>
    <row r="1459" customFormat="false" ht="13" hidden="false" customHeight="false" outlineLevel="0" collapsed="false">
      <c r="A1459" s="38"/>
      <c r="B1459" s="39"/>
      <c r="C1459" s="40"/>
      <c r="D1459" s="40"/>
      <c r="E1459" s="41"/>
      <c r="F1459" s="42"/>
      <c r="G1459" s="43"/>
      <c r="H1459" s="43"/>
      <c r="I1459" s="44"/>
      <c r="J1459" s="45"/>
      <c r="K1459" s="46"/>
      <c r="L1459" s="47" t="e">
        <f aca="false">IF(K1459="",(I1459/J1459),(I1459/K1459))</f>
        <v>#DIV/0!</v>
      </c>
      <c r="M1459" s="48" t="e">
        <f aca="false">(N1459-L1459)/N1459</f>
        <v>#DIV/0!</v>
      </c>
      <c r="N1459" s="49"/>
      <c r="O1459" s="38"/>
      <c r="P1459" s="38"/>
      <c r="Q1459" s="50" t="str">
        <f aca="false">IF(W1459="","",VLOOKUP(W1459,Categories!$M$148:$N$823,2,FALSE()))</f>
        <v/>
      </c>
      <c r="R1459" s="51" t="str">
        <f aca="false">AA1459</f>
        <v/>
      </c>
      <c r="S1459" s="52"/>
      <c r="T1459" s="52"/>
      <c r="U1459" s="53"/>
      <c r="V1459" s="54"/>
      <c r="W1459" s="55"/>
      <c r="X1459" s="50" t="str">
        <f aca="false">IF(S1459="","",VLOOKUP(Deposits!O1739,Deposits!$D$2:$J$102,2,FALSE()))</f>
        <v/>
      </c>
      <c r="Y1459" s="56" t="str">
        <f aca="false">IF(S1459="","",VLOOKUP(Deposits!O1739,Deposits!$D$2:$J$102,5,FALSE()))</f>
        <v/>
      </c>
      <c r="Z1459" s="57" t="s">
        <v>33</v>
      </c>
      <c r="AA1459" s="51" t="str">
        <f aca="false">IF(ISERROR(VLOOKUP(Q1459,'Target Margin'!A:F,5,FALSE())),"",VLOOKUP(Q1459,'Target Margin'!A:F,5,FALSE()))</f>
        <v/>
      </c>
    </row>
    <row r="1460" customFormat="false" ht="13" hidden="false" customHeight="false" outlineLevel="0" collapsed="false">
      <c r="A1460" s="38"/>
      <c r="B1460" s="39"/>
      <c r="C1460" s="40"/>
      <c r="D1460" s="40"/>
      <c r="E1460" s="41"/>
      <c r="F1460" s="42"/>
      <c r="G1460" s="43"/>
      <c r="H1460" s="43"/>
      <c r="I1460" s="44"/>
      <c r="J1460" s="45"/>
      <c r="K1460" s="46"/>
      <c r="L1460" s="47" t="e">
        <f aca="false">IF(K1460="",(I1460/J1460),(I1460/K1460))</f>
        <v>#DIV/0!</v>
      </c>
      <c r="M1460" s="48" t="e">
        <f aca="false">(N1460-L1460)/N1460</f>
        <v>#DIV/0!</v>
      </c>
      <c r="N1460" s="49"/>
      <c r="O1460" s="38"/>
      <c r="P1460" s="38"/>
      <c r="Q1460" s="50" t="str">
        <f aca="false">IF(W1460="","",VLOOKUP(W1460,Categories!$M$148:$N$823,2,FALSE()))</f>
        <v/>
      </c>
      <c r="R1460" s="51" t="str">
        <f aca="false">AA1460</f>
        <v/>
      </c>
      <c r="S1460" s="52"/>
      <c r="T1460" s="52"/>
      <c r="U1460" s="53"/>
      <c r="V1460" s="54"/>
      <c r="W1460" s="55"/>
      <c r="X1460" s="50" t="str">
        <f aca="false">IF(S1460="","",VLOOKUP(Deposits!O1740,Deposits!$D$2:$J$102,2,FALSE()))</f>
        <v/>
      </c>
      <c r="Y1460" s="56" t="str">
        <f aca="false">IF(S1460="","",VLOOKUP(Deposits!O1740,Deposits!$D$2:$J$102,5,FALSE()))</f>
        <v/>
      </c>
      <c r="Z1460" s="57" t="s">
        <v>33</v>
      </c>
      <c r="AA1460" s="51" t="str">
        <f aca="false">IF(ISERROR(VLOOKUP(Q1460,'Target Margin'!A:F,5,FALSE())),"",VLOOKUP(Q1460,'Target Margin'!A:F,5,FALSE()))</f>
        <v/>
      </c>
    </row>
    <row r="1461" customFormat="false" ht="13" hidden="false" customHeight="false" outlineLevel="0" collapsed="false">
      <c r="A1461" s="38"/>
      <c r="B1461" s="39"/>
      <c r="C1461" s="40"/>
      <c r="D1461" s="40"/>
      <c r="E1461" s="41"/>
      <c r="F1461" s="42"/>
      <c r="G1461" s="43"/>
      <c r="H1461" s="43"/>
      <c r="I1461" s="44"/>
      <c r="J1461" s="45"/>
      <c r="K1461" s="46"/>
      <c r="L1461" s="47" t="e">
        <f aca="false">IF(K1461="",(I1461/J1461),(I1461/K1461))</f>
        <v>#DIV/0!</v>
      </c>
      <c r="M1461" s="48" t="e">
        <f aca="false">(N1461-L1461)/N1461</f>
        <v>#DIV/0!</v>
      </c>
      <c r="N1461" s="49"/>
      <c r="O1461" s="38"/>
      <c r="P1461" s="38"/>
      <c r="Q1461" s="50" t="str">
        <f aca="false">IF(W1461="","",VLOOKUP(W1461,Categories!$M$148:$N$823,2,FALSE()))</f>
        <v/>
      </c>
      <c r="R1461" s="51" t="str">
        <f aca="false">AA1461</f>
        <v/>
      </c>
      <c r="S1461" s="52"/>
      <c r="T1461" s="52"/>
      <c r="U1461" s="53"/>
      <c r="V1461" s="54"/>
      <c r="W1461" s="55"/>
      <c r="X1461" s="50" t="str">
        <f aca="false">IF(S1461="","",VLOOKUP(Deposits!O1741,Deposits!$D$2:$J$102,2,FALSE()))</f>
        <v/>
      </c>
      <c r="Y1461" s="56" t="str">
        <f aca="false">IF(S1461="","",VLOOKUP(Deposits!O1741,Deposits!$D$2:$J$102,5,FALSE()))</f>
        <v/>
      </c>
      <c r="Z1461" s="57" t="s">
        <v>33</v>
      </c>
      <c r="AA1461" s="51" t="str">
        <f aca="false">IF(ISERROR(VLOOKUP(Q1461,'Target Margin'!A:F,5,FALSE())),"",VLOOKUP(Q1461,'Target Margin'!A:F,5,FALSE()))</f>
        <v/>
      </c>
    </row>
    <row r="1462" customFormat="false" ht="13" hidden="false" customHeight="false" outlineLevel="0" collapsed="false">
      <c r="A1462" s="38"/>
      <c r="B1462" s="39"/>
      <c r="C1462" s="40"/>
      <c r="D1462" s="40"/>
      <c r="E1462" s="41"/>
      <c r="F1462" s="42"/>
      <c r="G1462" s="43"/>
      <c r="H1462" s="43"/>
      <c r="I1462" s="44"/>
      <c r="J1462" s="45"/>
      <c r="K1462" s="46"/>
      <c r="L1462" s="47" t="e">
        <f aca="false">IF(K1462="",(I1462/J1462),(I1462/K1462))</f>
        <v>#DIV/0!</v>
      </c>
      <c r="M1462" s="48" t="e">
        <f aca="false">(N1462-L1462)/N1462</f>
        <v>#DIV/0!</v>
      </c>
      <c r="N1462" s="49"/>
      <c r="O1462" s="38"/>
      <c r="P1462" s="38"/>
      <c r="Q1462" s="50" t="str">
        <f aca="false">IF(W1462="","",VLOOKUP(W1462,Categories!$M$148:$N$823,2,FALSE()))</f>
        <v/>
      </c>
      <c r="R1462" s="51" t="str">
        <f aca="false">AA1462</f>
        <v/>
      </c>
      <c r="S1462" s="52"/>
      <c r="T1462" s="52"/>
      <c r="U1462" s="53"/>
      <c r="V1462" s="54"/>
      <c r="W1462" s="55"/>
      <c r="X1462" s="50" t="str">
        <f aca="false">IF(S1462="","",VLOOKUP(Deposits!O1742,Deposits!$D$2:$J$102,2,FALSE()))</f>
        <v/>
      </c>
      <c r="Y1462" s="56" t="str">
        <f aca="false">IF(S1462="","",VLOOKUP(Deposits!O1742,Deposits!$D$2:$J$102,5,FALSE()))</f>
        <v/>
      </c>
      <c r="Z1462" s="57" t="s">
        <v>33</v>
      </c>
      <c r="AA1462" s="51" t="str">
        <f aca="false">IF(ISERROR(VLOOKUP(Q1462,'Target Margin'!A:F,5,FALSE())),"",VLOOKUP(Q1462,'Target Margin'!A:F,5,FALSE()))</f>
        <v/>
      </c>
    </row>
    <row r="1463" customFormat="false" ht="13" hidden="false" customHeight="false" outlineLevel="0" collapsed="false">
      <c r="A1463" s="38"/>
      <c r="B1463" s="39"/>
      <c r="C1463" s="40"/>
      <c r="D1463" s="40"/>
      <c r="E1463" s="41"/>
      <c r="F1463" s="42"/>
      <c r="G1463" s="43"/>
      <c r="H1463" s="43"/>
      <c r="I1463" s="44"/>
      <c r="J1463" s="45"/>
      <c r="K1463" s="46"/>
      <c r="L1463" s="47" t="e">
        <f aca="false">IF(K1463="",(I1463/J1463),(I1463/K1463))</f>
        <v>#DIV/0!</v>
      </c>
      <c r="M1463" s="48" t="e">
        <f aca="false">(N1463-L1463)/N1463</f>
        <v>#DIV/0!</v>
      </c>
      <c r="N1463" s="49"/>
      <c r="O1463" s="38"/>
      <c r="P1463" s="38"/>
      <c r="Q1463" s="50" t="str">
        <f aca="false">IF(W1463="","",VLOOKUP(W1463,Categories!$M$148:$N$823,2,FALSE()))</f>
        <v/>
      </c>
      <c r="R1463" s="51" t="str">
        <f aca="false">AA1463</f>
        <v/>
      </c>
      <c r="S1463" s="52"/>
      <c r="T1463" s="52"/>
      <c r="U1463" s="53"/>
      <c r="V1463" s="54"/>
      <c r="W1463" s="55"/>
      <c r="X1463" s="50" t="str">
        <f aca="false">IF(S1463="","",VLOOKUP(Deposits!O1743,Deposits!$D$2:$J$102,2,FALSE()))</f>
        <v/>
      </c>
      <c r="Y1463" s="56" t="str">
        <f aca="false">IF(S1463="","",VLOOKUP(Deposits!O1743,Deposits!$D$2:$J$102,5,FALSE()))</f>
        <v/>
      </c>
      <c r="Z1463" s="57" t="s">
        <v>33</v>
      </c>
      <c r="AA1463" s="51" t="str">
        <f aca="false">IF(ISERROR(VLOOKUP(Q1463,'Target Margin'!A:F,5,FALSE())),"",VLOOKUP(Q1463,'Target Margin'!A:F,5,FALSE()))</f>
        <v/>
      </c>
    </row>
    <row r="1464" customFormat="false" ht="13" hidden="false" customHeight="false" outlineLevel="0" collapsed="false">
      <c r="A1464" s="38"/>
      <c r="B1464" s="39"/>
      <c r="C1464" s="40"/>
      <c r="D1464" s="40"/>
      <c r="E1464" s="41"/>
      <c r="F1464" s="42"/>
      <c r="G1464" s="43"/>
      <c r="H1464" s="43"/>
      <c r="I1464" s="44"/>
      <c r="J1464" s="45"/>
      <c r="K1464" s="46"/>
      <c r="L1464" s="47" t="e">
        <f aca="false">IF(K1464="",(I1464/J1464),(I1464/K1464))</f>
        <v>#DIV/0!</v>
      </c>
      <c r="M1464" s="48" t="e">
        <f aca="false">(N1464-L1464)/N1464</f>
        <v>#DIV/0!</v>
      </c>
      <c r="N1464" s="49"/>
      <c r="O1464" s="38"/>
      <c r="P1464" s="38"/>
      <c r="Q1464" s="50" t="str">
        <f aca="false">IF(W1464="","",VLOOKUP(W1464,Categories!$M$148:$N$823,2,FALSE()))</f>
        <v/>
      </c>
      <c r="R1464" s="51" t="str">
        <f aca="false">AA1464</f>
        <v/>
      </c>
      <c r="S1464" s="52"/>
      <c r="T1464" s="52"/>
      <c r="U1464" s="53"/>
      <c r="V1464" s="54"/>
      <c r="W1464" s="55"/>
      <c r="X1464" s="50" t="str">
        <f aca="false">IF(S1464="","",VLOOKUP(Deposits!O1744,Deposits!$D$2:$J$102,2,FALSE()))</f>
        <v/>
      </c>
      <c r="Y1464" s="56" t="str">
        <f aca="false">IF(S1464="","",VLOOKUP(Deposits!O1744,Deposits!$D$2:$J$102,5,FALSE()))</f>
        <v/>
      </c>
      <c r="Z1464" s="57" t="s">
        <v>33</v>
      </c>
      <c r="AA1464" s="51" t="str">
        <f aca="false">IF(ISERROR(VLOOKUP(Q1464,'Target Margin'!A:F,5,FALSE())),"",VLOOKUP(Q1464,'Target Margin'!A:F,5,FALSE()))</f>
        <v/>
      </c>
    </row>
    <row r="1465" customFormat="false" ht="13" hidden="false" customHeight="false" outlineLevel="0" collapsed="false">
      <c r="A1465" s="38"/>
      <c r="B1465" s="39"/>
      <c r="C1465" s="40"/>
      <c r="D1465" s="40"/>
      <c r="E1465" s="41"/>
      <c r="F1465" s="42"/>
      <c r="G1465" s="43"/>
      <c r="H1465" s="43"/>
      <c r="I1465" s="44"/>
      <c r="J1465" s="45"/>
      <c r="K1465" s="46"/>
      <c r="L1465" s="47" t="e">
        <f aca="false">IF(K1465="",(I1465/J1465),(I1465/K1465))</f>
        <v>#DIV/0!</v>
      </c>
      <c r="M1465" s="48" t="e">
        <f aca="false">(N1465-L1465)/N1465</f>
        <v>#DIV/0!</v>
      </c>
      <c r="N1465" s="49"/>
      <c r="O1465" s="38"/>
      <c r="P1465" s="38"/>
      <c r="Q1465" s="50" t="str">
        <f aca="false">IF(W1465="","",VLOOKUP(W1465,Categories!$M$148:$N$823,2,FALSE()))</f>
        <v/>
      </c>
      <c r="R1465" s="51" t="str">
        <f aca="false">AA1465</f>
        <v/>
      </c>
      <c r="S1465" s="52"/>
      <c r="T1465" s="52"/>
      <c r="U1465" s="53"/>
      <c r="V1465" s="54"/>
      <c r="W1465" s="55"/>
      <c r="X1465" s="50" t="str">
        <f aca="false">IF(S1465="","",VLOOKUP(Deposits!O1745,Deposits!$D$2:$J$102,2,FALSE()))</f>
        <v/>
      </c>
      <c r="Y1465" s="56" t="str">
        <f aca="false">IF(S1465="","",VLOOKUP(Deposits!O1745,Deposits!$D$2:$J$102,5,FALSE()))</f>
        <v/>
      </c>
      <c r="Z1465" s="57" t="s">
        <v>33</v>
      </c>
      <c r="AA1465" s="51" t="str">
        <f aca="false">IF(ISERROR(VLOOKUP(Q1465,'Target Margin'!A:F,5,FALSE())),"",VLOOKUP(Q1465,'Target Margin'!A:F,5,FALSE()))</f>
        <v/>
      </c>
    </row>
    <row r="1466" customFormat="false" ht="13" hidden="false" customHeight="false" outlineLevel="0" collapsed="false">
      <c r="A1466" s="38"/>
      <c r="B1466" s="39"/>
      <c r="C1466" s="40"/>
      <c r="D1466" s="40"/>
      <c r="E1466" s="41"/>
      <c r="F1466" s="42"/>
      <c r="G1466" s="43"/>
      <c r="H1466" s="43"/>
      <c r="I1466" s="44"/>
      <c r="J1466" s="45"/>
      <c r="K1466" s="46"/>
      <c r="L1466" s="47" t="e">
        <f aca="false">IF(K1466="",(I1466/J1466),(I1466/K1466))</f>
        <v>#DIV/0!</v>
      </c>
      <c r="M1466" s="48" t="e">
        <f aca="false">(N1466-L1466)/N1466</f>
        <v>#DIV/0!</v>
      </c>
      <c r="N1466" s="49"/>
      <c r="O1466" s="38"/>
      <c r="P1466" s="38"/>
      <c r="Q1466" s="50" t="str">
        <f aca="false">IF(W1466="","",VLOOKUP(W1466,Categories!$M$148:$N$823,2,FALSE()))</f>
        <v/>
      </c>
      <c r="R1466" s="51" t="str">
        <f aca="false">AA1466</f>
        <v/>
      </c>
      <c r="S1466" s="52"/>
      <c r="T1466" s="52"/>
      <c r="U1466" s="53"/>
      <c r="V1466" s="54"/>
      <c r="W1466" s="55"/>
      <c r="X1466" s="50" t="str">
        <f aca="false">IF(S1466="","",VLOOKUP(Deposits!O1746,Deposits!$D$2:$J$102,2,FALSE()))</f>
        <v/>
      </c>
      <c r="Y1466" s="56" t="str">
        <f aca="false">IF(S1466="","",VLOOKUP(Deposits!O1746,Deposits!$D$2:$J$102,5,FALSE()))</f>
        <v/>
      </c>
      <c r="Z1466" s="57" t="s">
        <v>33</v>
      </c>
      <c r="AA1466" s="51" t="str">
        <f aca="false">IF(ISERROR(VLOOKUP(Q1466,'Target Margin'!A:F,5,FALSE())),"",VLOOKUP(Q1466,'Target Margin'!A:F,5,FALSE()))</f>
        <v/>
      </c>
    </row>
    <row r="1467" customFormat="false" ht="13" hidden="false" customHeight="false" outlineLevel="0" collapsed="false">
      <c r="A1467" s="38"/>
      <c r="B1467" s="39"/>
      <c r="C1467" s="40"/>
      <c r="D1467" s="40"/>
      <c r="E1467" s="41"/>
      <c r="F1467" s="42"/>
      <c r="G1467" s="43"/>
      <c r="H1467" s="43"/>
      <c r="I1467" s="44"/>
      <c r="J1467" s="45"/>
      <c r="K1467" s="46"/>
      <c r="L1467" s="47" t="e">
        <f aca="false">IF(K1467="",(I1467/J1467),(I1467/K1467))</f>
        <v>#DIV/0!</v>
      </c>
      <c r="M1467" s="48" t="e">
        <f aca="false">(N1467-L1467)/N1467</f>
        <v>#DIV/0!</v>
      </c>
      <c r="N1467" s="49"/>
      <c r="O1467" s="38"/>
      <c r="P1467" s="38"/>
      <c r="Q1467" s="50" t="str">
        <f aca="false">IF(W1467="","",VLOOKUP(W1467,Categories!$M$148:$N$823,2,FALSE()))</f>
        <v/>
      </c>
      <c r="R1467" s="51" t="str">
        <f aca="false">AA1467</f>
        <v/>
      </c>
      <c r="S1467" s="52"/>
      <c r="T1467" s="52"/>
      <c r="U1467" s="53"/>
      <c r="V1467" s="54"/>
      <c r="W1467" s="55"/>
      <c r="X1467" s="50" t="str">
        <f aca="false">IF(S1467="","",VLOOKUP(Deposits!O1747,Deposits!$D$2:$J$102,2,FALSE()))</f>
        <v/>
      </c>
      <c r="Y1467" s="56" t="str">
        <f aca="false">IF(S1467="","",VLOOKUP(Deposits!O1747,Deposits!$D$2:$J$102,5,FALSE()))</f>
        <v/>
      </c>
      <c r="Z1467" s="57" t="s">
        <v>33</v>
      </c>
      <c r="AA1467" s="51" t="str">
        <f aca="false">IF(ISERROR(VLOOKUP(Q1467,'Target Margin'!A:F,5,FALSE())),"",VLOOKUP(Q1467,'Target Margin'!A:F,5,FALSE()))</f>
        <v/>
      </c>
    </row>
    <row r="1468" customFormat="false" ht="13" hidden="false" customHeight="false" outlineLevel="0" collapsed="false">
      <c r="A1468" s="38"/>
      <c r="B1468" s="39"/>
      <c r="C1468" s="40"/>
      <c r="D1468" s="40"/>
      <c r="E1468" s="41"/>
      <c r="F1468" s="42"/>
      <c r="G1468" s="43"/>
      <c r="H1468" s="43"/>
      <c r="I1468" s="44"/>
      <c r="J1468" s="45"/>
      <c r="K1468" s="46"/>
      <c r="L1468" s="47" t="e">
        <f aca="false">IF(K1468="",(I1468/J1468),(I1468/K1468))</f>
        <v>#DIV/0!</v>
      </c>
      <c r="M1468" s="48" t="e">
        <f aca="false">(N1468-L1468)/N1468</f>
        <v>#DIV/0!</v>
      </c>
      <c r="N1468" s="49"/>
      <c r="O1468" s="38"/>
      <c r="P1468" s="38"/>
      <c r="Q1468" s="50" t="str">
        <f aca="false">IF(W1468="","",VLOOKUP(W1468,Categories!$M$148:$N$823,2,FALSE()))</f>
        <v/>
      </c>
      <c r="R1468" s="51" t="str">
        <f aca="false">AA1468</f>
        <v/>
      </c>
      <c r="S1468" s="52"/>
      <c r="T1468" s="52"/>
      <c r="U1468" s="53"/>
      <c r="V1468" s="54"/>
      <c r="W1468" s="55"/>
      <c r="X1468" s="50" t="str">
        <f aca="false">IF(S1468="","",VLOOKUP(Deposits!O1748,Deposits!$D$2:$J$102,2,FALSE()))</f>
        <v/>
      </c>
      <c r="Y1468" s="56" t="str">
        <f aca="false">IF(S1468="","",VLOOKUP(Deposits!O1748,Deposits!$D$2:$J$102,5,FALSE()))</f>
        <v/>
      </c>
      <c r="Z1468" s="57" t="s">
        <v>33</v>
      </c>
      <c r="AA1468" s="51" t="str">
        <f aca="false">IF(ISERROR(VLOOKUP(Q1468,'Target Margin'!A:F,5,FALSE())),"",VLOOKUP(Q1468,'Target Margin'!A:F,5,FALSE()))</f>
        <v/>
      </c>
    </row>
    <row r="1469" customFormat="false" ht="13" hidden="false" customHeight="false" outlineLevel="0" collapsed="false">
      <c r="A1469" s="38"/>
      <c r="B1469" s="39"/>
      <c r="C1469" s="40"/>
      <c r="D1469" s="40"/>
      <c r="E1469" s="41"/>
      <c r="F1469" s="42"/>
      <c r="G1469" s="43"/>
      <c r="H1469" s="43"/>
      <c r="I1469" s="44"/>
      <c r="J1469" s="45"/>
      <c r="K1469" s="46"/>
      <c r="L1469" s="47" t="e">
        <f aca="false">IF(K1469="",(I1469/J1469),(I1469/K1469))</f>
        <v>#DIV/0!</v>
      </c>
      <c r="M1469" s="48" t="e">
        <f aca="false">(N1469-L1469)/N1469</f>
        <v>#DIV/0!</v>
      </c>
      <c r="N1469" s="49"/>
      <c r="O1469" s="38"/>
      <c r="P1469" s="38"/>
      <c r="Q1469" s="50" t="str">
        <f aca="false">IF(W1469="","",VLOOKUP(W1469,Categories!$M$148:$N$823,2,FALSE()))</f>
        <v/>
      </c>
      <c r="R1469" s="51" t="str">
        <f aca="false">AA1469</f>
        <v/>
      </c>
      <c r="S1469" s="52"/>
      <c r="T1469" s="52"/>
      <c r="U1469" s="53"/>
      <c r="V1469" s="54"/>
      <c r="W1469" s="55"/>
      <c r="X1469" s="50" t="str">
        <f aca="false">IF(S1469="","",VLOOKUP(Deposits!O1749,Deposits!$D$2:$J$102,2,FALSE()))</f>
        <v/>
      </c>
      <c r="Y1469" s="56" t="str">
        <f aca="false">IF(S1469="","",VLOOKUP(Deposits!O1749,Deposits!$D$2:$J$102,5,FALSE()))</f>
        <v/>
      </c>
      <c r="Z1469" s="57" t="s">
        <v>33</v>
      </c>
      <c r="AA1469" s="51" t="str">
        <f aca="false">IF(ISERROR(VLOOKUP(Q1469,'Target Margin'!A:F,5,FALSE())),"",VLOOKUP(Q1469,'Target Margin'!A:F,5,FALSE()))</f>
        <v/>
      </c>
    </row>
    <row r="1470" customFormat="false" ht="13" hidden="false" customHeight="false" outlineLevel="0" collapsed="false">
      <c r="A1470" s="38"/>
      <c r="B1470" s="39"/>
      <c r="C1470" s="40"/>
      <c r="D1470" s="40"/>
      <c r="E1470" s="41"/>
      <c r="F1470" s="42"/>
      <c r="G1470" s="43"/>
      <c r="H1470" s="43"/>
      <c r="I1470" s="44"/>
      <c r="J1470" s="45"/>
      <c r="K1470" s="46"/>
      <c r="L1470" s="47" t="e">
        <f aca="false">IF(K1470="",(I1470/J1470),(I1470/K1470))</f>
        <v>#DIV/0!</v>
      </c>
      <c r="M1470" s="48" t="e">
        <f aca="false">(N1470-L1470)/N1470</f>
        <v>#DIV/0!</v>
      </c>
      <c r="N1470" s="49"/>
      <c r="O1470" s="38"/>
      <c r="P1470" s="38"/>
      <c r="Q1470" s="50" t="str">
        <f aca="false">IF(W1470="","",VLOOKUP(W1470,Categories!$M$148:$N$823,2,FALSE()))</f>
        <v/>
      </c>
      <c r="R1470" s="51" t="str">
        <f aca="false">AA1470</f>
        <v/>
      </c>
      <c r="S1470" s="52"/>
      <c r="T1470" s="52"/>
      <c r="U1470" s="53"/>
      <c r="V1470" s="54"/>
      <c r="W1470" s="55"/>
      <c r="X1470" s="50" t="str">
        <f aca="false">IF(S1470="","",VLOOKUP(Deposits!O1750,Deposits!$D$2:$J$102,2,FALSE()))</f>
        <v/>
      </c>
      <c r="Y1470" s="56" t="str">
        <f aca="false">IF(S1470="","",VLOOKUP(Deposits!O1750,Deposits!$D$2:$J$102,5,FALSE()))</f>
        <v/>
      </c>
      <c r="Z1470" s="57" t="s">
        <v>33</v>
      </c>
      <c r="AA1470" s="51" t="str">
        <f aca="false">IF(ISERROR(VLOOKUP(Q1470,'Target Margin'!A:F,5,FALSE())),"",VLOOKUP(Q1470,'Target Margin'!A:F,5,FALSE()))</f>
        <v/>
      </c>
    </row>
    <row r="1471" customFormat="false" ht="13" hidden="false" customHeight="false" outlineLevel="0" collapsed="false">
      <c r="A1471" s="38"/>
      <c r="B1471" s="39"/>
      <c r="C1471" s="40"/>
      <c r="D1471" s="40"/>
      <c r="E1471" s="41"/>
      <c r="F1471" s="42"/>
      <c r="G1471" s="43"/>
      <c r="H1471" s="43"/>
      <c r="I1471" s="44"/>
      <c r="J1471" s="45"/>
      <c r="K1471" s="46"/>
      <c r="L1471" s="47" t="e">
        <f aca="false">IF(K1471="",(I1471/J1471),(I1471/K1471))</f>
        <v>#DIV/0!</v>
      </c>
      <c r="M1471" s="48" t="e">
        <f aca="false">(N1471-L1471)/N1471</f>
        <v>#DIV/0!</v>
      </c>
      <c r="N1471" s="49"/>
      <c r="O1471" s="38"/>
      <c r="P1471" s="38"/>
      <c r="Q1471" s="50" t="str">
        <f aca="false">IF(W1471="","",VLOOKUP(W1471,Categories!$M$148:$N$823,2,FALSE()))</f>
        <v/>
      </c>
      <c r="R1471" s="51" t="str">
        <f aca="false">AA1471</f>
        <v/>
      </c>
      <c r="S1471" s="52"/>
      <c r="T1471" s="52"/>
      <c r="U1471" s="53"/>
      <c r="V1471" s="54"/>
      <c r="W1471" s="55"/>
      <c r="X1471" s="50" t="str">
        <f aca="false">IF(S1471="","",VLOOKUP(Deposits!O1751,Deposits!$D$2:$J$102,2,FALSE()))</f>
        <v/>
      </c>
      <c r="Y1471" s="56" t="str">
        <f aca="false">IF(S1471="","",VLOOKUP(Deposits!O1751,Deposits!$D$2:$J$102,5,FALSE()))</f>
        <v/>
      </c>
      <c r="Z1471" s="57" t="s">
        <v>33</v>
      </c>
      <c r="AA1471" s="51" t="str">
        <f aca="false">IF(ISERROR(VLOOKUP(Q1471,'Target Margin'!A:F,5,FALSE())),"",VLOOKUP(Q1471,'Target Margin'!A:F,5,FALSE()))</f>
        <v/>
      </c>
    </row>
    <row r="1472" customFormat="false" ht="13" hidden="false" customHeight="false" outlineLevel="0" collapsed="false">
      <c r="A1472" s="38"/>
      <c r="B1472" s="39"/>
      <c r="C1472" s="40"/>
      <c r="D1472" s="40"/>
      <c r="E1472" s="41"/>
      <c r="F1472" s="42"/>
      <c r="G1472" s="43"/>
      <c r="H1472" s="43"/>
      <c r="I1472" s="44"/>
      <c r="J1472" s="45"/>
      <c r="K1472" s="46"/>
      <c r="L1472" s="47" t="e">
        <f aca="false">IF(K1472="",(I1472/J1472),(I1472/K1472))</f>
        <v>#DIV/0!</v>
      </c>
      <c r="M1472" s="48" t="e">
        <f aca="false">(N1472-L1472)/N1472</f>
        <v>#DIV/0!</v>
      </c>
      <c r="N1472" s="49"/>
      <c r="O1472" s="38"/>
      <c r="P1472" s="38"/>
      <c r="Q1472" s="50" t="str">
        <f aca="false">IF(W1472="","",VLOOKUP(W1472,Categories!$M$148:$N$823,2,FALSE()))</f>
        <v/>
      </c>
      <c r="R1472" s="51" t="str">
        <f aca="false">AA1472</f>
        <v/>
      </c>
      <c r="S1472" s="52"/>
      <c r="T1472" s="52"/>
      <c r="U1472" s="53"/>
      <c r="V1472" s="54"/>
      <c r="W1472" s="55"/>
      <c r="X1472" s="50" t="str">
        <f aca="false">IF(S1472="","",VLOOKUP(Deposits!O1752,Deposits!$D$2:$J$102,2,FALSE()))</f>
        <v/>
      </c>
      <c r="Y1472" s="56" t="str">
        <f aca="false">IF(S1472="","",VLOOKUP(Deposits!O1752,Deposits!$D$2:$J$102,5,FALSE()))</f>
        <v/>
      </c>
      <c r="Z1472" s="57" t="s">
        <v>33</v>
      </c>
      <c r="AA1472" s="51" t="str">
        <f aca="false">IF(ISERROR(VLOOKUP(Q1472,'Target Margin'!A:F,5,FALSE())),"",VLOOKUP(Q1472,'Target Margin'!A:F,5,FALSE()))</f>
        <v/>
      </c>
    </row>
    <row r="1473" customFormat="false" ht="13" hidden="false" customHeight="false" outlineLevel="0" collapsed="false">
      <c r="A1473" s="38"/>
      <c r="B1473" s="39"/>
      <c r="C1473" s="40"/>
      <c r="D1473" s="40"/>
      <c r="E1473" s="41"/>
      <c r="F1473" s="42"/>
      <c r="G1473" s="43"/>
      <c r="H1473" s="43"/>
      <c r="I1473" s="44"/>
      <c r="J1473" s="45"/>
      <c r="K1473" s="46"/>
      <c r="L1473" s="47" t="e">
        <f aca="false">IF(K1473="",(I1473/J1473),(I1473/K1473))</f>
        <v>#DIV/0!</v>
      </c>
      <c r="M1473" s="48" t="e">
        <f aca="false">(N1473-L1473)/N1473</f>
        <v>#DIV/0!</v>
      </c>
      <c r="N1473" s="49"/>
      <c r="O1473" s="38"/>
      <c r="P1473" s="38"/>
      <c r="Q1473" s="50" t="str">
        <f aca="false">IF(W1473="","",VLOOKUP(W1473,Categories!$M$148:$N$823,2,FALSE()))</f>
        <v/>
      </c>
      <c r="R1473" s="51" t="str">
        <f aca="false">AA1473</f>
        <v/>
      </c>
      <c r="S1473" s="52"/>
      <c r="T1473" s="52"/>
      <c r="U1473" s="53"/>
      <c r="V1473" s="54"/>
      <c r="W1473" s="55"/>
      <c r="X1473" s="50" t="str">
        <f aca="false">IF(S1473="","",VLOOKUP(Deposits!O1753,Deposits!$D$2:$J$102,2,FALSE()))</f>
        <v/>
      </c>
      <c r="Y1473" s="56" t="str">
        <f aca="false">IF(S1473="","",VLOOKUP(Deposits!O1753,Deposits!$D$2:$J$102,5,FALSE()))</f>
        <v/>
      </c>
      <c r="Z1473" s="57" t="s">
        <v>33</v>
      </c>
      <c r="AA1473" s="51" t="str">
        <f aca="false">IF(ISERROR(VLOOKUP(Q1473,'Target Margin'!A:F,5,FALSE())),"",VLOOKUP(Q1473,'Target Margin'!A:F,5,FALSE()))</f>
        <v/>
      </c>
    </row>
    <row r="1474" customFormat="false" ht="13" hidden="false" customHeight="false" outlineLevel="0" collapsed="false">
      <c r="A1474" s="38"/>
      <c r="B1474" s="39"/>
      <c r="C1474" s="40"/>
      <c r="D1474" s="40"/>
      <c r="E1474" s="41"/>
      <c r="F1474" s="42"/>
      <c r="G1474" s="43"/>
      <c r="H1474" s="43"/>
      <c r="I1474" s="44"/>
      <c r="J1474" s="45"/>
      <c r="K1474" s="46"/>
      <c r="L1474" s="47" t="e">
        <f aca="false">IF(K1474="",(I1474/J1474),(I1474/K1474))</f>
        <v>#DIV/0!</v>
      </c>
      <c r="M1474" s="48" t="e">
        <f aca="false">(N1474-L1474)/N1474</f>
        <v>#DIV/0!</v>
      </c>
      <c r="N1474" s="49"/>
      <c r="O1474" s="38"/>
      <c r="P1474" s="38"/>
      <c r="Q1474" s="50" t="str">
        <f aca="false">IF(W1474="","",VLOOKUP(W1474,Categories!$M$148:$N$823,2,FALSE()))</f>
        <v/>
      </c>
      <c r="R1474" s="51" t="str">
        <f aca="false">AA1474</f>
        <v/>
      </c>
      <c r="S1474" s="52"/>
      <c r="T1474" s="52"/>
      <c r="U1474" s="53"/>
      <c r="V1474" s="54"/>
      <c r="W1474" s="55"/>
      <c r="X1474" s="50" t="str">
        <f aca="false">IF(S1474="","",VLOOKUP(Deposits!O1754,Deposits!$D$2:$J$102,2,FALSE()))</f>
        <v/>
      </c>
      <c r="Y1474" s="56" t="str">
        <f aca="false">IF(S1474="","",VLOOKUP(Deposits!O1754,Deposits!$D$2:$J$102,5,FALSE()))</f>
        <v/>
      </c>
      <c r="Z1474" s="57" t="s">
        <v>33</v>
      </c>
      <c r="AA1474" s="51" t="str">
        <f aca="false">IF(ISERROR(VLOOKUP(Q1474,'Target Margin'!A:F,5,FALSE())),"",VLOOKUP(Q1474,'Target Margin'!A:F,5,FALSE()))</f>
        <v/>
      </c>
    </row>
    <row r="1475" customFormat="false" ht="13" hidden="false" customHeight="false" outlineLevel="0" collapsed="false">
      <c r="A1475" s="38"/>
      <c r="B1475" s="39"/>
      <c r="C1475" s="40"/>
      <c r="D1475" s="40"/>
      <c r="E1475" s="41"/>
      <c r="F1475" s="42"/>
      <c r="G1475" s="43"/>
      <c r="H1475" s="43"/>
      <c r="I1475" s="44"/>
      <c r="J1475" s="45"/>
      <c r="K1475" s="46"/>
      <c r="L1475" s="47" t="e">
        <f aca="false">IF(K1475="",(I1475/J1475),(I1475/K1475))</f>
        <v>#DIV/0!</v>
      </c>
      <c r="M1475" s="48" t="e">
        <f aca="false">(N1475-L1475)/N1475</f>
        <v>#DIV/0!</v>
      </c>
      <c r="N1475" s="49"/>
      <c r="O1475" s="38"/>
      <c r="P1475" s="38"/>
      <c r="Q1475" s="50" t="str">
        <f aca="false">IF(W1475="","",VLOOKUP(W1475,Categories!$M$148:$N$823,2,FALSE()))</f>
        <v/>
      </c>
      <c r="R1475" s="51" t="str">
        <f aca="false">AA1475</f>
        <v/>
      </c>
      <c r="S1475" s="52"/>
      <c r="T1475" s="52"/>
      <c r="U1475" s="53"/>
      <c r="V1475" s="54"/>
      <c r="W1475" s="55"/>
      <c r="X1475" s="50" t="str">
        <f aca="false">IF(S1475="","",VLOOKUP(Deposits!O1755,Deposits!$D$2:$J$102,2,FALSE()))</f>
        <v/>
      </c>
      <c r="Y1475" s="56" t="str">
        <f aca="false">IF(S1475="","",VLOOKUP(Deposits!O1755,Deposits!$D$2:$J$102,5,FALSE()))</f>
        <v/>
      </c>
      <c r="Z1475" s="57" t="s">
        <v>33</v>
      </c>
      <c r="AA1475" s="51" t="str">
        <f aca="false">IF(ISERROR(VLOOKUP(Q1475,'Target Margin'!A:F,5,FALSE())),"",VLOOKUP(Q1475,'Target Margin'!A:F,5,FALSE()))</f>
        <v/>
      </c>
    </row>
    <row r="1476" customFormat="false" ht="13" hidden="false" customHeight="false" outlineLevel="0" collapsed="false">
      <c r="A1476" s="38"/>
      <c r="B1476" s="39"/>
      <c r="C1476" s="40"/>
      <c r="D1476" s="40"/>
      <c r="E1476" s="41"/>
      <c r="F1476" s="42"/>
      <c r="G1476" s="43"/>
      <c r="H1476" s="43"/>
      <c r="I1476" s="44"/>
      <c r="J1476" s="45"/>
      <c r="K1476" s="46"/>
      <c r="L1476" s="47" t="e">
        <f aca="false">IF(K1476="",(I1476/J1476),(I1476/K1476))</f>
        <v>#DIV/0!</v>
      </c>
      <c r="M1476" s="48" t="e">
        <f aca="false">(N1476-L1476)/N1476</f>
        <v>#DIV/0!</v>
      </c>
      <c r="N1476" s="49"/>
      <c r="O1476" s="38"/>
      <c r="P1476" s="38"/>
      <c r="Q1476" s="50" t="str">
        <f aca="false">IF(W1476="","",VLOOKUP(W1476,Categories!$M$148:$N$823,2,FALSE()))</f>
        <v/>
      </c>
      <c r="R1476" s="51" t="str">
        <f aca="false">AA1476</f>
        <v/>
      </c>
      <c r="S1476" s="52"/>
      <c r="T1476" s="52"/>
      <c r="U1476" s="53"/>
      <c r="V1476" s="54"/>
      <c r="W1476" s="55"/>
      <c r="X1476" s="50" t="str">
        <f aca="false">IF(S1476="","",VLOOKUP(Deposits!O1756,Deposits!$D$2:$J$102,2,FALSE()))</f>
        <v/>
      </c>
      <c r="Y1476" s="56" t="str">
        <f aca="false">IF(S1476="","",VLOOKUP(Deposits!O1756,Deposits!$D$2:$J$102,5,FALSE()))</f>
        <v/>
      </c>
      <c r="Z1476" s="57" t="s">
        <v>33</v>
      </c>
      <c r="AA1476" s="51" t="str">
        <f aca="false">IF(ISERROR(VLOOKUP(Q1476,'Target Margin'!A:F,5,FALSE())),"",VLOOKUP(Q1476,'Target Margin'!A:F,5,FALSE()))</f>
        <v/>
      </c>
    </row>
    <row r="1477" customFormat="false" ht="13" hidden="false" customHeight="false" outlineLevel="0" collapsed="false">
      <c r="A1477" s="38"/>
      <c r="B1477" s="39"/>
      <c r="C1477" s="40"/>
      <c r="D1477" s="40"/>
      <c r="E1477" s="41"/>
      <c r="F1477" s="42"/>
      <c r="G1477" s="43"/>
      <c r="H1477" s="43"/>
      <c r="I1477" s="44"/>
      <c r="J1477" s="45"/>
      <c r="K1477" s="46"/>
      <c r="L1477" s="47" t="e">
        <f aca="false">IF(K1477="",(I1477/J1477),(I1477/K1477))</f>
        <v>#DIV/0!</v>
      </c>
      <c r="M1477" s="48" t="e">
        <f aca="false">(N1477-L1477)/N1477</f>
        <v>#DIV/0!</v>
      </c>
      <c r="N1477" s="49"/>
      <c r="O1477" s="38"/>
      <c r="P1477" s="38"/>
      <c r="Q1477" s="50" t="str">
        <f aca="false">IF(W1477="","",VLOOKUP(W1477,Categories!$M$148:$N$823,2,FALSE()))</f>
        <v/>
      </c>
      <c r="R1477" s="51" t="str">
        <f aca="false">AA1477</f>
        <v/>
      </c>
      <c r="S1477" s="52"/>
      <c r="T1477" s="52"/>
      <c r="U1477" s="53"/>
      <c r="V1477" s="54"/>
      <c r="W1477" s="55"/>
      <c r="X1477" s="50" t="str">
        <f aca="false">IF(S1477="","",VLOOKUP(Deposits!O1757,Deposits!$D$2:$J$102,2,FALSE()))</f>
        <v/>
      </c>
      <c r="Y1477" s="56" t="str">
        <f aca="false">IF(S1477="","",VLOOKUP(Deposits!O1757,Deposits!$D$2:$J$102,5,FALSE()))</f>
        <v/>
      </c>
      <c r="Z1477" s="57" t="s">
        <v>33</v>
      </c>
      <c r="AA1477" s="51" t="str">
        <f aca="false">IF(ISERROR(VLOOKUP(Q1477,'Target Margin'!A:F,5,FALSE())),"",VLOOKUP(Q1477,'Target Margin'!A:F,5,FALSE()))</f>
        <v/>
      </c>
    </row>
    <row r="1478" customFormat="false" ht="13" hidden="false" customHeight="false" outlineLevel="0" collapsed="false">
      <c r="A1478" s="38"/>
      <c r="B1478" s="39"/>
      <c r="C1478" s="40"/>
      <c r="D1478" s="40"/>
      <c r="E1478" s="41"/>
      <c r="F1478" s="42"/>
      <c r="G1478" s="43"/>
      <c r="H1478" s="43"/>
      <c r="I1478" s="44"/>
      <c r="J1478" s="45"/>
      <c r="K1478" s="46"/>
      <c r="L1478" s="47" t="e">
        <f aca="false">IF(K1478="",(I1478/J1478),(I1478/K1478))</f>
        <v>#DIV/0!</v>
      </c>
      <c r="M1478" s="48" t="e">
        <f aca="false">(N1478-L1478)/N1478</f>
        <v>#DIV/0!</v>
      </c>
      <c r="N1478" s="49"/>
      <c r="O1478" s="38"/>
      <c r="P1478" s="38"/>
      <c r="Q1478" s="50" t="str">
        <f aca="false">IF(W1478="","",VLOOKUP(W1478,Categories!$M$148:$N$823,2,FALSE()))</f>
        <v/>
      </c>
      <c r="R1478" s="51" t="str">
        <f aca="false">AA1478</f>
        <v/>
      </c>
      <c r="S1478" s="52"/>
      <c r="T1478" s="52"/>
      <c r="U1478" s="53"/>
      <c r="V1478" s="54"/>
      <c r="W1478" s="55"/>
      <c r="X1478" s="50" t="str">
        <f aca="false">IF(S1478="","",VLOOKUP(Deposits!O1758,Deposits!$D$2:$J$102,2,FALSE()))</f>
        <v/>
      </c>
      <c r="Y1478" s="56" t="str">
        <f aca="false">IF(S1478="","",VLOOKUP(Deposits!O1758,Deposits!$D$2:$J$102,5,FALSE()))</f>
        <v/>
      </c>
      <c r="Z1478" s="57" t="s">
        <v>33</v>
      </c>
      <c r="AA1478" s="51" t="str">
        <f aca="false">IF(ISERROR(VLOOKUP(Q1478,'Target Margin'!A:F,5,FALSE())),"",VLOOKUP(Q1478,'Target Margin'!A:F,5,FALSE()))</f>
        <v/>
      </c>
    </row>
    <row r="1479" customFormat="false" ht="13" hidden="false" customHeight="false" outlineLevel="0" collapsed="false">
      <c r="A1479" s="38"/>
      <c r="B1479" s="39"/>
      <c r="C1479" s="40"/>
      <c r="D1479" s="40"/>
      <c r="E1479" s="41"/>
      <c r="F1479" s="42"/>
      <c r="G1479" s="43"/>
      <c r="H1479" s="43"/>
      <c r="I1479" s="44"/>
      <c r="J1479" s="45"/>
      <c r="K1479" s="46"/>
      <c r="L1479" s="47" t="e">
        <f aca="false">IF(K1479="",(I1479/J1479),(I1479/K1479))</f>
        <v>#DIV/0!</v>
      </c>
      <c r="M1479" s="48" t="e">
        <f aca="false">(N1479-L1479)/N1479</f>
        <v>#DIV/0!</v>
      </c>
      <c r="N1479" s="49"/>
      <c r="O1479" s="38"/>
      <c r="P1479" s="38"/>
      <c r="Q1479" s="50" t="str">
        <f aca="false">IF(W1479="","",VLOOKUP(W1479,Categories!$M$148:$N$823,2,FALSE()))</f>
        <v/>
      </c>
      <c r="R1479" s="51" t="str">
        <f aca="false">AA1479</f>
        <v/>
      </c>
      <c r="S1479" s="52"/>
      <c r="T1479" s="52"/>
      <c r="U1479" s="53"/>
      <c r="V1479" s="54"/>
      <c r="W1479" s="55"/>
      <c r="X1479" s="50" t="str">
        <f aca="false">IF(S1479="","",VLOOKUP(Deposits!O1759,Deposits!$D$2:$J$102,2,FALSE()))</f>
        <v/>
      </c>
      <c r="Y1479" s="56" t="str">
        <f aca="false">IF(S1479="","",VLOOKUP(Deposits!O1759,Deposits!$D$2:$J$102,5,FALSE()))</f>
        <v/>
      </c>
      <c r="Z1479" s="57" t="s">
        <v>33</v>
      </c>
      <c r="AA1479" s="51" t="str">
        <f aca="false">IF(ISERROR(VLOOKUP(Q1479,'Target Margin'!A:F,5,FALSE())),"",VLOOKUP(Q1479,'Target Margin'!A:F,5,FALSE()))</f>
        <v/>
      </c>
    </row>
    <row r="1480" customFormat="false" ht="13" hidden="false" customHeight="false" outlineLevel="0" collapsed="false">
      <c r="A1480" s="38"/>
      <c r="B1480" s="39"/>
      <c r="C1480" s="40"/>
      <c r="D1480" s="40"/>
      <c r="E1480" s="41"/>
      <c r="F1480" s="42"/>
      <c r="G1480" s="43"/>
      <c r="H1480" s="43"/>
      <c r="I1480" s="44"/>
      <c r="J1480" s="45"/>
      <c r="K1480" s="46"/>
      <c r="L1480" s="47" t="e">
        <f aca="false">IF(K1480="",(I1480/J1480),(I1480/K1480))</f>
        <v>#DIV/0!</v>
      </c>
      <c r="M1480" s="48" t="e">
        <f aca="false">(N1480-L1480)/N1480</f>
        <v>#DIV/0!</v>
      </c>
      <c r="N1480" s="49"/>
      <c r="O1480" s="38"/>
      <c r="P1480" s="38"/>
      <c r="Q1480" s="50" t="str">
        <f aca="false">IF(W1480="","",VLOOKUP(W1480,Categories!$M$148:$N$823,2,FALSE()))</f>
        <v/>
      </c>
      <c r="R1480" s="51" t="str">
        <f aca="false">AA1480</f>
        <v/>
      </c>
      <c r="S1480" s="52"/>
      <c r="T1480" s="52"/>
      <c r="U1480" s="53"/>
      <c r="V1480" s="54"/>
      <c r="W1480" s="55"/>
      <c r="X1480" s="50" t="str">
        <f aca="false">IF(S1480="","",VLOOKUP(Deposits!O1760,Deposits!$D$2:$J$102,2,FALSE()))</f>
        <v/>
      </c>
      <c r="Y1480" s="56" t="str">
        <f aca="false">IF(S1480="","",VLOOKUP(Deposits!O1760,Deposits!$D$2:$J$102,5,FALSE()))</f>
        <v/>
      </c>
      <c r="Z1480" s="57" t="s">
        <v>33</v>
      </c>
      <c r="AA1480" s="51" t="str">
        <f aca="false">IF(ISERROR(VLOOKUP(Q1480,'Target Margin'!A:F,5,FALSE())),"",VLOOKUP(Q1480,'Target Margin'!A:F,5,FALSE()))</f>
        <v/>
      </c>
    </row>
    <row r="1481" customFormat="false" ht="13" hidden="false" customHeight="false" outlineLevel="0" collapsed="false">
      <c r="A1481" s="38"/>
      <c r="B1481" s="39"/>
      <c r="C1481" s="40"/>
      <c r="D1481" s="40"/>
      <c r="E1481" s="41"/>
      <c r="F1481" s="42"/>
      <c r="G1481" s="43"/>
      <c r="H1481" s="43"/>
      <c r="I1481" s="44"/>
      <c r="J1481" s="45"/>
      <c r="K1481" s="46"/>
      <c r="L1481" s="47" t="e">
        <f aca="false">IF(K1481="",(I1481/J1481),(I1481/K1481))</f>
        <v>#DIV/0!</v>
      </c>
      <c r="M1481" s="48" t="e">
        <f aca="false">(N1481-L1481)/N1481</f>
        <v>#DIV/0!</v>
      </c>
      <c r="N1481" s="49"/>
      <c r="O1481" s="38"/>
      <c r="P1481" s="38"/>
      <c r="Q1481" s="50" t="str">
        <f aca="false">IF(W1481="","",VLOOKUP(W1481,Categories!$M$148:$N$823,2,FALSE()))</f>
        <v/>
      </c>
      <c r="R1481" s="51" t="str">
        <f aca="false">AA1481</f>
        <v/>
      </c>
      <c r="S1481" s="52"/>
      <c r="T1481" s="52"/>
      <c r="U1481" s="53"/>
      <c r="V1481" s="54"/>
      <c r="W1481" s="55"/>
      <c r="X1481" s="50" t="str">
        <f aca="false">IF(S1481="","",VLOOKUP(Deposits!O1761,Deposits!$D$2:$J$102,2,FALSE()))</f>
        <v/>
      </c>
      <c r="Y1481" s="56" t="str">
        <f aca="false">IF(S1481="","",VLOOKUP(Deposits!O1761,Deposits!$D$2:$J$102,5,FALSE()))</f>
        <v/>
      </c>
      <c r="Z1481" s="57" t="s">
        <v>33</v>
      </c>
      <c r="AA1481" s="51" t="str">
        <f aca="false">IF(ISERROR(VLOOKUP(Q1481,'Target Margin'!A:F,5,FALSE())),"",VLOOKUP(Q1481,'Target Margin'!A:F,5,FALSE()))</f>
        <v/>
      </c>
    </row>
    <row r="1482" customFormat="false" ht="13" hidden="false" customHeight="false" outlineLevel="0" collapsed="false">
      <c r="A1482" s="38"/>
      <c r="B1482" s="39"/>
      <c r="C1482" s="40"/>
      <c r="D1482" s="40"/>
      <c r="E1482" s="41"/>
      <c r="F1482" s="42"/>
      <c r="G1482" s="43"/>
      <c r="H1482" s="43"/>
      <c r="I1482" s="44"/>
      <c r="J1482" s="45"/>
      <c r="K1482" s="46"/>
      <c r="L1482" s="47" t="e">
        <f aca="false">IF(K1482="",(I1482/J1482),(I1482/K1482))</f>
        <v>#DIV/0!</v>
      </c>
      <c r="M1482" s="48" t="e">
        <f aca="false">(N1482-L1482)/N1482</f>
        <v>#DIV/0!</v>
      </c>
      <c r="N1482" s="49"/>
      <c r="O1482" s="38"/>
      <c r="P1482" s="38"/>
      <c r="Q1482" s="50" t="str">
        <f aca="false">IF(W1482="","",VLOOKUP(W1482,Categories!$M$148:$N$823,2,FALSE()))</f>
        <v/>
      </c>
      <c r="R1482" s="51" t="str">
        <f aca="false">AA1482</f>
        <v/>
      </c>
      <c r="S1482" s="52"/>
      <c r="T1482" s="52"/>
      <c r="U1482" s="53"/>
      <c r="V1482" s="54"/>
      <c r="W1482" s="55"/>
      <c r="X1482" s="50" t="str">
        <f aca="false">IF(S1482="","",VLOOKUP(Deposits!O1762,Deposits!$D$2:$J$102,2,FALSE()))</f>
        <v/>
      </c>
      <c r="Y1482" s="56" t="str">
        <f aca="false">IF(S1482="","",VLOOKUP(Deposits!O1762,Deposits!$D$2:$J$102,5,FALSE()))</f>
        <v/>
      </c>
      <c r="Z1482" s="57" t="s">
        <v>33</v>
      </c>
      <c r="AA1482" s="51" t="str">
        <f aca="false">IF(ISERROR(VLOOKUP(Q1482,'Target Margin'!A:F,5,FALSE())),"",VLOOKUP(Q1482,'Target Margin'!A:F,5,FALSE()))</f>
        <v/>
      </c>
    </row>
    <row r="1483" customFormat="false" ht="13" hidden="false" customHeight="false" outlineLevel="0" collapsed="false">
      <c r="A1483" s="38"/>
      <c r="B1483" s="39"/>
      <c r="C1483" s="40"/>
      <c r="D1483" s="40"/>
      <c r="E1483" s="41"/>
      <c r="F1483" s="42"/>
      <c r="G1483" s="43"/>
      <c r="H1483" s="43"/>
      <c r="I1483" s="44"/>
      <c r="J1483" s="45"/>
      <c r="K1483" s="46"/>
      <c r="L1483" s="47" t="e">
        <f aca="false">IF(K1483="",(I1483/J1483),(I1483/K1483))</f>
        <v>#DIV/0!</v>
      </c>
      <c r="M1483" s="48" t="e">
        <f aca="false">(N1483-L1483)/N1483</f>
        <v>#DIV/0!</v>
      </c>
      <c r="N1483" s="49"/>
      <c r="O1483" s="38"/>
      <c r="P1483" s="38"/>
      <c r="Q1483" s="50" t="str">
        <f aca="false">IF(W1483="","",VLOOKUP(W1483,Categories!$M$148:$N$823,2,FALSE()))</f>
        <v/>
      </c>
      <c r="R1483" s="51" t="str">
        <f aca="false">AA1483</f>
        <v/>
      </c>
      <c r="S1483" s="52"/>
      <c r="T1483" s="52"/>
      <c r="U1483" s="53"/>
      <c r="V1483" s="54"/>
      <c r="W1483" s="55"/>
      <c r="X1483" s="50" t="str">
        <f aca="false">IF(S1483="","",VLOOKUP(Deposits!O1763,Deposits!$D$2:$J$102,2,FALSE()))</f>
        <v/>
      </c>
      <c r="Y1483" s="56" t="str">
        <f aca="false">IF(S1483="","",VLOOKUP(Deposits!O1763,Deposits!$D$2:$J$102,5,FALSE()))</f>
        <v/>
      </c>
      <c r="Z1483" s="57" t="s">
        <v>33</v>
      </c>
      <c r="AA1483" s="51" t="str">
        <f aca="false">IF(ISERROR(VLOOKUP(Q1483,'Target Margin'!A:F,5,FALSE())),"",VLOOKUP(Q1483,'Target Margin'!A:F,5,FALSE()))</f>
        <v/>
      </c>
    </row>
    <row r="1484" customFormat="false" ht="13" hidden="false" customHeight="false" outlineLevel="0" collapsed="false">
      <c r="A1484" s="38"/>
      <c r="B1484" s="39"/>
      <c r="C1484" s="40"/>
      <c r="D1484" s="40"/>
      <c r="E1484" s="41"/>
      <c r="F1484" s="42"/>
      <c r="G1484" s="43"/>
      <c r="H1484" s="43"/>
      <c r="I1484" s="44"/>
      <c r="J1484" s="45"/>
      <c r="K1484" s="46"/>
      <c r="L1484" s="47" t="e">
        <f aca="false">IF(K1484="",(I1484/J1484),(I1484/K1484))</f>
        <v>#DIV/0!</v>
      </c>
      <c r="M1484" s="48" t="e">
        <f aca="false">(N1484-L1484)/N1484</f>
        <v>#DIV/0!</v>
      </c>
      <c r="N1484" s="49"/>
      <c r="O1484" s="38"/>
      <c r="P1484" s="38"/>
      <c r="Q1484" s="50" t="str">
        <f aca="false">IF(W1484="","",VLOOKUP(W1484,Categories!$M$148:$N$823,2,FALSE()))</f>
        <v/>
      </c>
      <c r="R1484" s="51" t="str">
        <f aca="false">AA1484</f>
        <v/>
      </c>
      <c r="S1484" s="52"/>
      <c r="T1484" s="52"/>
      <c r="U1484" s="53"/>
      <c r="V1484" s="54"/>
      <c r="W1484" s="55"/>
      <c r="X1484" s="50" t="str">
        <f aca="false">IF(S1484="","",VLOOKUP(Deposits!O1764,Deposits!$D$2:$J$102,2,FALSE()))</f>
        <v/>
      </c>
      <c r="Y1484" s="56" t="str">
        <f aca="false">IF(S1484="","",VLOOKUP(Deposits!O1764,Deposits!$D$2:$J$102,5,FALSE()))</f>
        <v/>
      </c>
      <c r="Z1484" s="57" t="s">
        <v>33</v>
      </c>
      <c r="AA1484" s="51" t="str">
        <f aca="false">IF(ISERROR(VLOOKUP(Q1484,'Target Margin'!A:F,5,FALSE())),"",VLOOKUP(Q1484,'Target Margin'!A:F,5,FALSE()))</f>
        <v/>
      </c>
    </row>
    <row r="1485" customFormat="false" ht="13" hidden="false" customHeight="false" outlineLevel="0" collapsed="false">
      <c r="A1485" s="38"/>
      <c r="B1485" s="39"/>
      <c r="C1485" s="40"/>
      <c r="D1485" s="40"/>
      <c r="E1485" s="41"/>
      <c r="F1485" s="42"/>
      <c r="G1485" s="43"/>
      <c r="H1485" s="43"/>
      <c r="I1485" s="44"/>
      <c r="J1485" s="45"/>
      <c r="K1485" s="46"/>
      <c r="L1485" s="47" t="e">
        <f aca="false">IF(K1485="",(I1485/J1485),(I1485/K1485))</f>
        <v>#DIV/0!</v>
      </c>
      <c r="M1485" s="48" t="e">
        <f aca="false">(N1485-L1485)/N1485</f>
        <v>#DIV/0!</v>
      </c>
      <c r="N1485" s="49"/>
      <c r="O1485" s="38"/>
      <c r="P1485" s="38"/>
      <c r="Q1485" s="50" t="str">
        <f aca="false">IF(W1485="","",VLOOKUP(W1485,Categories!$M$148:$N$823,2,FALSE()))</f>
        <v/>
      </c>
      <c r="R1485" s="51" t="str">
        <f aca="false">AA1485</f>
        <v/>
      </c>
      <c r="S1485" s="52"/>
      <c r="T1485" s="52"/>
      <c r="U1485" s="53"/>
      <c r="V1485" s="54"/>
      <c r="W1485" s="55"/>
      <c r="X1485" s="50" t="str">
        <f aca="false">IF(S1485="","",VLOOKUP(Deposits!O1765,Deposits!$D$2:$J$102,2,FALSE()))</f>
        <v/>
      </c>
      <c r="Y1485" s="56" t="str">
        <f aca="false">IF(S1485="","",VLOOKUP(Deposits!O1765,Deposits!$D$2:$J$102,5,FALSE()))</f>
        <v/>
      </c>
      <c r="Z1485" s="57" t="s">
        <v>33</v>
      </c>
      <c r="AA1485" s="51" t="str">
        <f aca="false">IF(ISERROR(VLOOKUP(Q1485,'Target Margin'!A:F,5,FALSE())),"",VLOOKUP(Q1485,'Target Margin'!A:F,5,FALSE()))</f>
        <v/>
      </c>
    </row>
    <row r="1486" customFormat="false" ht="13" hidden="false" customHeight="false" outlineLevel="0" collapsed="false">
      <c r="A1486" s="38"/>
      <c r="B1486" s="39"/>
      <c r="C1486" s="40"/>
      <c r="D1486" s="40"/>
      <c r="E1486" s="41"/>
      <c r="F1486" s="42"/>
      <c r="G1486" s="43"/>
      <c r="H1486" s="43"/>
      <c r="I1486" s="44"/>
      <c r="J1486" s="45"/>
      <c r="K1486" s="46"/>
      <c r="L1486" s="47" t="e">
        <f aca="false">IF(K1486="",(I1486/J1486),(I1486/K1486))</f>
        <v>#DIV/0!</v>
      </c>
      <c r="M1486" s="48" t="e">
        <f aca="false">(N1486-L1486)/N1486</f>
        <v>#DIV/0!</v>
      </c>
      <c r="N1486" s="49"/>
      <c r="O1486" s="38"/>
      <c r="P1486" s="38"/>
      <c r="Q1486" s="50" t="str">
        <f aca="false">IF(W1486="","",VLOOKUP(W1486,Categories!$M$148:$N$823,2,FALSE()))</f>
        <v/>
      </c>
      <c r="R1486" s="51" t="str">
        <f aca="false">AA1486</f>
        <v/>
      </c>
      <c r="S1486" s="52"/>
      <c r="T1486" s="52"/>
      <c r="U1486" s="53"/>
      <c r="V1486" s="54"/>
      <c r="W1486" s="55"/>
      <c r="X1486" s="50" t="str">
        <f aca="false">IF(S1486="","",VLOOKUP(Deposits!O1766,Deposits!$D$2:$J$102,2,FALSE()))</f>
        <v/>
      </c>
      <c r="Y1486" s="56" t="str">
        <f aca="false">IF(S1486="","",VLOOKUP(Deposits!O1766,Deposits!$D$2:$J$102,5,FALSE()))</f>
        <v/>
      </c>
      <c r="Z1486" s="57" t="s">
        <v>33</v>
      </c>
      <c r="AA1486" s="51" t="str">
        <f aca="false">IF(ISERROR(VLOOKUP(Q1486,'Target Margin'!A:F,5,FALSE())),"",VLOOKUP(Q1486,'Target Margin'!A:F,5,FALSE()))</f>
        <v/>
      </c>
    </row>
    <row r="1487" customFormat="false" ht="13" hidden="false" customHeight="false" outlineLevel="0" collapsed="false">
      <c r="A1487" s="38"/>
      <c r="B1487" s="39"/>
      <c r="C1487" s="40"/>
      <c r="D1487" s="40"/>
      <c r="E1487" s="41"/>
      <c r="F1487" s="42"/>
      <c r="G1487" s="43"/>
      <c r="H1487" s="43"/>
      <c r="I1487" s="44"/>
      <c r="J1487" s="45"/>
      <c r="K1487" s="46"/>
      <c r="L1487" s="47" t="e">
        <f aca="false">IF(K1487="",(I1487/J1487),(I1487/K1487))</f>
        <v>#DIV/0!</v>
      </c>
      <c r="M1487" s="48" t="e">
        <f aca="false">(N1487-L1487)/N1487</f>
        <v>#DIV/0!</v>
      </c>
      <c r="N1487" s="49"/>
      <c r="O1487" s="38"/>
      <c r="P1487" s="38"/>
      <c r="Q1487" s="50" t="str">
        <f aca="false">IF(W1487="","",VLOOKUP(W1487,Categories!$M$148:$N$823,2,FALSE()))</f>
        <v/>
      </c>
      <c r="R1487" s="51" t="str">
        <f aca="false">AA1487</f>
        <v/>
      </c>
      <c r="S1487" s="52"/>
      <c r="T1487" s="52"/>
      <c r="U1487" s="53"/>
      <c r="V1487" s="54"/>
      <c r="W1487" s="55"/>
      <c r="X1487" s="50" t="str">
        <f aca="false">IF(S1487="","",VLOOKUP(Deposits!O1767,Deposits!$D$2:$J$102,2,FALSE()))</f>
        <v/>
      </c>
      <c r="Y1487" s="56" t="str">
        <f aca="false">IF(S1487="","",VLOOKUP(Deposits!O1767,Deposits!$D$2:$J$102,5,FALSE()))</f>
        <v/>
      </c>
      <c r="Z1487" s="57" t="s">
        <v>33</v>
      </c>
      <c r="AA1487" s="51" t="str">
        <f aca="false">IF(ISERROR(VLOOKUP(Q1487,'Target Margin'!A:F,5,FALSE())),"",VLOOKUP(Q1487,'Target Margin'!A:F,5,FALSE()))</f>
        <v/>
      </c>
    </row>
    <row r="1488" customFormat="false" ht="13" hidden="false" customHeight="false" outlineLevel="0" collapsed="false">
      <c r="A1488" s="38"/>
      <c r="B1488" s="39"/>
      <c r="C1488" s="40"/>
      <c r="D1488" s="40"/>
      <c r="E1488" s="41"/>
      <c r="F1488" s="42"/>
      <c r="G1488" s="43"/>
      <c r="H1488" s="43"/>
      <c r="I1488" s="44"/>
      <c r="J1488" s="45"/>
      <c r="K1488" s="46"/>
      <c r="L1488" s="47" t="e">
        <f aca="false">IF(K1488="",(I1488/J1488),(I1488/K1488))</f>
        <v>#DIV/0!</v>
      </c>
      <c r="M1488" s="48" t="e">
        <f aca="false">(N1488-L1488)/N1488</f>
        <v>#DIV/0!</v>
      </c>
      <c r="N1488" s="49"/>
      <c r="O1488" s="38"/>
      <c r="P1488" s="38"/>
      <c r="Q1488" s="50" t="str">
        <f aca="false">IF(W1488="","",VLOOKUP(W1488,Categories!$M$148:$N$823,2,FALSE()))</f>
        <v/>
      </c>
      <c r="R1488" s="51" t="str">
        <f aca="false">AA1488</f>
        <v/>
      </c>
      <c r="S1488" s="52"/>
      <c r="T1488" s="52"/>
      <c r="U1488" s="53"/>
      <c r="V1488" s="54"/>
      <c r="W1488" s="55"/>
      <c r="X1488" s="50" t="str">
        <f aca="false">IF(S1488="","",VLOOKUP(Deposits!O1768,Deposits!$D$2:$J$102,2,FALSE()))</f>
        <v/>
      </c>
      <c r="Y1488" s="56" t="str">
        <f aca="false">IF(S1488="","",VLOOKUP(Deposits!O1768,Deposits!$D$2:$J$102,5,FALSE()))</f>
        <v/>
      </c>
      <c r="Z1488" s="57" t="s">
        <v>33</v>
      </c>
      <c r="AA1488" s="51" t="str">
        <f aca="false">IF(ISERROR(VLOOKUP(Q1488,'Target Margin'!A:F,5,FALSE())),"",VLOOKUP(Q1488,'Target Margin'!A:F,5,FALSE()))</f>
        <v/>
      </c>
    </row>
    <row r="1489" customFormat="false" ht="13" hidden="false" customHeight="false" outlineLevel="0" collapsed="false">
      <c r="A1489" s="38"/>
      <c r="B1489" s="39"/>
      <c r="C1489" s="40"/>
      <c r="D1489" s="40"/>
      <c r="E1489" s="41"/>
      <c r="F1489" s="42"/>
      <c r="G1489" s="43"/>
      <c r="H1489" s="43"/>
      <c r="I1489" s="44"/>
      <c r="J1489" s="45"/>
      <c r="K1489" s="46"/>
      <c r="L1489" s="47" t="e">
        <f aca="false">IF(K1489="",(I1489/J1489),(I1489/K1489))</f>
        <v>#DIV/0!</v>
      </c>
      <c r="M1489" s="48" t="e">
        <f aca="false">(N1489-L1489)/N1489</f>
        <v>#DIV/0!</v>
      </c>
      <c r="N1489" s="49"/>
      <c r="O1489" s="38"/>
      <c r="P1489" s="38"/>
      <c r="Q1489" s="50" t="str">
        <f aca="false">IF(W1489="","",VLOOKUP(W1489,Categories!$M$148:$N$823,2,FALSE()))</f>
        <v/>
      </c>
      <c r="R1489" s="51" t="str">
        <f aca="false">AA1489</f>
        <v/>
      </c>
      <c r="S1489" s="52"/>
      <c r="T1489" s="52"/>
      <c r="U1489" s="53"/>
      <c r="V1489" s="54"/>
      <c r="W1489" s="55"/>
      <c r="X1489" s="50" t="str">
        <f aca="false">IF(S1489="","",VLOOKUP(Deposits!O1769,Deposits!$D$2:$J$102,2,FALSE()))</f>
        <v/>
      </c>
      <c r="Y1489" s="56" t="str">
        <f aca="false">IF(S1489="","",VLOOKUP(Deposits!O1769,Deposits!$D$2:$J$102,5,FALSE()))</f>
        <v/>
      </c>
      <c r="Z1489" s="57" t="s">
        <v>33</v>
      </c>
      <c r="AA1489" s="51" t="str">
        <f aca="false">IF(ISERROR(VLOOKUP(Q1489,'Target Margin'!A:F,5,FALSE())),"",VLOOKUP(Q1489,'Target Margin'!A:F,5,FALSE()))</f>
        <v/>
      </c>
    </row>
    <row r="1490" customFormat="false" ht="13" hidden="false" customHeight="false" outlineLevel="0" collapsed="false">
      <c r="A1490" s="38"/>
      <c r="B1490" s="39"/>
      <c r="C1490" s="40"/>
      <c r="D1490" s="40"/>
      <c r="E1490" s="41"/>
      <c r="F1490" s="42"/>
      <c r="G1490" s="43"/>
      <c r="H1490" s="43"/>
      <c r="I1490" s="44"/>
      <c r="J1490" s="45"/>
      <c r="K1490" s="46"/>
      <c r="L1490" s="47" t="e">
        <f aca="false">IF(K1490="",(I1490/J1490),(I1490/K1490))</f>
        <v>#DIV/0!</v>
      </c>
      <c r="M1490" s="48" t="e">
        <f aca="false">(N1490-L1490)/N1490</f>
        <v>#DIV/0!</v>
      </c>
      <c r="N1490" s="49"/>
      <c r="O1490" s="38"/>
      <c r="P1490" s="38"/>
      <c r="Q1490" s="50" t="str">
        <f aca="false">IF(W1490="","",VLOOKUP(W1490,Categories!$M$148:$N$823,2,FALSE()))</f>
        <v/>
      </c>
      <c r="R1490" s="51" t="str">
        <f aca="false">AA1490</f>
        <v/>
      </c>
      <c r="S1490" s="52"/>
      <c r="T1490" s="52"/>
      <c r="U1490" s="53"/>
      <c r="V1490" s="54"/>
      <c r="W1490" s="55"/>
      <c r="X1490" s="50" t="str">
        <f aca="false">IF(S1490="","",VLOOKUP(Deposits!O1770,Deposits!$D$2:$J$102,2,FALSE()))</f>
        <v/>
      </c>
      <c r="Y1490" s="56" t="str">
        <f aca="false">IF(S1490="","",VLOOKUP(Deposits!O1770,Deposits!$D$2:$J$102,5,FALSE()))</f>
        <v/>
      </c>
      <c r="Z1490" s="57" t="s">
        <v>33</v>
      </c>
      <c r="AA1490" s="51" t="str">
        <f aca="false">IF(ISERROR(VLOOKUP(Q1490,'Target Margin'!A:F,5,FALSE())),"",VLOOKUP(Q1490,'Target Margin'!A:F,5,FALSE()))</f>
        <v/>
      </c>
    </row>
    <row r="1491" customFormat="false" ht="13" hidden="false" customHeight="false" outlineLevel="0" collapsed="false">
      <c r="A1491" s="38"/>
      <c r="B1491" s="39"/>
      <c r="C1491" s="40"/>
      <c r="D1491" s="40"/>
      <c r="E1491" s="41"/>
      <c r="F1491" s="42"/>
      <c r="G1491" s="43"/>
      <c r="H1491" s="43"/>
      <c r="I1491" s="44"/>
      <c r="J1491" s="45"/>
      <c r="K1491" s="46"/>
      <c r="L1491" s="47" t="e">
        <f aca="false">IF(K1491="",(I1491/J1491),(I1491/K1491))</f>
        <v>#DIV/0!</v>
      </c>
      <c r="M1491" s="48" t="e">
        <f aca="false">(N1491-L1491)/N1491</f>
        <v>#DIV/0!</v>
      </c>
      <c r="N1491" s="49"/>
      <c r="O1491" s="38"/>
      <c r="P1491" s="38"/>
      <c r="Q1491" s="50" t="str">
        <f aca="false">IF(W1491="","",VLOOKUP(W1491,Categories!$M$148:$N$823,2,FALSE()))</f>
        <v/>
      </c>
      <c r="R1491" s="51" t="str">
        <f aca="false">AA1491</f>
        <v/>
      </c>
      <c r="S1491" s="52"/>
      <c r="T1491" s="52"/>
      <c r="U1491" s="53"/>
      <c r="V1491" s="54"/>
      <c r="W1491" s="55"/>
      <c r="X1491" s="50" t="str">
        <f aca="false">IF(S1491="","",VLOOKUP(Deposits!O1771,Deposits!$D$2:$J$102,2,FALSE()))</f>
        <v/>
      </c>
      <c r="Y1491" s="56" t="str">
        <f aca="false">IF(S1491="","",VLOOKUP(Deposits!O1771,Deposits!$D$2:$J$102,5,FALSE()))</f>
        <v/>
      </c>
      <c r="Z1491" s="57" t="s">
        <v>33</v>
      </c>
      <c r="AA1491" s="51" t="str">
        <f aca="false">IF(ISERROR(VLOOKUP(Q1491,'Target Margin'!A:F,5,FALSE())),"",VLOOKUP(Q1491,'Target Margin'!A:F,5,FALSE()))</f>
        <v/>
      </c>
    </row>
    <row r="1492" customFormat="false" ht="13" hidden="false" customHeight="false" outlineLevel="0" collapsed="false">
      <c r="A1492" s="38"/>
      <c r="B1492" s="39"/>
      <c r="C1492" s="40"/>
      <c r="D1492" s="40"/>
      <c r="E1492" s="41"/>
      <c r="F1492" s="42"/>
      <c r="G1492" s="43"/>
      <c r="H1492" s="43"/>
      <c r="I1492" s="44"/>
      <c r="J1492" s="45"/>
      <c r="K1492" s="46"/>
      <c r="L1492" s="47" t="e">
        <f aca="false">IF(K1492="",(I1492/J1492),(I1492/K1492))</f>
        <v>#DIV/0!</v>
      </c>
      <c r="M1492" s="48" t="e">
        <f aca="false">(N1492-L1492)/N1492</f>
        <v>#DIV/0!</v>
      </c>
      <c r="N1492" s="49"/>
      <c r="O1492" s="38"/>
      <c r="P1492" s="38"/>
      <c r="Q1492" s="50" t="str">
        <f aca="false">IF(W1492="","",VLOOKUP(W1492,Categories!$M$148:$N$823,2,FALSE()))</f>
        <v/>
      </c>
      <c r="R1492" s="51" t="str">
        <f aca="false">AA1492</f>
        <v/>
      </c>
      <c r="S1492" s="52"/>
      <c r="T1492" s="52"/>
      <c r="U1492" s="53"/>
      <c r="V1492" s="54"/>
      <c r="W1492" s="55"/>
      <c r="X1492" s="50" t="str">
        <f aca="false">IF(S1492="","",VLOOKUP(Deposits!O1772,Deposits!$D$2:$J$102,2,FALSE()))</f>
        <v/>
      </c>
      <c r="Y1492" s="56" t="str">
        <f aca="false">IF(S1492="","",VLOOKUP(Deposits!O1772,Deposits!$D$2:$J$102,5,FALSE()))</f>
        <v/>
      </c>
      <c r="Z1492" s="57" t="s">
        <v>33</v>
      </c>
      <c r="AA1492" s="51" t="str">
        <f aca="false">IF(ISERROR(VLOOKUP(Q1492,'Target Margin'!A:F,5,FALSE())),"",VLOOKUP(Q1492,'Target Margin'!A:F,5,FALSE()))</f>
        <v/>
      </c>
    </row>
    <row r="1493" customFormat="false" ht="13" hidden="false" customHeight="false" outlineLevel="0" collapsed="false">
      <c r="A1493" s="38"/>
      <c r="B1493" s="39"/>
      <c r="C1493" s="40"/>
      <c r="D1493" s="40"/>
      <c r="E1493" s="41"/>
      <c r="F1493" s="42"/>
      <c r="G1493" s="43"/>
      <c r="H1493" s="43"/>
      <c r="I1493" s="44"/>
      <c r="J1493" s="45"/>
      <c r="K1493" s="46"/>
      <c r="L1493" s="47" t="e">
        <f aca="false">IF(K1493="",(I1493/J1493),(I1493/K1493))</f>
        <v>#DIV/0!</v>
      </c>
      <c r="M1493" s="48" t="e">
        <f aca="false">(N1493-L1493)/N1493</f>
        <v>#DIV/0!</v>
      </c>
      <c r="N1493" s="49"/>
      <c r="O1493" s="38"/>
      <c r="P1493" s="38"/>
      <c r="Q1493" s="50" t="str">
        <f aca="false">IF(W1493="","",VLOOKUP(W1493,Categories!$M$148:$N$823,2,FALSE()))</f>
        <v/>
      </c>
      <c r="R1493" s="51" t="str">
        <f aca="false">AA1493</f>
        <v/>
      </c>
      <c r="S1493" s="52"/>
      <c r="T1493" s="52"/>
      <c r="U1493" s="53"/>
      <c r="V1493" s="54"/>
      <c r="W1493" s="55"/>
      <c r="X1493" s="50" t="str">
        <f aca="false">IF(S1493="","",VLOOKUP(Deposits!O1773,Deposits!$D$2:$J$102,2,FALSE()))</f>
        <v/>
      </c>
      <c r="Y1493" s="56" t="str">
        <f aca="false">IF(S1493="","",VLOOKUP(Deposits!O1773,Deposits!$D$2:$J$102,5,FALSE()))</f>
        <v/>
      </c>
      <c r="Z1493" s="57" t="s">
        <v>33</v>
      </c>
      <c r="AA1493" s="51" t="str">
        <f aca="false">IF(ISERROR(VLOOKUP(Q1493,'Target Margin'!A:F,5,FALSE())),"",VLOOKUP(Q1493,'Target Margin'!A:F,5,FALSE()))</f>
        <v/>
      </c>
    </row>
    <row r="1494" customFormat="false" ht="13" hidden="false" customHeight="false" outlineLevel="0" collapsed="false">
      <c r="A1494" s="38"/>
      <c r="B1494" s="39"/>
      <c r="C1494" s="40"/>
      <c r="D1494" s="40"/>
      <c r="E1494" s="41"/>
      <c r="F1494" s="42"/>
      <c r="G1494" s="43"/>
      <c r="H1494" s="43"/>
      <c r="I1494" s="44"/>
      <c r="J1494" s="45"/>
      <c r="K1494" s="46"/>
      <c r="L1494" s="47" t="e">
        <f aca="false">IF(K1494="",(I1494/J1494),(I1494/K1494))</f>
        <v>#DIV/0!</v>
      </c>
      <c r="M1494" s="48" t="e">
        <f aca="false">(N1494-L1494)/N1494</f>
        <v>#DIV/0!</v>
      </c>
      <c r="N1494" s="49"/>
      <c r="O1494" s="38"/>
      <c r="P1494" s="38"/>
      <c r="Q1494" s="50" t="str">
        <f aca="false">IF(W1494="","",VLOOKUP(W1494,Categories!$M$148:$N$823,2,FALSE()))</f>
        <v/>
      </c>
      <c r="R1494" s="51" t="str">
        <f aca="false">AA1494</f>
        <v/>
      </c>
      <c r="S1494" s="52"/>
      <c r="T1494" s="52"/>
      <c r="U1494" s="53"/>
      <c r="V1494" s="54"/>
      <c r="W1494" s="55"/>
      <c r="X1494" s="50" t="str">
        <f aca="false">IF(S1494="","",VLOOKUP(Deposits!O1774,Deposits!$D$2:$J$102,2,FALSE()))</f>
        <v/>
      </c>
      <c r="Y1494" s="56" t="str">
        <f aca="false">IF(S1494="","",VLOOKUP(Deposits!O1774,Deposits!$D$2:$J$102,5,FALSE()))</f>
        <v/>
      </c>
      <c r="Z1494" s="57" t="s">
        <v>33</v>
      </c>
      <c r="AA1494" s="51" t="str">
        <f aca="false">IF(ISERROR(VLOOKUP(Q1494,'Target Margin'!A:F,5,FALSE())),"",VLOOKUP(Q1494,'Target Margin'!A:F,5,FALSE()))</f>
        <v/>
      </c>
    </row>
    <row r="1495" customFormat="false" ht="13" hidden="false" customHeight="false" outlineLevel="0" collapsed="false">
      <c r="A1495" s="38"/>
      <c r="B1495" s="39"/>
      <c r="C1495" s="40"/>
      <c r="D1495" s="40"/>
      <c r="E1495" s="41"/>
      <c r="F1495" s="42"/>
      <c r="G1495" s="43"/>
      <c r="H1495" s="43"/>
      <c r="I1495" s="44"/>
      <c r="J1495" s="45"/>
      <c r="K1495" s="46"/>
      <c r="L1495" s="47" t="e">
        <f aca="false">IF(K1495="",(I1495/J1495),(I1495/K1495))</f>
        <v>#DIV/0!</v>
      </c>
      <c r="M1495" s="48" t="e">
        <f aca="false">(N1495-L1495)/N1495</f>
        <v>#DIV/0!</v>
      </c>
      <c r="N1495" s="49"/>
      <c r="O1495" s="38"/>
      <c r="P1495" s="38"/>
      <c r="Q1495" s="50" t="str">
        <f aca="false">IF(W1495="","",VLOOKUP(W1495,Categories!$M$148:$N$823,2,FALSE()))</f>
        <v/>
      </c>
      <c r="R1495" s="51" t="str">
        <f aca="false">AA1495</f>
        <v/>
      </c>
      <c r="S1495" s="52"/>
      <c r="T1495" s="52"/>
      <c r="U1495" s="53"/>
      <c r="V1495" s="54"/>
      <c r="W1495" s="55"/>
      <c r="X1495" s="50" t="str">
        <f aca="false">IF(S1495="","",VLOOKUP(Deposits!O1775,Deposits!$D$2:$J$102,2,FALSE()))</f>
        <v/>
      </c>
      <c r="Y1495" s="56" t="str">
        <f aca="false">IF(S1495="","",VLOOKUP(Deposits!O1775,Deposits!$D$2:$J$102,5,FALSE()))</f>
        <v/>
      </c>
      <c r="Z1495" s="57" t="s">
        <v>33</v>
      </c>
      <c r="AA1495" s="51" t="str">
        <f aca="false">IF(ISERROR(VLOOKUP(Q1495,'Target Margin'!A:F,5,FALSE())),"",VLOOKUP(Q1495,'Target Margin'!A:F,5,FALSE()))</f>
        <v/>
      </c>
    </row>
    <row r="1496" customFormat="false" ht="13" hidden="false" customHeight="false" outlineLevel="0" collapsed="false">
      <c r="A1496" s="38"/>
      <c r="B1496" s="39"/>
      <c r="C1496" s="40"/>
      <c r="D1496" s="40"/>
      <c r="E1496" s="41"/>
      <c r="F1496" s="42"/>
      <c r="G1496" s="43"/>
      <c r="H1496" s="43"/>
      <c r="I1496" s="44"/>
      <c r="J1496" s="45"/>
      <c r="K1496" s="46"/>
      <c r="L1496" s="47" t="e">
        <f aca="false">IF(K1496="",(I1496/J1496),(I1496/K1496))</f>
        <v>#DIV/0!</v>
      </c>
      <c r="M1496" s="48" t="e">
        <f aca="false">(N1496-L1496)/N1496</f>
        <v>#DIV/0!</v>
      </c>
      <c r="N1496" s="49"/>
      <c r="O1496" s="38"/>
      <c r="P1496" s="38"/>
      <c r="Q1496" s="50" t="str">
        <f aca="false">IF(W1496="","",VLOOKUP(W1496,Categories!$M$148:$N$823,2,FALSE()))</f>
        <v/>
      </c>
      <c r="R1496" s="51" t="str">
        <f aca="false">AA1496</f>
        <v/>
      </c>
      <c r="S1496" s="52"/>
      <c r="T1496" s="52"/>
      <c r="U1496" s="53"/>
      <c r="V1496" s="54"/>
      <c r="W1496" s="55"/>
      <c r="X1496" s="50" t="str">
        <f aca="false">IF(S1496="","",VLOOKUP(Deposits!O1776,Deposits!$D$2:$J$102,2,FALSE()))</f>
        <v/>
      </c>
      <c r="Y1496" s="56" t="str">
        <f aca="false">IF(S1496="","",VLOOKUP(Deposits!O1776,Deposits!$D$2:$J$102,5,FALSE()))</f>
        <v/>
      </c>
      <c r="Z1496" s="57" t="s">
        <v>33</v>
      </c>
      <c r="AA1496" s="51" t="str">
        <f aca="false">IF(ISERROR(VLOOKUP(Q1496,'Target Margin'!A:F,5,FALSE())),"",VLOOKUP(Q1496,'Target Margin'!A:F,5,FALSE()))</f>
        <v/>
      </c>
    </row>
    <row r="1497" customFormat="false" ht="13" hidden="false" customHeight="false" outlineLevel="0" collapsed="false">
      <c r="A1497" s="38"/>
      <c r="B1497" s="39"/>
      <c r="C1497" s="40"/>
      <c r="D1497" s="40"/>
      <c r="E1497" s="41"/>
      <c r="F1497" s="42"/>
      <c r="G1497" s="43"/>
      <c r="H1497" s="43"/>
      <c r="I1497" s="44"/>
      <c r="J1497" s="45"/>
      <c r="K1497" s="46"/>
      <c r="L1497" s="47" t="e">
        <f aca="false">IF(K1497="",(I1497/J1497),(I1497/K1497))</f>
        <v>#DIV/0!</v>
      </c>
      <c r="M1497" s="48" t="e">
        <f aca="false">(N1497-L1497)/N1497</f>
        <v>#DIV/0!</v>
      </c>
      <c r="N1497" s="49"/>
      <c r="O1497" s="38"/>
      <c r="P1497" s="38"/>
      <c r="Q1497" s="50" t="str">
        <f aca="false">IF(W1497="","",VLOOKUP(W1497,Categories!$M$148:$N$823,2,FALSE()))</f>
        <v/>
      </c>
      <c r="R1497" s="51" t="str">
        <f aca="false">AA1497</f>
        <v/>
      </c>
      <c r="S1497" s="52"/>
      <c r="T1497" s="52"/>
      <c r="U1497" s="53"/>
      <c r="V1497" s="54"/>
      <c r="W1497" s="55"/>
      <c r="X1497" s="50" t="str">
        <f aca="false">IF(S1497="","",VLOOKUP(Deposits!O1777,Deposits!$D$2:$J$102,2,FALSE()))</f>
        <v/>
      </c>
      <c r="Y1497" s="56" t="str">
        <f aca="false">IF(S1497="","",VLOOKUP(Deposits!O1777,Deposits!$D$2:$J$102,5,FALSE()))</f>
        <v/>
      </c>
      <c r="Z1497" s="57" t="s">
        <v>33</v>
      </c>
      <c r="AA1497" s="51" t="str">
        <f aca="false">IF(ISERROR(VLOOKUP(Q1497,'Target Margin'!A:F,5,FALSE())),"",VLOOKUP(Q1497,'Target Margin'!A:F,5,FALSE()))</f>
        <v/>
      </c>
    </row>
    <row r="1498" customFormat="false" ht="13" hidden="false" customHeight="false" outlineLevel="0" collapsed="false">
      <c r="A1498" s="38"/>
      <c r="B1498" s="39"/>
      <c r="C1498" s="40"/>
      <c r="D1498" s="40"/>
      <c r="E1498" s="41"/>
      <c r="F1498" s="42"/>
      <c r="G1498" s="43"/>
      <c r="H1498" s="43"/>
      <c r="I1498" s="44"/>
      <c r="J1498" s="45"/>
      <c r="K1498" s="46"/>
      <c r="L1498" s="47" t="e">
        <f aca="false">IF(K1498="",(I1498/J1498),(I1498/K1498))</f>
        <v>#DIV/0!</v>
      </c>
      <c r="M1498" s="48" t="e">
        <f aca="false">(N1498-L1498)/N1498</f>
        <v>#DIV/0!</v>
      </c>
      <c r="N1498" s="49"/>
      <c r="O1498" s="38"/>
      <c r="P1498" s="38"/>
      <c r="Q1498" s="50" t="str">
        <f aca="false">IF(W1498="","",VLOOKUP(W1498,Categories!$M$148:$N$823,2,FALSE()))</f>
        <v/>
      </c>
      <c r="R1498" s="51" t="str">
        <f aca="false">AA1498</f>
        <v/>
      </c>
      <c r="S1498" s="52"/>
      <c r="T1498" s="52"/>
      <c r="U1498" s="53"/>
      <c r="V1498" s="54"/>
      <c r="W1498" s="55"/>
      <c r="X1498" s="50" t="str">
        <f aca="false">IF(S1498="","",VLOOKUP(Deposits!O1778,Deposits!$D$2:$J$102,2,FALSE()))</f>
        <v/>
      </c>
      <c r="Y1498" s="56" t="str">
        <f aca="false">IF(S1498="","",VLOOKUP(Deposits!O1778,Deposits!$D$2:$J$102,5,FALSE()))</f>
        <v/>
      </c>
      <c r="Z1498" s="57" t="s">
        <v>33</v>
      </c>
      <c r="AA1498" s="51" t="str">
        <f aca="false">IF(ISERROR(VLOOKUP(Q1498,'Target Margin'!A:F,5,FALSE())),"",VLOOKUP(Q1498,'Target Margin'!A:F,5,FALSE()))</f>
        <v/>
      </c>
    </row>
    <row r="1499" customFormat="false" ht="13" hidden="false" customHeight="false" outlineLevel="0" collapsed="false">
      <c r="A1499" s="38"/>
      <c r="B1499" s="39"/>
      <c r="C1499" s="40"/>
      <c r="D1499" s="40"/>
      <c r="E1499" s="41"/>
      <c r="F1499" s="42"/>
      <c r="G1499" s="43"/>
      <c r="H1499" s="43"/>
      <c r="I1499" s="44"/>
      <c r="J1499" s="45"/>
      <c r="K1499" s="46"/>
      <c r="L1499" s="47" t="e">
        <f aca="false">IF(K1499="",(I1499/J1499),(I1499/K1499))</f>
        <v>#DIV/0!</v>
      </c>
      <c r="M1499" s="48" t="e">
        <f aca="false">(N1499-L1499)/N1499</f>
        <v>#DIV/0!</v>
      </c>
      <c r="N1499" s="49"/>
      <c r="O1499" s="38"/>
      <c r="P1499" s="38"/>
      <c r="Q1499" s="50" t="str">
        <f aca="false">IF(W1499="","",VLOOKUP(W1499,Categories!$M$148:$N$823,2,FALSE()))</f>
        <v/>
      </c>
      <c r="R1499" s="51" t="str">
        <f aca="false">AA1499</f>
        <v/>
      </c>
      <c r="S1499" s="52"/>
      <c r="T1499" s="52"/>
      <c r="U1499" s="53"/>
      <c r="V1499" s="54"/>
      <c r="W1499" s="55"/>
      <c r="X1499" s="50" t="str">
        <f aca="false">IF(S1499="","",VLOOKUP(Deposits!O1779,Deposits!$D$2:$J$102,2,FALSE()))</f>
        <v/>
      </c>
      <c r="Y1499" s="56" t="str">
        <f aca="false">IF(S1499="","",VLOOKUP(Deposits!O1779,Deposits!$D$2:$J$102,5,FALSE()))</f>
        <v/>
      </c>
      <c r="Z1499" s="57" t="s">
        <v>33</v>
      </c>
      <c r="AA1499" s="51" t="str">
        <f aca="false">IF(ISERROR(VLOOKUP(Q1499,'Target Margin'!A:F,5,FALSE())),"",VLOOKUP(Q1499,'Target Margin'!A:F,5,FALSE()))</f>
        <v/>
      </c>
    </row>
    <row r="1500" customFormat="false" ht="13" hidden="false" customHeight="false" outlineLevel="0" collapsed="false">
      <c r="A1500" s="38"/>
      <c r="B1500" s="39"/>
      <c r="C1500" s="40"/>
      <c r="D1500" s="40"/>
      <c r="E1500" s="41"/>
      <c r="F1500" s="42"/>
      <c r="G1500" s="43"/>
      <c r="H1500" s="43"/>
      <c r="I1500" s="44"/>
      <c r="J1500" s="45"/>
      <c r="K1500" s="46"/>
      <c r="L1500" s="47" t="e">
        <f aca="false">IF(K1500="",(I1500/J1500),(I1500/K1500))</f>
        <v>#DIV/0!</v>
      </c>
      <c r="M1500" s="48" t="e">
        <f aca="false">(N1500-L1500)/N1500</f>
        <v>#DIV/0!</v>
      </c>
      <c r="N1500" s="49"/>
      <c r="O1500" s="38"/>
      <c r="P1500" s="38"/>
      <c r="Q1500" s="50" t="str">
        <f aca="false">IF(W1500="","",VLOOKUP(W1500,Categories!$M$148:$N$823,2,FALSE()))</f>
        <v/>
      </c>
      <c r="R1500" s="51" t="str">
        <f aca="false">AA1500</f>
        <v/>
      </c>
      <c r="S1500" s="52"/>
      <c r="T1500" s="52"/>
      <c r="U1500" s="53"/>
      <c r="V1500" s="54"/>
      <c r="W1500" s="55"/>
      <c r="X1500" s="50" t="str">
        <f aca="false">IF(S1500="","",VLOOKUP(Deposits!O1780,Deposits!$D$2:$J$102,2,FALSE()))</f>
        <v/>
      </c>
      <c r="Y1500" s="56" t="str">
        <f aca="false">IF(S1500="","",VLOOKUP(Deposits!O1780,Deposits!$D$2:$J$102,5,FALSE()))</f>
        <v/>
      </c>
      <c r="Z1500" s="57" t="s">
        <v>33</v>
      </c>
      <c r="AA1500" s="51" t="str">
        <f aca="false">IF(ISERROR(VLOOKUP(Q1500,'Target Margin'!A:F,5,FALSE())),"",VLOOKUP(Q1500,'Target Margin'!A:F,5,FALSE()))</f>
        <v/>
      </c>
    </row>
    <row r="1501" customFormat="false" ht="13" hidden="false" customHeight="false" outlineLevel="0" collapsed="false">
      <c r="A1501" s="38"/>
      <c r="B1501" s="39"/>
      <c r="C1501" s="40"/>
      <c r="D1501" s="40"/>
      <c r="E1501" s="41"/>
      <c r="F1501" s="42"/>
      <c r="G1501" s="43"/>
      <c r="H1501" s="43"/>
      <c r="I1501" s="44"/>
      <c r="J1501" s="45"/>
      <c r="K1501" s="46"/>
      <c r="L1501" s="47" t="e">
        <f aca="false">IF(K1501="",(I1501/J1501),(I1501/K1501))</f>
        <v>#DIV/0!</v>
      </c>
      <c r="M1501" s="48" t="e">
        <f aca="false">(N1501-L1501)/N1501</f>
        <v>#DIV/0!</v>
      </c>
      <c r="N1501" s="49"/>
      <c r="O1501" s="38"/>
      <c r="P1501" s="38"/>
      <c r="Q1501" s="50" t="str">
        <f aca="false">IF(W1501="","",VLOOKUP(W1501,Categories!$M$148:$N$823,2,FALSE()))</f>
        <v/>
      </c>
      <c r="R1501" s="51" t="str">
        <f aca="false">AA1501</f>
        <v/>
      </c>
      <c r="S1501" s="52"/>
      <c r="T1501" s="52"/>
      <c r="U1501" s="53"/>
      <c r="V1501" s="54"/>
      <c r="W1501" s="55"/>
      <c r="X1501" s="50" t="str">
        <f aca="false">IF(S1501="","",VLOOKUP(Deposits!O1781,Deposits!$D$2:$J$102,2,FALSE()))</f>
        <v/>
      </c>
      <c r="Y1501" s="56" t="str">
        <f aca="false">IF(S1501="","",VLOOKUP(Deposits!O1781,Deposits!$D$2:$J$102,5,FALSE()))</f>
        <v/>
      </c>
      <c r="Z1501" s="57" t="s">
        <v>33</v>
      </c>
      <c r="AA1501" s="51" t="str">
        <f aca="false">IF(ISERROR(VLOOKUP(Q1501,'Target Margin'!A:F,5,FALSE())),"",VLOOKUP(Q1501,'Target Margin'!A:F,5,FALSE()))</f>
        <v/>
      </c>
    </row>
    <row r="1502" customFormat="false" ht="13" hidden="false" customHeight="false" outlineLevel="0" collapsed="false">
      <c r="A1502" s="38"/>
      <c r="B1502" s="39"/>
      <c r="C1502" s="40"/>
      <c r="D1502" s="40"/>
      <c r="E1502" s="41"/>
      <c r="F1502" s="42"/>
      <c r="G1502" s="43"/>
      <c r="H1502" s="43"/>
      <c r="I1502" s="44"/>
      <c r="J1502" s="45"/>
      <c r="K1502" s="46"/>
      <c r="L1502" s="47" t="e">
        <f aca="false">IF(K1502="",(I1502/J1502),(I1502/K1502))</f>
        <v>#DIV/0!</v>
      </c>
      <c r="M1502" s="48" t="e">
        <f aca="false">(N1502-L1502)/N1502</f>
        <v>#DIV/0!</v>
      </c>
      <c r="N1502" s="49"/>
      <c r="O1502" s="38"/>
      <c r="P1502" s="38"/>
      <c r="Q1502" s="50" t="str">
        <f aca="false">IF(W1502="","",VLOOKUP(W1502,Categories!$M$148:$N$823,2,FALSE()))</f>
        <v/>
      </c>
      <c r="R1502" s="51" t="str">
        <f aca="false">AA1502</f>
        <v/>
      </c>
      <c r="S1502" s="52"/>
      <c r="T1502" s="52"/>
      <c r="U1502" s="53"/>
      <c r="V1502" s="54"/>
      <c r="W1502" s="55"/>
      <c r="X1502" s="50" t="str">
        <f aca="false">IF(S1502="","",VLOOKUP(Deposits!O1782,Deposits!$D$2:$J$102,2,FALSE()))</f>
        <v/>
      </c>
      <c r="Y1502" s="56" t="str">
        <f aca="false">IF(S1502="","",VLOOKUP(Deposits!O1782,Deposits!$D$2:$J$102,5,FALSE()))</f>
        <v/>
      </c>
      <c r="Z1502" s="57" t="s">
        <v>33</v>
      </c>
      <c r="AA1502" s="51" t="str">
        <f aca="false">IF(ISERROR(VLOOKUP(Q1502,'Target Margin'!A:F,5,FALSE())),"",VLOOKUP(Q1502,'Target Margin'!A:F,5,FALSE()))</f>
        <v/>
      </c>
    </row>
    <row r="1503" customFormat="false" ht="13" hidden="false" customHeight="false" outlineLevel="0" collapsed="false">
      <c r="A1503" s="38"/>
      <c r="B1503" s="39"/>
      <c r="C1503" s="40"/>
      <c r="D1503" s="40"/>
      <c r="E1503" s="41"/>
      <c r="F1503" s="42"/>
      <c r="G1503" s="43"/>
      <c r="H1503" s="43"/>
      <c r="I1503" s="44"/>
      <c r="J1503" s="45"/>
      <c r="K1503" s="46"/>
      <c r="L1503" s="47" t="e">
        <f aca="false">IF(K1503="",(I1503/J1503),(I1503/K1503))</f>
        <v>#DIV/0!</v>
      </c>
      <c r="M1503" s="48" t="e">
        <f aca="false">(N1503-L1503)/N1503</f>
        <v>#DIV/0!</v>
      </c>
      <c r="N1503" s="49"/>
      <c r="O1503" s="38"/>
      <c r="P1503" s="38"/>
      <c r="Q1503" s="50" t="str">
        <f aca="false">IF(W1503="","",VLOOKUP(W1503,Categories!$M$148:$N$823,2,FALSE()))</f>
        <v/>
      </c>
      <c r="R1503" s="51" t="str">
        <f aca="false">AA1503</f>
        <v/>
      </c>
      <c r="S1503" s="52"/>
      <c r="T1503" s="52"/>
      <c r="U1503" s="53"/>
      <c r="V1503" s="54"/>
      <c r="W1503" s="55"/>
      <c r="X1503" s="50" t="str">
        <f aca="false">IF(S1503="","",VLOOKUP(Deposits!O1783,Deposits!$D$2:$J$102,2,FALSE()))</f>
        <v/>
      </c>
      <c r="Y1503" s="56" t="str">
        <f aca="false">IF(S1503="","",VLOOKUP(Deposits!O1783,Deposits!$D$2:$J$102,5,FALSE()))</f>
        <v/>
      </c>
      <c r="Z1503" s="57" t="s">
        <v>33</v>
      </c>
      <c r="AA1503" s="51" t="str">
        <f aca="false">IF(ISERROR(VLOOKUP(Q1503,'Target Margin'!A:F,5,FALSE())),"",VLOOKUP(Q1503,'Target Margin'!A:F,5,FALSE()))</f>
        <v/>
      </c>
    </row>
    <row r="1504" customFormat="false" ht="13" hidden="false" customHeight="false" outlineLevel="0" collapsed="false">
      <c r="A1504" s="38"/>
      <c r="B1504" s="39"/>
      <c r="C1504" s="40"/>
      <c r="D1504" s="40"/>
      <c r="E1504" s="41"/>
      <c r="F1504" s="42"/>
      <c r="G1504" s="43"/>
      <c r="H1504" s="43"/>
      <c r="I1504" s="44"/>
      <c r="J1504" s="45"/>
      <c r="K1504" s="46"/>
      <c r="L1504" s="47" t="e">
        <f aca="false">IF(K1504="",(I1504/J1504),(I1504/K1504))</f>
        <v>#DIV/0!</v>
      </c>
      <c r="M1504" s="48" t="e">
        <f aca="false">(N1504-L1504)/N1504</f>
        <v>#DIV/0!</v>
      </c>
      <c r="N1504" s="49"/>
      <c r="O1504" s="38"/>
      <c r="P1504" s="38"/>
      <c r="Q1504" s="50" t="str">
        <f aca="false">IF(W1504="","",VLOOKUP(W1504,Categories!$M$148:$N$823,2,FALSE()))</f>
        <v/>
      </c>
      <c r="R1504" s="51" t="str">
        <f aca="false">AA1504</f>
        <v/>
      </c>
      <c r="S1504" s="52"/>
      <c r="T1504" s="52"/>
      <c r="U1504" s="53"/>
      <c r="V1504" s="54"/>
      <c r="W1504" s="55"/>
      <c r="X1504" s="50" t="str">
        <f aca="false">IF(S1504="","",VLOOKUP(Deposits!O1784,Deposits!$D$2:$J$102,2,FALSE()))</f>
        <v/>
      </c>
      <c r="Y1504" s="56" t="str">
        <f aca="false">IF(S1504="","",VLOOKUP(Deposits!O1784,Deposits!$D$2:$J$102,5,FALSE()))</f>
        <v/>
      </c>
      <c r="Z1504" s="57" t="s">
        <v>33</v>
      </c>
      <c r="AA1504" s="51" t="str">
        <f aca="false">IF(ISERROR(VLOOKUP(Q1504,'Target Margin'!A:F,5,FALSE())),"",VLOOKUP(Q1504,'Target Margin'!A:F,5,FALSE()))</f>
        <v/>
      </c>
    </row>
    <row r="1505" customFormat="false" ht="13" hidden="false" customHeight="false" outlineLevel="0" collapsed="false">
      <c r="A1505" s="38"/>
      <c r="B1505" s="39"/>
      <c r="C1505" s="40"/>
      <c r="D1505" s="40"/>
      <c r="E1505" s="41"/>
      <c r="F1505" s="42"/>
      <c r="G1505" s="43"/>
      <c r="H1505" s="43"/>
      <c r="I1505" s="44"/>
      <c r="J1505" s="45"/>
      <c r="K1505" s="46"/>
      <c r="L1505" s="47" t="e">
        <f aca="false">IF(K1505="",(I1505/J1505),(I1505/K1505))</f>
        <v>#DIV/0!</v>
      </c>
      <c r="M1505" s="48" t="e">
        <f aca="false">(N1505-L1505)/N1505</f>
        <v>#DIV/0!</v>
      </c>
      <c r="N1505" s="49"/>
      <c r="O1505" s="38"/>
      <c r="P1505" s="38"/>
      <c r="Q1505" s="50" t="str">
        <f aca="false">IF(W1505="","",VLOOKUP(W1505,Categories!$M$148:$N$823,2,FALSE()))</f>
        <v/>
      </c>
      <c r="R1505" s="51" t="str">
        <f aca="false">AA1505</f>
        <v/>
      </c>
      <c r="S1505" s="52"/>
      <c r="T1505" s="52"/>
      <c r="U1505" s="53"/>
      <c r="V1505" s="54"/>
      <c r="W1505" s="55"/>
      <c r="X1505" s="50" t="str">
        <f aca="false">IF(S1505="","",VLOOKUP(Deposits!O1785,Deposits!$D$2:$J$102,2,FALSE()))</f>
        <v/>
      </c>
      <c r="Y1505" s="56" t="str">
        <f aca="false">IF(S1505="","",VLOOKUP(Deposits!O1785,Deposits!$D$2:$J$102,5,FALSE()))</f>
        <v/>
      </c>
      <c r="Z1505" s="57" t="s">
        <v>33</v>
      </c>
      <c r="AA1505" s="51" t="str">
        <f aca="false">IF(ISERROR(VLOOKUP(Q1505,'Target Margin'!A:F,5,FALSE())),"",VLOOKUP(Q1505,'Target Margin'!A:F,5,FALSE()))</f>
        <v/>
      </c>
    </row>
    <row r="1506" customFormat="false" ht="13" hidden="false" customHeight="false" outlineLevel="0" collapsed="false">
      <c r="A1506" s="38"/>
      <c r="B1506" s="39"/>
      <c r="C1506" s="40"/>
      <c r="D1506" s="40"/>
      <c r="E1506" s="41"/>
      <c r="F1506" s="42"/>
      <c r="G1506" s="43"/>
      <c r="H1506" s="43"/>
      <c r="I1506" s="44"/>
      <c r="J1506" s="45"/>
      <c r="K1506" s="46"/>
      <c r="L1506" s="47" t="e">
        <f aca="false">IF(K1506="",(I1506/J1506),(I1506/K1506))</f>
        <v>#DIV/0!</v>
      </c>
      <c r="M1506" s="48" t="e">
        <f aca="false">(N1506-L1506)/N1506</f>
        <v>#DIV/0!</v>
      </c>
      <c r="N1506" s="49"/>
      <c r="O1506" s="38"/>
      <c r="P1506" s="38"/>
      <c r="Q1506" s="50" t="str">
        <f aca="false">IF(W1506="","",VLOOKUP(W1506,Categories!$M$148:$N$823,2,FALSE()))</f>
        <v/>
      </c>
      <c r="R1506" s="51" t="str">
        <f aca="false">AA1506</f>
        <v/>
      </c>
      <c r="S1506" s="52"/>
      <c r="T1506" s="52"/>
      <c r="U1506" s="53"/>
      <c r="V1506" s="54"/>
      <c r="W1506" s="55"/>
      <c r="X1506" s="50" t="str">
        <f aca="false">IF(S1506="","",VLOOKUP(Deposits!O1786,Deposits!$D$2:$J$102,2,FALSE()))</f>
        <v/>
      </c>
      <c r="Y1506" s="56" t="str">
        <f aca="false">IF(S1506="","",VLOOKUP(Deposits!O1786,Deposits!$D$2:$J$102,5,FALSE()))</f>
        <v/>
      </c>
      <c r="Z1506" s="57" t="s">
        <v>33</v>
      </c>
      <c r="AA1506" s="51" t="str">
        <f aca="false">IF(ISERROR(VLOOKUP(Q1506,'Target Margin'!A:F,5,FALSE())),"",VLOOKUP(Q1506,'Target Margin'!A:F,5,FALSE()))</f>
        <v/>
      </c>
    </row>
    <row r="1507" customFormat="false" ht="13" hidden="false" customHeight="false" outlineLevel="0" collapsed="false">
      <c r="A1507" s="38"/>
      <c r="B1507" s="39"/>
      <c r="C1507" s="40"/>
      <c r="D1507" s="40"/>
      <c r="E1507" s="41"/>
      <c r="F1507" s="42"/>
      <c r="G1507" s="43"/>
      <c r="H1507" s="43"/>
      <c r="I1507" s="44"/>
      <c r="J1507" s="45"/>
      <c r="K1507" s="46"/>
      <c r="L1507" s="47" t="e">
        <f aca="false">IF(K1507="",(I1507/J1507),(I1507/K1507))</f>
        <v>#DIV/0!</v>
      </c>
      <c r="M1507" s="48" t="e">
        <f aca="false">(N1507-L1507)/N1507</f>
        <v>#DIV/0!</v>
      </c>
      <c r="N1507" s="49"/>
      <c r="O1507" s="38"/>
      <c r="P1507" s="38"/>
      <c r="Q1507" s="50" t="str">
        <f aca="false">IF(W1507="","",VLOOKUP(W1507,Categories!$M$148:$N$823,2,FALSE()))</f>
        <v/>
      </c>
      <c r="R1507" s="51" t="str">
        <f aca="false">AA1507</f>
        <v/>
      </c>
      <c r="S1507" s="52"/>
      <c r="T1507" s="52"/>
      <c r="U1507" s="53"/>
      <c r="V1507" s="54"/>
      <c r="W1507" s="55"/>
      <c r="X1507" s="50" t="str">
        <f aca="false">IF(S1507="","",VLOOKUP(Deposits!O1787,Deposits!$D$2:$J$102,2,FALSE()))</f>
        <v/>
      </c>
      <c r="Y1507" s="56" t="str">
        <f aca="false">IF(S1507="","",VLOOKUP(Deposits!O1787,Deposits!$D$2:$J$102,5,FALSE()))</f>
        <v/>
      </c>
      <c r="Z1507" s="57" t="s">
        <v>33</v>
      </c>
      <c r="AA1507" s="51" t="str">
        <f aca="false">IF(ISERROR(VLOOKUP(Q1507,'Target Margin'!A:F,5,FALSE())),"",VLOOKUP(Q1507,'Target Margin'!A:F,5,FALSE()))</f>
        <v/>
      </c>
    </row>
    <row r="1508" customFormat="false" ht="13" hidden="false" customHeight="false" outlineLevel="0" collapsed="false">
      <c r="A1508" s="38"/>
      <c r="B1508" s="39"/>
      <c r="C1508" s="40"/>
      <c r="D1508" s="40"/>
      <c r="E1508" s="41"/>
      <c r="F1508" s="42"/>
      <c r="G1508" s="43"/>
      <c r="H1508" s="43"/>
      <c r="I1508" s="44"/>
      <c r="J1508" s="45"/>
      <c r="K1508" s="46"/>
      <c r="L1508" s="47" t="e">
        <f aca="false">IF(K1508="",(I1508/J1508),(I1508/K1508))</f>
        <v>#DIV/0!</v>
      </c>
      <c r="M1508" s="48" t="e">
        <f aca="false">(N1508-L1508)/N1508</f>
        <v>#DIV/0!</v>
      </c>
      <c r="N1508" s="49"/>
      <c r="O1508" s="38"/>
      <c r="P1508" s="38"/>
      <c r="Q1508" s="50" t="str">
        <f aca="false">IF(W1508="","",VLOOKUP(W1508,Categories!$M$148:$N$823,2,FALSE()))</f>
        <v/>
      </c>
      <c r="R1508" s="51" t="str">
        <f aca="false">AA1508</f>
        <v/>
      </c>
      <c r="S1508" s="52"/>
      <c r="T1508" s="52"/>
      <c r="U1508" s="53"/>
      <c r="V1508" s="54"/>
      <c r="W1508" s="55"/>
      <c r="X1508" s="50" t="str">
        <f aca="false">IF(S1508="","",VLOOKUP(Deposits!O1788,Deposits!$D$2:$J$102,2,FALSE()))</f>
        <v/>
      </c>
      <c r="Y1508" s="56" t="str">
        <f aca="false">IF(S1508="","",VLOOKUP(Deposits!O1788,Deposits!$D$2:$J$102,5,FALSE()))</f>
        <v/>
      </c>
      <c r="Z1508" s="57" t="s">
        <v>33</v>
      </c>
      <c r="AA1508" s="51" t="str">
        <f aca="false">IF(ISERROR(VLOOKUP(Q1508,'Target Margin'!A:F,5,FALSE())),"",VLOOKUP(Q1508,'Target Margin'!A:F,5,FALSE()))</f>
        <v/>
      </c>
    </row>
    <row r="1509" customFormat="false" ht="13" hidden="false" customHeight="false" outlineLevel="0" collapsed="false">
      <c r="A1509" s="38"/>
      <c r="B1509" s="39"/>
      <c r="C1509" s="40"/>
      <c r="D1509" s="40"/>
      <c r="E1509" s="41"/>
      <c r="F1509" s="42"/>
      <c r="G1509" s="43"/>
      <c r="H1509" s="43"/>
      <c r="I1509" s="44"/>
      <c r="J1509" s="45"/>
      <c r="K1509" s="46"/>
      <c r="L1509" s="47" t="e">
        <f aca="false">IF(K1509="",(I1509/J1509),(I1509/K1509))</f>
        <v>#DIV/0!</v>
      </c>
      <c r="M1509" s="48" t="e">
        <f aca="false">(N1509-L1509)/N1509</f>
        <v>#DIV/0!</v>
      </c>
      <c r="N1509" s="49"/>
      <c r="O1509" s="38"/>
      <c r="P1509" s="38"/>
      <c r="Q1509" s="50" t="str">
        <f aca="false">IF(W1509="","",VLOOKUP(W1509,Categories!$M$148:$N$823,2,FALSE()))</f>
        <v/>
      </c>
      <c r="R1509" s="51" t="str">
        <f aca="false">AA1509</f>
        <v/>
      </c>
      <c r="S1509" s="52"/>
      <c r="T1509" s="52"/>
      <c r="U1509" s="53"/>
      <c r="V1509" s="54"/>
      <c r="W1509" s="55"/>
      <c r="X1509" s="50" t="str">
        <f aca="false">IF(S1509="","",VLOOKUP(Deposits!O1789,Deposits!$D$2:$J$102,2,FALSE()))</f>
        <v/>
      </c>
      <c r="Y1509" s="56" t="str">
        <f aca="false">IF(S1509="","",VLOOKUP(Deposits!O1789,Deposits!$D$2:$J$102,5,FALSE()))</f>
        <v/>
      </c>
      <c r="Z1509" s="57" t="s">
        <v>33</v>
      </c>
      <c r="AA1509" s="51" t="str">
        <f aca="false">IF(ISERROR(VLOOKUP(Q1509,'Target Margin'!A:F,5,FALSE())),"",VLOOKUP(Q1509,'Target Margin'!A:F,5,FALSE()))</f>
        <v/>
      </c>
    </row>
    <row r="1510" customFormat="false" ht="13" hidden="false" customHeight="false" outlineLevel="0" collapsed="false">
      <c r="A1510" s="38"/>
      <c r="B1510" s="39"/>
      <c r="C1510" s="40"/>
      <c r="D1510" s="40"/>
      <c r="E1510" s="41"/>
      <c r="F1510" s="42"/>
      <c r="G1510" s="43"/>
      <c r="H1510" s="43"/>
      <c r="I1510" s="44"/>
      <c r="J1510" s="45"/>
      <c r="K1510" s="46"/>
      <c r="L1510" s="47" t="e">
        <f aca="false">IF(K1510="",(I1510/J1510),(I1510/K1510))</f>
        <v>#DIV/0!</v>
      </c>
      <c r="M1510" s="48" t="e">
        <f aca="false">(N1510-L1510)/N1510</f>
        <v>#DIV/0!</v>
      </c>
      <c r="N1510" s="49"/>
      <c r="O1510" s="38"/>
      <c r="P1510" s="38"/>
      <c r="Q1510" s="50" t="str">
        <f aca="false">IF(W1510="","",VLOOKUP(W1510,Categories!$M$148:$N$823,2,FALSE()))</f>
        <v/>
      </c>
      <c r="R1510" s="51" t="str">
        <f aca="false">AA1510</f>
        <v/>
      </c>
      <c r="S1510" s="52"/>
      <c r="T1510" s="52"/>
      <c r="U1510" s="53"/>
      <c r="V1510" s="54"/>
      <c r="W1510" s="55"/>
      <c r="X1510" s="50" t="str">
        <f aca="false">IF(S1510="","",VLOOKUP(Deposits!O1790,Deposits!$D$2:$J$102,2,FALSE()))</f>
        <v/>
      </c>
      <c r="Y1510" s="56" t="str">
        <f aca="false">IF(S1510="","",VLOOKUP(Deposits!O1790,Deposits!$D$2:$J$102,5,FALSE()))</f>
        <v/>
      </c>
      <c r="Z1510" s="57" t="s">
        <v>33</v>
      </c>
      <c r="AA1510" s="51" t="str">
        <f aca="false">IF(ISERROR(VLOOKUP(Q1510,'Target Margin'!A:F,5,FALSE())),"",VLOOKUP(Q1510,'Target Margin'!A:F,5,FALSE()))</f>
        <v/>
      </c>
    </row>
    <row r="1511" customFormat="false" ht="13" hidden="false" customHeight="false" outlineLevel="0" collapsed="false">
      <c r="A1511" s="38"/>
      <c r="B1511" s="39"/>
      <c r="C1511" s="40"/>
      <c r="D1511" s="40"/>
      <c r="E1511" s="41"/>
      <c r="F1511" s="42"/>
      <c r="G1511" s="43"/>
      <c r="H1511" s="43"/>
      <c r="I1511" s="44"/>
      <c r="J1511" s="45"/>
      <c r="K1511" s="46"/>
      <c r="L1511" s="47" t="e">
        <f aca="false">IF(K1511="",(I1511/J1511),(I1511/K1511))</f>
        <v>#DIV/0!</v>
      </c>
      <c r="M1511" s="48" t="e">
        <f aca="false">(N1511-L1511)/N1511</f>
        <v>#DIV/0!</v>
      </c>
      <c r="N1511" s="49"/>
      <c r="O1511" s="38"/>
      <c r="P1511" s="38"/>
      <c r="Q1511" s="50" t="str">
        <f aca="false">IF(W1511="","",VLOOKUP(W1511,Categories!$M$148:$N$823,2,FALSE()))</f>
        <v/>
      </c>
      <c r="R1511" s="51" t="str">
        <f aca="false">AA1511</f>
        <v/>
      </c>
      <c r="S1511" s="52"/>
      <c r="T1511" s="52"/>
      <c r="U1511" s="53"/>
      <c r="V1511" s="54"/>
      <c r="W1511" s="55"/>
      <c r="X1511" s="50" t="str">
        <f aca="false">IF(S1511="","",VLOOKUP(Deposits!O1791,Deposits!$D$2:$J$102,2,FALSE()))</f>
        <v/>
      </c>
      <c r="Y1511" s="56" t="str">
        <f aca="false">IF(S1511="","",VLOOKUP(Deposits!O1791,Deposits!$D$2:$J$102,5,FALSE()))</f>
        <v/>
      </c>
      <c r="Z1511" s="57" t="s">
        <v>33</v>
      </c>
      <c r="AA1511" s="51" t="str">
        <f aca="false">IF(ISERROR(VLOOKUP(Q1511,'Target Margin'!A:F,5,FALSE())),"",VLOOKUP(Q1511,'Target Margin'!A:F,5,FALSE()))</f>
        <v/>
      </c>
    </row>
    <row r="1512" customFormat="false" ht="13" hidden="false" customHeight="false" outlineLevel="0" collapsed="false">
      <c r="A1512" s="38"/>
      <c r="B1512" s="39"/>
      <c r="C1512" s="40"/>
      <c r="D1512" s="40"/>
      <c r="E1512" s="41"/>
      <c r="F1512" s="42"/>
      <c r="G1512" s="43"/>
      <c r="H1512" s="43"/>
      <c r="I1512" s="44"/>
      <c r="J1512" s="45"/>
      <c r="K1512" s="46"/>
      <c r="L1512" s="47" t="e">
        <f aca="false">IF(K1512="",(I1512/J1512),(I1512/K1512))</f>
        <v>#DIV/0!</v>
      </c>
      <c r="M1512" s="48" t="e">
        <f aca="false">(N1512-L1512)/N1512</f>
        <v>#DIV/0!</v>
      </c>
      <c r="N1512" s="49"/>
      <c r="O1512" s="38"/>
      <c r="P1512" s="38"/>
      <c r="Q1512" s="50" t="str">
        <f aca="false">IF(W1512="","",VLOOKUP(W1512,Categories!$M$148:$N$823,2,FALSE()))</f>
        <v/>
      </c>
      <c r="R1512" s="51" t="str">
        <f aca="false">AA1512</f>
        <v/>
      </c>
      <c r="S1512" s="52"/>
      <c r="T1512" s="52"/>
      <c r="U1512" s="53"/>
      <c r="V1512" s="54"/>
      <c r="W1512" s="55"/>
      <c r="X1512" s="50" t="str">
        <f aca="false">IF(S1512="","",VLOOKUP(Deposits!O1792,Deposits!$D$2:$J$102,2,FALSE()))</f>
        <v/>
      </c>
      <c r="Y1512" s="56" t="str">
        <f aca="false">IF(S1512="","",VLOOKUP(Deposits!O1792,Deposits!$D$2:$J$102,5,FALSE()))</f>
        <v/>
      </c>
      <c r="Z1512" s="57" t="s">
        <v>33</v>
      </c>
      <c r="AA1512" s="51" t="str">
        <f aca="false">IF(ISERROR(VLOOKUP(Q1512,'Target Margin'!A:F,5,FALSE())),"",VLOOKUP(Q1512,'Target Margin'!A:F,5,FALSE()))</f>
        <v/>
      </c>
    </row>
    <row r="1513" customFormat="false" ht="13" hidden="false" customHeight="false" outlineLevel="0" collapsed="false">
      <c r="A1513" s="38"/>
      <c r="B1513" s="39"/>
      <c r="C1513" s="40"/>
      <c r="D1513" s="40"/>
      <c r="E1513" s="41"/>
      <c r="F1513" s="42"/>
      <c r="G1513" s="43"/>
      <c r="H1513" s="43"/>
      <c r="I1513" s="44"/>
      <c r="J1513" s="45"/>
      <c r="K1513" s="46"/>
      <c r="L1513" s="47" t="e">
        <f aca="false">IF(K1513="",(I1513/J1513),(I1513/K1513))</f>
        <v>#DIV/0!</v>
      </c>
      <c r="M1513" s="48" t="e">
        <f aca="false">(N1513-L1513)/N1513</f>
        <v>#DIV/0!</v>
      </c>
      <c r="N1513" s="49"/>
      <c r="O1513" s="38"/>
      <c r="P1513" s="38"/>
      <c r="Q1513" s="50" t="str">
        <f aca="false">IF(W1513="","",VLOOKUP(W1513,Categories!$M$148:$N$823,2,FALSE()))</f>
        <v/>
      </c>
      <c r="R1513" s="51" t="str">
        <f aca="false">AA1513</f>
        <v/>
      </c>
      <c r="S1513" s="52"/>
      <c r="T1513" s="52"/>
      <c r="U1513" s="53"/>
      <c r="V1513" s="54"/>
      <c r="W1513" s="55"/>
      <c r="X1513" s="50" t="str">
        <f aca="false">IF(S1513="","",VLOOKUP(Deposits!O1793,Deposits!$D$2:$J$102,2,FALSE()))</f>
        <v/>
      </c>
      <c r="Y1513" s="56" t="str">
        <f aca="false">IF(S1513="","",VLOOKUP(Deposits!O1793,Deposits!$D$2:$J$102,5,FALSE()))</f>
        <v/>
      </c>
      <c r="Z1513" s="57" t="s">
        <v>33</v>
      </c>
      <c r="AA1513" s="51" t="str">
        <f aca="false">IF(ISERROR(VLOOKUP(Q1513,'Target Margin'!A:F,5,FALSE())),"",VLOOKUP(Q1513,'Target Margin'!A:F,5,FALSE()))</f>
        <v/>
      </c>
    </row>
    <row r="1514" customFormat="false" ht="13" hidden="false" customHeight="false" outlineLevel="0" collapsed="false">
      <c r="A1514" s="38"/>
      <c r="B1514" s="39"/>
      <c r="C1514" s="40"/>
      <c r="D1514" s="40"/>
      <c r="E1514" s="41"/>
      <c r="F1514" s="42"/>
      <c r="G1514" s="43"/>
      <c r="H1514" s="43"/>
      <c r="I1514" s="44"/>
      <c r="J1514" s="45"/>
      <c r="K1514" s="46"/>
      <c r="L1514" s="47" t="e">
        <f aca="false">IF(K1514="",(I1514/J1514),(I1514/K1514))</f>
        <v>#DIV/0!</v>
      </c>
      <c r="M1514" s="48" t="e">
        <f aca="false">(N1514-L1514)/N1514</f>
        <v>#DIV/0!</v>
      </c>
      <c r="N1514" s="49"/>
      <c r="O1514" s="38"/>
      <c r="P1514" s="38"/>
      <c r="Q1514" s="50" t="str">
        <f aca="false">IF(W1514="","",VLOOKUP(W1514,Categories!$M$148:$N$823,2,FALSE()))</f>
        <v/>
      </c>
      <c r="R1514" s="51" t="str">
        <f aca="false">AA1514</f>
        <v/>
      </c>
      <c r="S1514" s="52"/>
      <c r="T1514" s="52"/>
      <c r="U1514" s="53"/>
      <c r="V1514" s="54"/>
      <c r="W1514" s="55"/>
      <c r="X1514" s="50" t="str">
        <f aca="false">IF(S1514="","",VLOOKUP(Deposits!O1794,Deposits!$D$2:$J$102,2,FALSE()))</f>
        <v/>
      </c>
      <c r="Y1514" s="56" t="str">
        <f aca="false">IF(S1514="","",VLOOKUP(Deposits!O1794,Deposits!$D$2:$J$102,5,FALSE()))</f>
        <v/>
      </c>
      <c r="Z1514" s="57" t="s">
        <v>33</v>
      </c>
      <c r="AA1514" s="51" t="str">
        <f aca="false">IF(ISERROR(VLOOKUP(Q1514,'Target Margin'!A:F,5,FALSE())),"",VLOOKUP(Q1514,'Target Margin'!A:F,5,FALSE()))</f>
        <v/>
      </c>
    </row>
    <row r="1515" customFormat="false" ht="13" hidden="false" customHeight="false" outlineLevel="0" collapsed="false">
      <c r="A1515" s="38"/>
      <c r="B1515" s="39"/>
      <c r="C1515" s="40"/>
      <c r="D1515" s="40"/>
      <c r="E1515" s="41"/>
      <c r="F1515" s="42"/>
      <c r="G1515" s="43"/>
      <c r="H1515" s="43"/>
      <c r="I1515" s="44"/>
      <c r="J1515" s="45"/>
      <c r="K1515" s="46"/>
      <c r="L1515" s="47" t="e">
        <f aca="false">IF(K1515="",(I1515/J1515),(I1515/K1515))</f>
        <v>#DIV/0!</v>
      </c>
      <c r="M1515" s="48" t="e">
        <f aca="false">(N1515-L1515)/N1515</f>
        <v>#DIV/0!</v>
      </c>
      <c r="N1515" s="49"/>
      <c r="O1515" s="38"/>
      <c r="P1515" s="38"/>
      <c r="Q1515" s="50" t="str">
        <f aca="false">IF(W1515="","",VLOOKUP(W1515,Categories!$M$148:$N$823,2,FALSE()))</f>
        <v/>
      </c>
      <c r="R1515" s="51" t="str">
        <f aca="false">AA1515</f>
        <v/>
      </c>
      <c r="S1515" s="52"/>
      <c r="T1515" s="52"/>
      <c r="U1515" s="53"/>
      <c r="V1515" s="54"/>
      <c r="W1515" s="55"/>
      <c r="X1515" s="50" t="str">
        <f aca="false">IF(S1515="","",VLOOKUP(Deposits!O1795,Deposits!$D$2:$J$102,2,FALSE()))</f>
        <v/>
      </c>
      <c r="Y1515" s="56" t="str">
        <f aca="false">IF(S1515="","",VLOOKUP(Deposits!O1795,Deposits!$D$2:$J$102,5,FALSE()))</f>
        <v/>
      </c>
      <c r="Z1515" s="57" t="s">
        <v>33</v>
      </c>
      <c r="AA1515" s="51" t="str">
        <f aca="false">IF(ISERROR(VLOOKUP(Q1515,'Target Margin'!A:F,5,FALSE())),"",VLOOKUP(Q1515,'Target Margin'!A:F,5,FALSE()))</f>
        <v/>
      </c>
    </row>
    <row r="1516" customFormat="false" ht="13" hidden="false" customHeight="false" outlineLevel="0" collapsed="false">
      <c r="A1516" s="38"/>
      <c r="B1516" s="39"/>
      <c r="C1516" s="40"/>
      <c r="D1516" s="40"/>
      <c r="E1516" s="41"/>
      <c r="F1516" s="42"/>
      <c r="G1516" s="43"/>
      <c r="H1516" s="43"/>
      <c r="I1516" s="44"/>
      <c r="J1516" s="45"/>
      <c r="K1516" s="46"/>
      <c r="L1516" s="47" t="e">
        <f aca="false">IF(K1516="",(I1516/J1516),(I1516/K1516))</f>
        <v>#DIV/0!</v>
      </c>
      <c r="M1516" s="48" t="e">
        <f aca="false">(N1516-L1516)/N1516</f>
        <v>#DIV/0!</v>
      </c>
      <c r="N1516" s="49"/>
      <c r="O1516" s="38"/>
      <c r="P1516" s="38"/>
      <c r="Q1516" s="50" t="str">
        <f aca="false">IF(W1516="","",VLOOKUP(W1516,Categories!$M$148:$N$823,2,FALSE()))</f>
        <v/>
      </c>
      <c r="R1516" s="51" t="str">
        <f aca="false">AA1516</f>
        <v/>
      </c>
      <c r="S1516" s="52"/>
      <c r="T1516" s="52"/>
      <c r="U1516" s="53"/>
      <c r="V1516" s="54"/>
      <c r="W1516" s="55"/>
      <c r="X1516" s="50" t="str">
        <f aca="false">IF(S1516="","",VLOOKUP(Deposits!O1796,Deposits!$D$2:$J$102,2,FALSE()))</f>
        <v/>
      </c>
      <c r="Y1516" s="56" t="str">
        <f aca="false">IF(S1516="","",VLOOKUP(Deposits!O1796,Deposits!$D$2:$J$102,5,FALSE()))</f>
        <v/>
      </c>
      <c r="Z1516" s="57" t="s">
        <v>33</v>
      </c>
      <c r="AA1516" s="51" t="str">
        <f aca="false">IF(ISERROR(VLOOKUP(Q1516,'Target Margin'!A:F,5,FALSE())),"",VLOOKUP(Q1516,'Target Margin'!A:F,5,FALSE()))</f>
        <v/>
      </c>
    </row>
    <row r="1517" customFormat="false" ht="13" hidden="false" customHeight="false" outlineLevel="0" collapsed="false">
      <c r="A1517" s="38"/>
      <c r="B1517" s="39"/>
      <c r="C1517" s="40"/>
      <c r="D1517" s="40"/>
      <c r="E1517" s="41"/>
      <c r="F1517" s="42"/>
      <c r="G1517" s="43"/>
      <c r="H1517" s="43"/>
      <c r="I1517" s="44"/>
      <c r="J1517" s="45"/>
      <c r="K1517" s="46"/>
      <c r="L1517" s="47" t="e">
        <f aca="false">IF(K1517="",(I1517/J1517),(I1517/K1517))</f>
        <v>#DIV/0!</v>
      </c>
      <c r="M1517" s="48" t="e">
        <f aca="false">(N1517-L1517)/N1517</f>
        <v>#DIV/0!</v>
      </c>
      <c r="N1517" s="49"/>
      <c r="O1517" s="38"/>
      <c r="P1517" s="38"/>
      <c r="Q1517" s="50" t="str">
        <f aca="false">IF(W1517="","",VLOOKUP(W1517,Categories!$M$148:$N$823,2,FALSE()))</f>
        <v/>
      </c>
      <c r="R1517" s="51" t="str">
        <f aca="false">AA1517</f>
        <v/>
      </c>
      <c r="S1517" s="52"/>
      <c r="T1517" s="52"/>
      <c r="U1517" s="53"/>
      <c r="V1517" s="54"/>
      <c r="W1517" s="55"/>
      <c r="X1517" s="50" t="str">
        <f aca="false">IF(S1517="","",VLOOKUP(Deposits!O1797,Deposits!$D$2:$J$102,2,FALSE()))</f>
        <v/>
      </c>
      <c r="Y1517" s="56" t="str">
        <f aca="false">IF(S1517="","",VLOOKUP(Deposits!O1797,Deposits!$D$2:$J$102,5,FALSE()))</f>
        <v/>
      </c>
      <c r="Z1517" s="57" t="s">
        <v>33</v>
      </c>
      <c r="AA1517" s="51" t="str">
        <f aca="false">IF(ISERROR(VLOOKUP(Q1517,'Target Margin'!A:F,5,FALSE())),"",VLOOKUP(Q1517,'Target Margin'!A:F,5,FALSE()))</f>
        <v/>
      </c>
    </row>
    <row r="1518" customFormat="false" ht="13" hidden="false" customHeight="false" outlineLevel="0" collapsed="false">
      <c r="A1518" s="38"/>
      <c r="B1518" s="39"/>
      <c r="C1518" s="40"/>
      <c r="D1518" s="40"/>
      <c r="E1518" s="41"/>
      <c r="F1518" s="42"/>
      <c r="G1518" s="43"/>
      <c r="H1518" s="43"/>
      <c r="I1518" s="44"/>
      <c r="J1518" s="45"/>
      <c r="K1518" s="46"/>
      <c r="L1518" s="47" t="e">
        <f aca="false">IF(K1518="",(I1518/J1518),(I1518/K1518))</f>
        <v>#DIV/0!</v>
      </c>
      <c r="M1518" s="48" t="e">
        <f aca="false">(N1518-L1518)/N1518</f>
        <v>#DIV/0!</v>
      </c>
      <c r="N1518" s="49"/>
      <c r="O1518" s="38"/>
      <c r="P1518" s="38"/>
      <c r="Q1518" s="50" t="str">
        <f aca="false">IF(W1518="","",VLOOKUP(W1518,Categories!$M$148:$N$823,2,FALSE()))</f>
        <v/>
      </c>
      <c r="R1518" s="51" t="str">
        <f aca="false">AA1518</f>
        <v/>
      </c>
      <c r="S1518" s="52"/>
      <c r="T1518" s="52"/>
      <c r="U1518" s="53"/>
      <c r="V1518" s="54"/>
      <c r="W1518" s="55"/>
      <c r="X1518" s="50" t="str">
        <f aca="false">IF(S1518="","",VLOOKUP(Deposits!O1798,Deposits!$D$2:$J$102,2,FALSE()))</f>
        <v/>
      </c>
      <c r="Y1518" s="56" t="str">
        <f aca="false">IF(S1518="","",VLOOKUP(Deposits!O1798,Deposits!$D$2:$J$102,5,FALSE()))</f>
        <v/>
      </c>
      <c r="Z1518" s="57" t="s">
        <v>33</v>
      </c>
      <c r="AA1518" s="51" t="str">
        <f aca="false">IF(ISERROR(VLOOKUP(Q1518,'Target Margin'!A:F,5,FALSE())),"",VLOOKUP(Q1518,'Target Margin'!A:F,5,FALSE()))</f>
        <v/>
      </c>
    </row>
    <row r="1519" customFormat="false" ht="13" hidden="false" customHeight="false" outlineLevel="0" collapsed="false">
      <c r="A1519" s="38"/>
      <c r="B1519" s="39"/>
      <c r="C1519" s="40"/>
      <c r="D1519" s="40"/>
      <c r="E1519" s="41"/>
      <c r="F1519" s="42"/>
      <c r="G1519" s="43"/>
      <c r="H1519" s="43"/>
      <c r="I1519" s="44"/>
      <c r="J1519" s="45"/>
      <c r="K1519" s="46"/>
      <c r="L1519" s="47" t="e">
        <f aca="false">IF(K1519="",(I1519/J1519),(I1519/K1519))</f>
        <v>#DIV/0!</v>
      </c>
      <c r="M1519" s="48" t="e">
        <f aca="false">(N1519-L1519)/N1519</f>
        <v>#DIV/0!</v>
      </c>
      <c r="N1519" s="49"/>
      <c r="O1519" s="38"/>
      <c r="P1519" s="38"/>
      <c r="Q1519" s="50" t="str">
        <f aca="false">IF(W1519="","",VLOOKUP(W1519,Categories!$M$148:$N$823,2,FALSE()))</f>
        <v/>
      </c>
      <c r="R1519" s="51" t="str">
        <f aca="false">AA1519</f>
        <v/>
      </c>
      <c r="S1519" s="52"/>
      <c r="T1519" s="52"/>
      <c r="U1519" s="53"/>
      <c r="V1519" s="54"/>
      <c r="W1519" s="55"/>
      <c r="X1519" s="50" t="str">
        <f aca="false">IF(S1519="","",VLOOKUP(Deposits!O1799,Deposits!$D$2:$J$102,2,FALSE()))</f>
        <v/>
      </c>
      <c r="Y1519" s="56" t="str">
        <f aca="false">IF(S1519="","",VLOOKUP(Deposits!O1799,Deposits!$D$2:$J$102,5,FALSE()))</f>
        <v/>
      </c>
      <c r="Z1519" s="57" t="s">
        <v>33</v>
      </c>
      <c r="AA1519" s="51" t="str">
        <f aca="false">IF(ISERROR(VLOOKUP(Q1519,'Target Margin'!A:F,5,FALSE())),"",VLOOKUP(Q1519,'Target Margin'!A:F,5,FALSE()))</f>
        <v/>
      </c>
    </row>
    <row r="1520" customFormat="false" ht="13" hidden="false" customHeight="false" outlineLevel="0" collapsed="false">
      <c r="A1520" s="38"/>
      <c r="B1520" s="39"/>
      <c r="C1520" s="40"/>
      <c r="D1520" s="40"/>
      <c r="E1520" s="41"/>
      <c r="F1520" s="42"/>
      <c r="G1520" s="43"/>
      <c r="H1520" s="43"/>
      <c r="I1520" s="44"/>
      <c r="J1520" s="45"/>
      <c r="K1520" s="46"/>
      <c r="L1520" s="47" t="e">
        <f aca="false">IF(K1520="",(I1520/J1520),(I1520/K1520))</f>
        <v>#DIV/0!</v>
      </c>
      <c r="M1520" s="48" t="e">
        <f aca="false">(N1520-L1520)/N1520</f>
        <v>#DIV/0!</v>
      </c>
      <c r="N1520" s="49"/>
      <c r="O1520" s="38"/>
      <c r="P1520" s="38"/>
      <c r="Q1520" s="50" t="str">
        <f aca="false">IF(W1520="","",VLOOKUP(W1520,Categories!$M$148:$N$823,2,FALSE()))</f>
        <v/>
      </c>
      <c r="R1520" s="51" t="str">
        <f aca="false">AA1520</f>
        <v/>
      </c>
      <c r="S1520" s="52"/>
      <c r="T1520" s="52"/>
      <c r="U1520" s="53"/>
      <c r="V1520" s="54"/>
      <c r="W1520" s="55"/>
      <c r="X1520" s="50" t="str">
        <f aca="false">IF(S1520="","",VLOOKUP(Deposits!O1800,Deposits!$D$2:$J$102,2,FALSE()))</f>
        <v/>
      </c>
      <c r="Y1520" s="56" t="str">
        <f aca="false">IF(S1520="","",VLOOKUP(Deposits!O1800,Deposits!$D$2:$J$102,5,FALSE()))</f>
        <v/>
      </c>
      <c r="Z1520" s="57" t="s">
        <v>33</v>
      </c>
      <c r="AA1520" s="51" t="str">
        <f aca="false">IF(ISERROR(VLOOKUP(Q1520,'Target Margin'!A:F,5,FALSE())),"",VLOOKUP(Q1520,'Target Margin'!A:F,5,FALSE()))</f>
        <v/>
      </c>
    </row>
    <row r="1521" customFormat="false" ht="13" hidden="false" customHeight="false" outlineLevel="0" collapsed="false">
      <c r="A1521" s="38"/>
      <c r="B1521" s="39"/>
      <c r="C1521" s="40"/>
      <c r="D1521" s="40"/>
      <c r="E1521" s="41"/>
      <c r="F1521" s="42"/>
      <c r="G1521" s="43"/>
      <c r="H1521" s="43"/>
      <c r="I1521" s="44"/>
      <c r="J1521" s="45"/>
      <c r="K1521" s="46"/>
      <c r="L1521" s="47" t="e">
        <f aca="false">IF(K1521="",(I1521/J1521),(I1521/K1521))</f>
        <v>#DIV/0!</v>
      </c>
      <c r="M1521" s="48" t="e">
        <f aca="false">(N1521-L1521)/N1521</f>
        <v>#DIV/0!</v>
      </c>
      <c r="N1521" s="49"/>
      <c r="O1521" s="38"/>
      <c r="P1521" s="38"/>
      <c r="Q1521" s="50" t="str">
        <f aca="false">IF(W1521="","",VLOOKUP(W1521,Categories!$M$148:$N$823,2,FALSE()))</f>
        <v/>
      </c>
      <c r="R1521" s="51" t="str">
        <f aca="false">AA1521</f>
        <v/>
      </c>
      <c r="S1521" s="52"/>
      <c r="T1521" s="52"/>
      <c r="U1521" s="53"/>
      <c r="V1521" s="54"/>
      <c r="W1521" s="55"/>
      <c r="X1521" s="50" t="str">
        <f aca="false">IF(S1521="","",VLOOKUP(Deposits!O1801,Deposits!$D$2:$J$102,2,FALSE()))</f>
        <v/>
      </c>
      <c r="Y1521" s="56" t="str">
        <f aca="false">IF(S1521="","",VLOOKUP(Deposits!O1801,Deposits!$D$2:$J$102,5,FALSE()))</f>
        <v/>
      </c>
      <c r="Z1521" s="57" t="s">
        <v>33</v>
      </c>
      <c r="AA1521" s="51" t="str">
        <f aca="false">IF(ISERROR(VLOOKUP(Q1521,'Target Margin'!A:F,5,FALSE())),"",VLOOKUP(Q1521,'Target Margin'!A:F,5,FALSE()))</f>
        <v/>
      </c>
    </row>
    <row r="1522" customFormat="false" ht="13" hidden="false" customHeight="false" outlineLevel="0" collapsed="false">
      <c r="A1522" s="38"/>
      <c r="B1522" s="39"/>
      <c r="C1522" s="40"/>
      <c r="D1522" s="40"/>
      <c r="E1522" s="41"/>
      <c r="F1522" s="42"/>
      <c r="G1522" s="43"/>
      <c r="H1522" s="43"/>
      <c r="I1522" s="44"/>
      <c r="J1522" s="45"/>
      <c r="K1522" s="46"/>
      <c r="L1522" s="47" t="e">
        <f aca="false">IF(K1522="",(I1522/J1522),(I1522/K1522))</f>
        <v>#DIV/0!</v>
      </c>
      <c r="M1522" s="48" t="e">
        <f aca="false">(N1522-L1522)/N1522</f>
        <v>#DIV/0!</v>
      </c>
      <c r="N1522" s="49"/>
      <c r="O1522" s="38"/>
      <c r="P1522" s="38"/>
      <c r="Q1522" s="50" t="str">
        <f aca="false">IF(W1522="","",VLOOKUP(W1522,Categories!$M$148:$N$823,2,FALSE()))</f>
        <v/>
      </c>
      <c r="R1522" s="51" t="str">
        <f aca="false">AA1522</f>
        <v/>
      </c>
      <c r="S1522" s="52"/>
      <c r="T1522" s="52"/>
      <c r="U1522" s="53"/>
      <c r="V1522" s="54"/>
      <c r="W1522" s="55"/>
      <c r="X1522" s="50" t="str">
        <f aca="false">IF(S1522="","",VLOOKUP(Deposits!O1802,Deposits!$D$2:$J$102,2,FALSE()))</f>
        <v/>
      </c>
      <c r="Y1522" s="56" t="str">
        <f aca="false">IF(S1522="","",VLOOKUP(Deposits!O1802,Deposits!$D$2:$J$102,5,FALSE()))</f>
        <v/>
      </c>
      <c r="Z1522" s="57" t="s">
        <v>33</v>
      </c>
      <c r="AA1522" s="51" t="str">
        <f aca="false">IF(ISERROR(VLOOKUP(Q1522,'Target Margin'!A:F,5,FALSE())),"",VLOOKUP(Q1522,'Target Margin'!A:F,5,FALSE()))</f>
        <v/>
      </c>
    </row>
    <row r="1523" customFormat="false" ht="13" hidden="false" customHeight="false" outlineLevel="0" collapsed="false">
      <c r="A1523" s="38"/>
      <c r="B1523" s="39"/>
      <c r="C1523" s="40"/>
      <c r="D1523" s="40"/>
      <c r="E1523" s="41"/>
      <c r="F1523" s="42"/>
      <c r="G1523" s="43"/>
      <c r="H1523" s="43"/>
      <c r="I1523" s="44"/>
      <c r="J1523" s="45"/>
      <c r="K1523" s="46"/>
      <c r="L1523" s="47" t="e">
        <f aca="false">IF(K1523="",(I1523/J1523),(I1523/K1523))</f>
        <v>#DIV/0!</v>
      </c>
      <c r="M1523" s="48" t="e">
        <f aca="false">(N1523-L1523)/N1523</f>
        <v>#DIV/0!</v>
      </c>
      <c r="N1523" s="49"/>
      <c r="O1523" s="38"/>
      <c r="P1523" s="38"/>
      <c r="Q1523" s="50" t="str">
        <f aca="false">IF(W1523="","",VLOOKUP(W1523,Categories!$M$148:$N$823,2,FALSE()))</f>
        <v/>
      </c>
      <c r="R1523" s="51" t="str">
        <f aca="false">AA1523</f>
        <v/>
      </c>
      <c r="S1523" s="52"/>
      <c r="T1523" s="52"/>
      <c r="U1523" s="53"/>
      <c r="V1523" s="54"/>
      <c r="W1523" s="55"/>
      <c r="X1523" s="50" t="str">
        <f aca="false">IF(S1523="","",VLOOKUP(Deposits!O1803,Deposits!$D$2:$J$102,2,FALSE()))</f>
        <v/>
      </c>
      <c r="Y1523" s="56" t="str">
        <f aca="false">IF(S1523="","",VLOOKUP(Deposits!O1803,Deposits!$D$2:$J$102,5,FALSE()))</f>
        <v/>
      </c>
      <c r="Z1523" s="57" t="s">
        <v>33</v>
      </c>
      <c r="AA1523" s="51" t="str">
        <f aca="false">IF(ISERROR(VLOOKUP(Q1523,'Target Margin'!A:F,5,FALSE())),"",VLOOKUP(Q1523,'Target Margin'!A:F,5,FALSE()))</f>
        <v/>
      </c>
    </row>
    <row r="1524" customFormat="false" ht="13" hidden="false" customHeight="false" outlineLevel="0" collapsed="false">
      <c r="A1524" s="38"/>
      <c r="B1524" s="39"/>
      <c r="C1524" s="40"/>
      <c r="D1524" s="40"/>
      <c r="E1524" s="41"/>
      <c r="F1524" s="42"/>
      <c r="G1524" s="43"/>
      <c r="H1524" s="43"/>
      <c r="I1524" s="44"/>
      <c r="J1524" s="45"/>
      <c r="K1524" s="46"/>
      <c r="L1524" s="47" t="e">
        <f aca="false">IF(K1524="",(I1524/J1524),(I1524/K1524))</f>
        <v>#DIV/0!</v>
      </c>
      <c r="M1524" s="48" t="e">
        <f aca="false">(N1524-L1524)/N1524</f>
        <v>#DIV/0!</v>
      </c>
      <c r="N1524" s="49"/>
      <c r="O1524" s="38"/>
      <c r="P1524" s="38"/>
      <c r="Q1524" s="50" t="str">
        <f aca="false">IF(W1524="","",VLOOKUP(W1524,Categories!$M$148:$N$823,2,FALSE()))</f>
        <v/>
      </c>
      <c r="R1524" s="51" t="str">
        <f aca="false">AA1524</f>
        <v/>
      </c>
      <c r="S1524" s="52"/>
      <c r="T1524" s="52"/>
      <c r="U1524" s="53"/>
      <c r="V1524" s="54"/>
      <c r="W1524" s="55"/>
      <c r="X1524" s="50" t="str">
        <f aca="false">IF(S1524="","",VLOOKUP(Deposits!O1804,Deposits!$D$2:$J$102,2,FALSE()))</f>
        <v/>
      </c>
      <c r="Y1524" s="56" t="str">
        <f aca="false">IF(S1524="","",VLOOKUP(Deposits!O1804,Deposits!$D$2:$J$102,5,FALSE()))</f>
        <v/>
      </c>
      <c r="Z1524" s="57" t="s">
        <v>33</v>
      </c>
      <c r="AA1524" s="51" t="str">
        <f aca="false">IF(ISERROR(VLOOKUP(Q1524,'Target Margin'!A:F,5,FALSE())),"",VLOOKUP(Q1524,'Target Margin'!A:F,5,FALSE()))</f>
        <v/>
      </c>
    </row>
    <row r="1525" customFormat="false" ht="13" hidden="false" customHeight="false" outlineLevel="0" collapsed="false">
      <c r="A1525" s="38"/>
      <c r="B1525" s="39"/>
      <c r="C1525" s="40"/>
      <c r="D1525" s="40"/>
      <c r="E1525" s="41"/>
      <c r="F1525" s="42"/>
      <c r="G1525" s="43"/>
      <c r="H1525" s="43"/>
      <c r="I1525" s="44"/>
      <c r="J1525" s="45"/>
      <c r="K1525" s="46"/>
      <c r="L1525" s="47" t="e">
        <f aca="false">IF(K1525="",(I1525/J1525),(I1525/K1525))</f>
        <v>#DIV/0!</v>
      </c>
      <c r="M1525" s="48" t="e">
        <f aca="false">(N1525-L1525)/N1525</f>
        <v>#DIV/0!</v>
      </c>
      <c r="N1525" s="49"/>
      <c r="O1525" s="38"/>
      <c r="P1525" s="38"/>
      <c r="Q1525" s="50" t="str">
        <f aca="false">IF(W1525="","",VLOOKUP(W1525,Categories!$M$148:$N$823,2,FALSE()))</f>
        <v/>
      </c>
      <c r="R1525" s="51" t="str">
        <f aca="false">AA1525</f>
        <v/>
      </c>
      <c r="S1525" s="52"/>
      <c r="T1525" s="52"/>
      <c r="U1525" s="53"/>
      <c r="V1525" s="54"/>
      <c r="W1525" s="55"/>
      <c r="X1525" s="50" t="str">
        <f aca="false">IF(S1525="","",VLOOKUP(Deposits!O1805,Deposits!$D$2:$J$102,2,FALSE()))</f>
        <v/>
      </c>
      <c r="Y1525" s="56" t="str">
        <f aca="false">IF(S1525="","",VLOOKUP(Deposits!O1805,Deposits!$D$2:$J$102,5,FALSE()))</f>
        <v/>
      </c>
      <c r="Z1525" s="57" t="s">
        <v>33</v>
      </c>
      <c r="AA1525" s="51" t="str">
        <f aca="false">IF(ISERROR(VLOOKUP(Q1525,'Target Margin'!A:F,5,FALSE())),"",VLOOKUP(Q1525,'Target Margin'!A:F,5,FALSE()))</f>
        <v/>
      </c>
    </row>
    <row r="1526" customFormat="false" ht="13" hidden="false" customHeight="false" outlineLevel="0" collapsed="false">
      <c r="A1526" s="38"/>
      <c r="B1526" s="39"/>
      <c r="C1526" s="40"/>
      <c r="D1526" s="40"/>
      <c r="E1526" s="41"/>
      <c r="F1526" s="42"/>
      <c r="G1526" s="43"/>
      <c r="H1526" s="43"/>
      <c r="I1526" s="44"/>
      <c r="J1526" s="45"/>
      <c r="K1526" s="46"/>
      <c r="L1526" s="47" t="e">
        <f aca="false">IF(K1526="",(I1526/J1526),(I1526/K1526))</f>
        <v>#DIV/0!</v>
      </c>
      <c r="M1526" s="48" t="e">
        <f aca="false">(N1526-L1526)/N1526</f>
        <v>#DIV/0!</v>
      </c>
      <c r="N1526" s="49"/>
      <c r="O1526" s="38"/>
      <c r="P1526" s="38"/>
      <c r="Q1526" s="50" t="str">
        <f aca="false">IF(W1526="","",VLOOKUP(W1526,Categories!$M$148:$N$823,2,FALSE()))</f>
        <v/>
      </c>
      <c r="R1526" s="51" t="str">
        <f aca="false">AA1526</f>
        <v/>
      </c>
      <c r="S1526" s="52"/>
      <c r="T1526" s="52"/>
      <c r="U1526" s="53"/>
      <c r="V1526" s="54"/>
      <c r="W1526" s="55"/>
      <c r="X1526" s="50" t="str">
        <f aca="false">IF(S1526="","",VLOOKUP(Deposits!O1806,Deposits!$D$2:$J$102,2,FALSE()))</f>
        <v/>
      </c>
      <c r="Y1526" s="56" t="str">
        <f aca="false">IF(S1526="","",VLOOKUP(Deposits!O1806,Deposits!$D$2:$J$102,5,FALSE()))</f>
        <v/>
      </c>
      <c r="Z1526" s="57" t="s">
        <v>33</v>
      </c>
      <c r="AA1526" s="51" t="str">
        <f aca="false">IF(ISERROR(VLOOKUP(Q1526,'Target Margin'!A:F,5,FALSE())),"",VLOOKUP(Q1526,'Target Margin'!A:F,5,FALSE()))</f>
        <v/>
      </c>
    </row>
    <row r="1527" customFormat="false" ht="13" hidden="false" customHeight="false" outlineLevel="0" collapsed="false">
      <c r="A1527" s="38"/>
      <c r="B1527" s="39"/>
      <c r="C1527" s="40"/>
      <c r="D1527" s="40"/>
      <c r="E1527" s="41"/>
      <c r="F1527" s="42"/>
      <c r="G1527" s="43"/>
      <c r="H1527" s="43"/>
      <c r="I1527" s="44"/>
      <c r="J1527" s="45"/>
      <c r="K1527" s="46"/>
      <c r="L1527" s="47" t="e">
        <f aca="false">IF(K1527="",(I1527/J1527),(I1527/K1527))</f>
        <v>#DIV/0!</v>
      </c>
      <c r="M1527" s="48" t="e">
        <f aca="false">(N1527-L1527)/N1527</f>
        <v>#DIV/0!</v>
      </c>
      <c r="N1527" s="49"/>
      <c r="O1527" s="38"/>
      <c r="P1527" s="38"/>
      <c r="Q1527" s="50" t="str">
        <f aca="false">IF(W1527="","",VLOOKUP(W1527,Categories!$M$148:$N$823,2,FALSE()))</f>
        <v/>
      </c>
      <c r="R1527" s="51" t="str">
        <f aca="false">AA1527</f>
        <v/>
      </c>
      <c r="S1527" s="52"/>
      <c r="T1527" s="52"/>
      <c r="U1527" s="53"/>
      <c r="V1527" s="54"/>
      <c r="W1527" s="55"/>
      <c r="X1527" s="50" t="str">
        <f aca="false">IF(S1527="","",VLOOKUP(Deposits!O1807,Deposits!$D$2:$J$102,2,FALSE()))</f>
        <v/>
      </c>
      <c r="Y1527" s="56" t="str">
        <f aca="false">IF(S1527="","",VLOOKUP(Deposits!O1807,Deposits!$D$2:$J$102,5,FALSE()))</f>
        <v/>
      </c>
      <c r="Z1527" s="57" t="s">
        <v>33</v>
      </c>
      <c r="AA1527" s="51" t="str">
        <f aca="false">IF(ISERROR(VLOOKUP(Q1527,'Target Margin'!A:F,5,FALSE())),"",VLOOKUP(Q1527,'Target Margin'!A:F,5,FALSE()))</f>
        <v/>
      </c>
    </row>
    <row r="1528" customFormat="false" ht="13" hidden="false" customHeight="false" outlineLevel="0" collapsed="false">
      <c r="A1528" s="38"/>
      <c r="B1528" s="39"/>
      <c r="C1528" s="40"/>
      <c r="D1528" s="40"/>
      <c r="E1528" s="41"/>
      <c r="F1528" s="42"/>
      <c r="G1528" s="43"/>
      <c r="H1528" s="43"/>
      <c r="I1528" s="44"/>
      <c r="J1528" s="45"/>
      <c r="K1528" s="46"/>
      <c r="L1528" s="47" t="e">
        <f aca="false">IF(K1528="",(I1528/J1528),(I1528/K1528))</f>
        <v>#DIV/0!</v>
      </c>
      <c r="M1528" s="48" t="e">
        <f aca="false">(N1528-L1528)/N1528</f>
        <v>#DIV/0!</v>
      </c>
      <c r="N1528" s="49"/>
      <c r="O1528" s="38"/>
      <c r="P1528" s="38"/>
      <c r="Q1528" s="50" t="str">
        <f aca="false">IF(W1528="","",VLOOKUP(W1528,Categories!$M$148:$N$823,2,FALSE()))</f>
        <v/>
      </c>
      <c r="R1528" s="51" t="str">
        <f aca="false">AA1528</f>
        <v/>
      </c>
      <c r="S1528" s="52"/>
      <c r="T1528" s="52"/>
      <c r="U1528" s="53"/>
      <c r="V1528" s="54"/>
      <c r="W1528" s="55"/>
      <c r="X1528" s="50" t="str">
        <f aca="false">IF(S1528="","",VLOOKUP(Deposits!O1808,Deposits!$D$2:$J$102,2,FALSE()))</f>
        <v/>
      </c>
      <c r="Y1528" s="56" t="str">
        <f aca="false">IF(S1528="","",VLOOKUP(Deposits!O1808,Deposits!$D$2:$J$102,5,FALSE()))</f>
        <v/>
      </c>
      <c r="Z1528" s="57" t="s">
        <v>33</v>
      </c>
      <c r="AA1528" s="51" t="str">
        <f aca="false">IF(ISERROR(VLOOKUP(Q1528,'Target Margin'!A:F,5,FALSE())),"",VLOOKUP(Q1528,'Target Margin'!A:F,5,FALSE()))</f>
        <v/>
      </c>
    </row>
    <row r="1529" customFormat="false" ht="13" hidden="false" customHeight="false" outlineLevel="0" collapsed="false">
      <c r="A1529" s="38"/>
      <c r="B1529" s="39"/>
      <c r="C1529" s="40"/>
      <c r="D1529" s="40"/>
      <c r="E1529" s="41"/>
      <c r="F1529" s="42"/>
      <c r="G1529" s="43"/>
      <c r="H1529" s="43"/>
      <c r="I1529" s="44"/>
      <c r="J1529" s="45"/>
      <c r="K1529" s="46"/>
      <c r="L1529" s="47" t="e">
        <f aca="false">IF(K1529="",(I1529/J1529),(I1529/K1529))</f>
        <v>#DIV/0!</v>
      </c>
      <c r="M1529" s="48" t="e">
        <f aca="false">(N1529-L1529)/N1529</f>
        <v>#DIV/0!</v>
      </c>
      <c r="N1529" s="49"/>
      <c r="O1529" s="38"/>
      <c r="P1529" s="38"/>
      <c r="Q1529" s="50" t="str">
        <f aca="false">IF(W1529="","",VLOOKUP(W1529,Categories!$M$148:$N$823,2,FALSE()))</f>
        <v/>
      </c>
      <c r="R1529" s="51" t="str">
        <f aca="false">AA1529</f>
        <v/>
      </c>
      <c r="S1529" s="52"/>
      <c r="T1529" s="52"/>
      <c r="U1529" s="53"/>
      <c r="V1529" s="54"/>
      <c r="W1529" s="55"/>
      <c r="X1529" s="50" t="str">
        <f aca="false">IF(S1529="","",VLOOKUP(Deposits!O1809,Deposits!$D$2:$J$102,2,FALSE()))</f>
        <v/>
      </c>
      <c r="Y1529" s="56" t="str">
        <f aca="false">IF(S1529="","",VLOOKUP(Deposits!O1809,Deposits!$D$2:$J$102,5,FALSE()))</f>
        <v/>
      </c>
      <c r="Z1529" s="57" t="s">
        <v>33</v>
      </c>
      <c r="AA1529" s="51" t="str">
        <f aca="false">IF(ISERROR(VLOOKUP(Q1529,'Target Margin'!A:F,5,FALSE())),"",VLOOKUP(Q1529,'Target Margin'!A:F,5,FALSE()))</f>
        <v/>
      </c>
    </row>
    <row r="1530" customFormat="false" ht="13" hidden="false" customHeight="false" outlineLevel="0" collapsed="false">
      <c r="A1530" s="38"/>
      <c r="B1530" s="39"/>
      <c r="C1530" s="40"/>
      <c r="D1530" s="40"/>
      <c r="E1530" s="41"/>
      <c r="F1530" s="42"/>
      <c r="G1530" s="43"/>
      <c r="H1530" s="43"/>
      <c r="I1530" s="44"/>
      <c r="J1530" s="45"/>
      <c r="K1530" s="46"/>
      <c r="L1530" s="47" t="e">
        <f aca="false">IF(K1530="",(I1530/J1530),(I1530/K1530))</f>
        <v>#DIV/0!</v>
      </c>
      <c r="M1530" s="48" t="e">
        <f aca="false">(N1530-L1530)/N1530</f>
        <v>#DIV/0!</v>
      </c>
      <c r="N1530" s="49"/>
      <c r="O1530" s="38"/>
      <c r="P1530" s="38"/>
      <c r="Q1530" s="50" t="str">
        <f aca="false">IF(W1530="","",VLOOKUP(W1530,Categories!$M$148:$N$823,2,FALSE()))</f>
        <v/>
      </c>
      <c r="R1530" s="51" t="str">
        <f aca="false">AA1530</f>
        <v/>
      </c>
      <c r="S1530" s="52"/>
      <c r="T1530" s="52"/>
      <c r="U1530" s="53"/>
      <c r="V1530" s="54"/>
      <c r="W1530" s="55"/>
      <c r="X1530" s="50" t="str">
        <f aca="false">IF(S1530="","",VLOOKUP(Deposits!O1810,Deposits!$D$2:$J$102,2,FALSE()))</f>
        <v/>
      </c>
      <c r="Y1530" s="56" t="str">
        <f aca="false">IF(S1530="","",VLOOKUP(Deposits!O1810,Deposits!$D$2:$J$102,5,FALSE()))</f>
        <v/>
      </c>
      <c r="Z1530" s="57" t="s">
        <v>33</v>
      </c>
      <c r="AA1530" s="51" t="str">
        <f aca="false">IF(ISERROR(VLOOKUP(Q1530,'Target Margin'!A:F,5,FALSE())),"",VLOOKUP(Q1530,'Target Margin'!A:F,5,FALSE()))</f>
        <v/>
      </c>
    </row>
    <row r="1531" customFormat="false" ht="13" hidden="false" customHeight="false" outlineLevel="0" collapsed="false">
      <c r="A1531" s="38"/>
      <c r="B1531" s="39"/>
      <c r="C1531" s="40"/>
      <c r="D1531" s="40"/>
      <c r="E1531" s="41"/>
      <c r="F1531" s="42"/>
      <c r="G1531" s="43"/>
      <c r="H1531" s="43"/>
      <c r="I1531" s="44"/>
      <c r="J1531" s="45"/>
      <c r="K1531" s="46"/>
      <c r="L1531" s="47" t="e">
        <f aca="false">IF(K1531="",(I1531/J1531),(I1531/K1531))</f>
        <v>#DIV/0!</v>
      </c>
      <c r="M1531" s="48" t="e">
        <f aca="false">(N1531-L1531)/N1531</f>
        <v>#DIV/0!</v>
      </c>
      <c r="N1531" s="49"/>
      <c r="O1531" s="38"/>
      <c r="P1531" s="38"/>
      <c r="Q1531" s="50" t="str">
        <f aca="false">IF(W1531="","",VLOOKUP(W1531,Categories!$M$148:$N$823,2,FALSE()))</f>
        <v/>
      </c>
      <c r="R1531" s="51" t="str">
        <f aca="false">AA1531</f>
        <v/>
      </c>
      <c r="S1531" s="52"/>
      <c r="T1531" s="52"/>
      <c r="U1531" s="53"/>
      <c r="V1531" s="54"/>
      <c r="W1531" s="55"/>
      <c r="X1531" s="50" t="str">
        <f aca="false">IF(S1531="","",VLOOKUP(Deposits!O1811,Deposits!$D$2:$J$102,2,FALSE()))</f>
        <v/>
      </c>
      <c r="Y1531" s="56" t="str">
        <f aca="false">IF(S1531="","",VLOOKUP(Deposits!O1811,Deposits!$D$2:$J$102,5,FALSE()))</f>
        <v/>
      </c>
      <c r="Z1531" s="57" t="s">
        <v>33</v>
      </c>
      <c r="AA1531" s="51" t="str">
        <f aca="false">IF(ISERROR(VLOOKUP(Q1531,'Target Margin'!A:F,5,FALSE())),"",VLOOKUP(Q1531,'Target Margin'!A:F,5,FALSE()))</f>
        <v/>
      </c>
    </row>
    <row r="1532" customFormat="false" ht="13" hidden="false" customHeight="false" outlineLevel="0" collapsed="false">
      <c r="A1532" s="38"/>
      <c r="B1532" s="39"/>
      <c r="C1532" s="40"/>
      <c r="D1532" s="40"/>
      <c r="E1532" s="41"/>
      <c r="F1532" s="42"/>
      <c r="G1532" s="43"/>
      <c r="H1532" s="43"/>
      <c r="I1532" s="44"/>
      <c r="J1532" s="45"/>
      <c r="K1532" s="46"/>
      <c r="L1532" s="47" t="e">
        <f aca="false">IF(K1532="",(I1532/J1532),(I1532/K1532))</f>
        <v>#DIV/0!</v>
      </c>
      <c r="M1532" s="48" t="e">
        <f aca="false">(N1532-L1532)/N1532</f>
        <v>#DIV/0!</v>
      </c>
      <c r="N1532" s="49"/>
      <c r="O1532" s="38"/>
      <c r="P1532" s="38"/>
      <c r="Q1532" s="50" t="str">
        <f aca="false">IF(W1532="","",VLOOKUP(W1532,Categories!$M$148:$N$823,2,FALSE()))</f>
        <v/>
      </c>
      <c r="R1532" s="51" t="str">
        <f aca="false">AA1532</f>
        <v/>
      </c>
      <c r="S1532" s="52"/>
      <c r="T1532" s="52"/>
      <c r="U1532" s="53"/>
      <c r="V1532" s="54"/>
      <c r="W1532" s="55"/>
      <c r="X1532" s="50" t="str">
        <f aca="false">IF(S1532="","",VLOOKUP(Deposits!O1812,Deposits!$D$2:$J$102,2,FALSE()))</f>
        <v/>
      </c>
      <c r="Y1532" s="56" t="str">
        <f aca="false">IF(S1532="","",VLOOKUP(Deposits!O1812,Deposits!$D$2:$J$102,5,FALSE()))</f>
        <v/>
      </c>
      <c r="Z1532" s="57" t="s">
        <v>33</v>
      </c>
      <c r="AA1532" s="51" t="str">
        <f aca="false">IF(ISERROR(VLOOKUP(Q1532,'Target Margin'!A:F,5,FALSE())),"",VLOOKUP(Q1532,'Target Margin'!A:F,5,FALSE()))</f>
        <v/>
      </c>
    </row>
    <row r="1533" customFormat="false" ht="13" hidden="false" customHeight="false" outlineLevel="0" collapsed="false">
      <c r="A1533" s="38"/>
      <c r="B1533" s="39"/>
      <c r="C1533" s="40"/>
      <c r="D1533" s="40"/>
      <c r="E1533" s="41"/>
      <c r="F1533" s="42"/>
      <c r="G1533" s="43"/>
      <c r="H1533" s="43"/>
      <c r="I1533" s="44"/>
      <c r="J1533" s="45"/>
      <c r="K1533" s="46"/>
      <c r="L1533" s="47" t="e">
        <f aca="false">IF(K1533="",(I1533/J1533),(I1533/K1533))</f>
        <v>#DIV/0!</v>
      </c>
      <c r="M1533" s="48" t="e">
        <f aca="false">(N1533-L1533)/N1533</f>
        <v>#DIV/0!</v>
      </c>
      <c r="N1533" s="49"/>
      <c r="O1533" s="38"/>
      <c r="P1533" s="38"/>
      <c r="Q1533" s="50" t="str">
        <f aca="false">IF(W1533="","",VLOOKUP(W1533,Categories!$M$148:$N$823,2,FALSE()))</f>
        <v/>
      </c>
      <c r="R1533" s="51" t="str">
        <f aca="false">AA1533</f>
        <v/>
      </c>
      <c r="S1533" s="52"/>
      <c r="T1533" s="52"/>
      <c r="U1533" s="53"/>
      <c r="V1533" s="54"/>
      <c r="W1533" s="55"/>
      <c r="X1533" s="50" t="str">
        <f aca="false">IF(S1533="","",VLOOKUP(Deposits!O1813,Deposits!$D$2:$J$102,2,FALSE()))</f>
        <v/>
      </c>
      <c r="Y1533" s="56" t="str">
        <f aca="false">IF(S1533="","",VLOOKUP(Deposits!O1813,Deposits!$D$2:$J$102,5,FALSE()))</f>
        <v/>
      </c>
      <c r="Z1533" s="57" t="s">
        <v>33</v>
      </c>
      <c r="AA1533" s="51" t="str">
        <f aca="false">IF(ISERROR(VLOOKUP(Q1533,'Target Margin'!A:F,5,FALSE())),"",VLOOKUP(Q1533,'Target Margin'!A:F,5,FALSE()))</f>
        <v/>
      </c>
    </row>
    <row r="1534" customFormat="false" ht="13" hidden="false" customHeight="false" outlineLevel="0" collapsed="false">
      <c r="A1534" s="38"/>
      <c r="B1534" s="39"/>
      <c r="C1534" s="40"/>
      <c r="D1534" s="40"/>
      <c r="E1534" s="41"/>
      <c r="F1534" s="42"/>
      <c r="G1534" s="43"/>
      <c r="H1534" s="43"/>
      <c r="I1534" s="44"/>
      <c r="J1534" s="45"/>
      <c r="K1534" s="46"/>
      <c r="L1534" s="47" t="e">
        <f aca="false">IF(K1534="",(I1534/J1534),(I1534/K1534))</f>
        <v>#DIV/0!</v>
      </c>
      <c r="M1534" s="48" t="e">
        <f aca="false">(N1534-L1534)/N1534</f>
        <v>#DIV/0!</v>
      </c>
      <c r="N1534" s="49"/>
      <c r="O1534" s="38"/>
      <c r="P1534" s="38"/>
      <c r="Q1534" s="50" t="str">
        <f aca="false">IF(W1534="","",VLOOKUP(W1534,Categories!$M$148:$N$823,2,FALSE()))</f>
        <v/>
      </c>
      <c r="R1534" s="51" t="str">
        <f aca="false">AA1534</f>
        <v/>
      </c>
      <c r="S1534" s="52"/>
      <c r="T1534" s="52"/>
      <c r="U1534" s="53"/>
      <c r="V1534" s="54"/>
      <c r="W1534" s="55"/>
      <c r="X1534" s="50" t="str">
        <f aca="false">IF(S1534="","",VLOOKUP(Deposits!O1814,Deposits!$D$2:$J$102,2,FALSE()))</f>
        <v/>
      </c>
      <c r="Y1534" s="56" t="str">
        <f aca="false">IF(S1534="","",VLOOKUP(Deposits!O1814,Deposits!$D$2:$J$102,5,FALSE()))</f>
        <v/>
      </c>
      <c r="Z1534" s="57" t="s">
        <v>33</v>
      </c>
      <c r="AA1534" s="51" t="str">
        <f aca="false">IF(ISERROR(VLOOKUP(Q1534,'Target Margin'!A:F,5,FALSE())),"",VLOOKUP(Q1534,'Target Margin'!A:F,5,FALSE()))</f>
        <v/>
      </c>
    </row>
    <row r="1535" customFormat="false" ht="13" hidden="false" customHeight="false" outlineLevel="0" collapsed="false">
      <c r="A1535" s="38"/>
      <c r="B1535" s="39"/>
      <c r="C1535" s="40"/>
      <c r="D1535" s="40"/>
      <c r="E1535" s="41"/>
      <c r="F1535" s="42"/>
      <c r="G1535" s="43"/>
      <c r="H1535" s="43"/>
      <c r="I1535" s="44"/>
      <c r="J1535" s="45"/>
      <c r="K1535" s="46"/>
      <c r="L1535" s="47" t="e">
        <f aca="false">IF(K1535="",(I1535/J1535),(I1535/K1535))</f>
        <v>#DIV/0!</v>
      </c>
      <c r="M1535" s="48" t="e">
        <f aca="false">(N1535-L1535)/N1535</f>
        <v>#DIV/0!</v>
      </c>
      <c r="N1535" s="49"/>
      <c r="O1535" s="38"/>
      <c r="P1535" s="38"/>
      <c r="Q1535" s="50" t="str">
        <f aca="false">IF(W1535="","",VLOOKUP(W1535,Categories!$M$148:$N$823,2,FALSE()))</f>
        <v/>
      </c>
      <c r="R1535" s="51" t="str">
        <f aca="false">AA1535</f>
        <v/>
      </c>
      <c r="S1535" s="52"/>
      <c r="T1535" s="52"/>
      <c r="U1535" s="53"/>
      <c r="V1535" s="54"/>
      <c r="W1535" s="55"/>
      <c r="X1535" s="50" t="str">
        <f aca="false">IF(S1535="","",VLOOKUP(Deposits!O1815,Deposits!$D$2:$J$102,2,FALSE()))</f>
        <v/>
      </c>
      <c r="Y1535" s="56" t="str">
        <f aca="false">IF(S1535="","",VLOOKUP(Deposits!O1815,Deposits!$D$2:$J$102,5,FALSE()))</f>
        <v/>
      </c>
      <c r="Z1535" s="57" t="s">
        <v>33</v>
      </c>
      <c r="AA1535" s="51" t="str">
        <f aca="false">IF(ISERROR(VLOOKUP(Q1535,'Target Margin'!A:F,5,FALSE())),"",VLOOKUP(Q1535,'Target Margin'!A:F,5,FALSE()))</f>
        <v/>
      </c>
    </row>
    <row r="1536" customFormat="false" ht="13" hidden="false" customHeight="false" outlineLevel="0" collapsed="false">
      <c r="A1536" s="38"/>
      <c r="B1536" s="39"/>
      <c r="C1536" s="40"/>
      <c r="D1536" s="40"/>
      <c r="E1536" s="41"/>
      <c r="F1536" s="42"/>
      <c r="G1536" s="43"/>
      <c r="H1536" s="43"/>
      <c r="I1536" s="44"/>
      <c r="J1536" s="45"/>
      <c r="K1536" s="46"/>
      <c r="L1536" s="47" t="e">
        <f aca="false">IF(K1536="",(I1536/J1536),(I1536/K1536))</f>
        <v>#DIV/0!</v>
      </c>
      <c r="M1536" s="48" t="e">
        <f aca="false">(N1536-L1536)/N1536</f>
        <v>#DIV/0!</v>
      </c>
      <c r="N1536" s="49"/>
      <c r="O1536" s="38"/>
      <c r="P1536" s="38"/>
      <c r="Q1536" s="50" t="str">
        <f aca="false">IF(W1536="","",VLOOKUP(W1536,Categories!$M$148:$N$823,2,FALSE()))</f>
        <v/>
      </c>
      <c r="R1536" s="51" t="str">
        <f aca="false">AA1536</f>
        <v/>
      </c>
      <c r="S1536" s="52"/>
      <c r="T1536" s="52"/>
      <c r="U1536" s="53"/>
      <c r="V1536" s="54"/>
      <c r="W1536" s="55"/>
      <c r="X1536" s="50" t="str">
        <f aca="false">IF(S1536="","",VLOOKUP(Deposits!O1816,Deposits!$D$2:$J$102,2,FALSE()))</f>
        <v/>
      </c>
      <c r="Y1536" s="56" t="str">
        <f aca="false">IF(S1536="","",VLOOKUP(Deposits!O1816,Deposits!$D$2:$J$102,5,FALSE()))</f>
        <v/>
      </c>
      <c r="Z1536" s="57" t="s">
        <v>33</v>
      </c>
      <c r="AA1536" s="51" t="str">
        <f aca="false">IF(ISERROR(VLOOKUP(Q1536,'Target Margin'!A:F,5,FALSE())),"",VLOOKUP(Q1536,'Target Margin'!A:F,5,FALSE()))</f>
        <v/>
      </c>
    </row>
    <row r="1537" customFormat="false" ht="13" hidden="false" customHeight="false" outlineLevel="0" collapsed="false">
      <c r="A1537" s="38"/>
      <c r="B1537" s="39"/>
      <c r="C1537" s="40"/>
      <c r="D1537" s="40"/>
      <c r="E1537" s="41"/>
      <c r="F1537" s="42"/>
      <c r="G1537" s="43"/>
      <c r="H1537" s="43"/>
      <c r="I1537" s="44"/>
      <c r="J1537" s="45"/>
      <c r="K1537" s="46"/>
      <c r="L1537" s="47" t="e">
        <f aca="false">IF(K1537="",(I1537/J1537),(I1537/K1537))</f>
        <v>#DIV/0!</v>
      </c>
      <c r="M1537" s="48" t="e">
        <f aca="false">(N1537-L1537)/N1537</f>
        <v>#DIV/0!</v>
      </c>
      <c r="N1537" s="49"/>
      <c r="O1537" s="38"/>
      <c r="P1537" s="38"/>
      <c r="Q1537" s="50" t="str">
        <f aca="false">IF(W1537="","",VLOOKUP(W1537,Categories!$M$148:$N$823,2,FALSE()))</f>
        <v/>
      </c>
      <c r="R1537" s="51" t="str">
        <f aca="false">AA1537</f>
        <v/>
      </c>
      <c r="S1537" s="52"/>
      <c r="T1537" s="52"/>
      <c r="U1537" s="53"/>
      <c r="V1537" s="54"/>
      <c r="W1537" s="55"/>
      <c r="X1537" s="50" t="str">
        <f aca="false">IF(S1537="","",VLOOKUP(Deposits!O1817,Deposits!$D$2:$J$102,2,FALSE()))</f>
        <v/>
      </c>
      <c r="Y1537" s="56" t="str">
        <f aca="false">IF(S1537="","",VLOOKUP(Deposits!O1817,Deposits!$D$2:$J$102,5,FALSE()))</f>
        <v/>
      </c>
      <c r="Z1537" s="57" t="s">
        <v>33</v>
      </c>
      <c r="AA1537" s="51" t="str">
        <f aca="false">IF(ISERROR(VLOOKUP(Q1537,'Target Margin'!A:F,5,FALSE())),"",VLOOKUP(Q1537,'Target Margin'!A:F,5,FALSE()))</f>
        <v/>
      </c>
    </row>
    <row r="1538" customFormat="false" ht="13" hidden="false" customHeight="false" outlineLevel="0" collapsed="false">
      <c r="A1538" s="38"/>
      <c r="B1538" s="39"/>
      <c r="C1538" s="40"/>
      <c r="D1538" s="40"/>
      <c r="E1538" s="41"/>
      <c r="F1538" s="42"/>
      <c r="G1538" s="43"/>
      <c r="H1538" s="43"/>
      <c r="I1538" s="44"/>
      <c r="J1538" s="45"/>
      <c r="K1538" s="46"/>
      <c r="L1538" s="47" t="e">
        <f aca="false">IF(K1538="",(I1538/J1538),(I1538/K1538))</f>
        <v>#DIV/0!</v>
      </c>
      <c r="M1538" s="48" t="e">
        <f aca="false">(N1538-L1538)/N1538</f>
        <v>#DIV/0!</v>
      </c>
      <c r="N1538" s="49"/>
      <c r="O1538" s="38"/>
      <c r="P1538" s="38"/>
      <c r="Q1538" s="50" t="str">
        <f aca="false">IF(W1538="","",VLOOKUP(W1538,Categories!$M$148:$N$823,2,FALSE()))</f>
        <v/>
      </c>
      <c r="R1538" s="51" t="str">
        <f aca="false">AA1538</f>
        <v/>
      </c>
      <c r="S1538" s="52"/>
      <c r="T1538" s="52"/>
      <c r="U1538" s="53"/>
      <c r="V1538" s="54"/>
      <c r="W1538" s="55"/>
      <c r="X1538" s="50" t="str">
        <f aca="false">IF(S1538="","",VLOOKUP(Deposits!O1818,Deposits!$D$2:$J$102,2,FALSE()))</f>
        <v/>
      </c>
      <c r="Y1538" s="56" t="str">
        <f aca="false">IF(S1538="","",VLOOKUP(Deposits!O1818,Deposits!$D$2:$J$102,5,FALSE()))</f>
        <v/>
      </c>
      <c r="Z1538" s="57" t="s">
        <v>33</v>
      </c>
      <c r="AA1538" s="51" t="str">
        <f aca="false">IF(ISERROR(VLOOKUP(Q1538,'Target Margin'!A:F,5,FALSE())),"",VLOOKUP(Q1538,'Target Margin'!A:F,5,FALSE()))</f>
        <v/>
      </c>
    </row>
    <row r="1539" customFormat="false" ht="13" hidden="false" customHeight="false" outlineLevel="0" collapsed="false">
      <c r="A1539" s="38"/>
      <c r="B1539" s="39"/>
      <c r="C1539" s="40"/>
      <c r="D1539" s="40"/>
      <c r="E1539" s="41"/>
      <c r="F1539" s="42"/>
      <c r="G1539" s="43"/>
      <c r="H1539" s="43"/>
      <c r="I1539" s="44"/>
      <c r="J1539" s="45"/>
      <c r="K1539" s="46"/>
      <c r="L1539" s="47" t="e">
        <f aca="false">IF(K1539="",(I1539/J1539),(I1539/K1539))</f>
        <v>#DIV/0!</v>
      </c>
      <c r="M1539" s="48" t="e">
        <f aca="false">(N1539-L1539)/N1539</f>
        <v>#DIV/0!</v>
      </c>
      <c r="N1539" s="49"/>
      <c r="O1539" s="38"/>
      <c r="P1539" s="38"/>
      <c r="Q1539" s="50" t="str">
        <f aca="false">IF(W1539="","",VLOOKUP(W1539,Categories!$M$148:$N$823,2,FALSE()))</f>
        <v/>
      </c>
      <c r="R1539" s="51" t="str">
        <f aca="false">AA1539</f>
        <v/>
      </c>
      <c r="S1539" s="52"/>
      <c r="T1539" s="52"/>
      <c r="U1539" s="53"/>
      <c r="V1539" s="54"/>
      <c r="W1539" s="55"/>
      <c r="X1539" s="50" t="str">
        <f aca="false">IF(S1539="","",VLOOKUP(Deposits!O1819,Deposits!$D$2:$J$102,2,FALSE()))</f>
        <v/>
      </c>
      <c r="Y1539" s="56" t="str">
        <f aca="false">IF(S1539="","",VLOOKUP(Deposits!O1819,Deposits!$D$2:$J$102,5,FALSE()))</f>
        <v/>
      </c>
      <c r="Z1539" s="57" t="s">
        <v>33</v>
      </c>
      <c r="AA1539" s="51" t="str">
        <f aca="false">IF(ISERROR(VLOOKUP(Q1539,'Target Margin'!A:F,5,FALSE())),"",VLOOKUP(Q1539,'Target Margin'!A:F,5,FALSE()))</f>
        <v/>
      </c>
    </row>
    <row r="1540" customFormat="false" ht="13" hidden="false" customHeight="false" outlineLevel="0" collapsed="false">
      <c r="A1540" s="38"/>
      <c r="B1540" s="39"/>
      <c r="C1540" s="40"/>
      <c r="D1540" s="40"/>
      <c r="E1540" s="41"/>
      <c r="F1540" s="42"/>
      <c r="G1540" s="43"/>
      <c r="H1540" s="43"/>
      <c r="I1540" s="44"/>
      <c r="J1540" s="45"/>
      <c r="K1540" s="46"/>
      <c r="L1540" s="47" t="e">
        <f aca="false">IF(K1540="",(I1540/J1540),(I1540/K1540))</f>
        <v>#DIV/0!</v>
      </c>
      <c r="M1540" s="48" t="e">
        <f aca="false">(N1540-L1540)/N1540</f>
        <v>#DIV/0!</v>
      </c>
      <c r="N1540" s="49"/>
      <c r="O1540" s="38"/>
      <c r="P1540" s="38"/>
      <c r="Q1540" s="50" t="str">
        <f aca="false">IF(W1540="","",VLOOKUP(W1540,Categories!$M$148:$N$823,2,FALSE()))</f>
        <v/>
      </c>
      <c r="R1540" s="51" t="str">
        <f aca="false">AA1540</f>
        <v/>
      </c>
      <c r="S1540" s="52"/>
      <c r="T1540" s="52"/>
      <c r="U1540" s="53"/>
      <c r="V1540" s="54"/>
      <c r="W1540" s="55"/>
      <c r="X1540" s="50" t="str">
        <f aca="false">IF(S1540="","",VLOOKUP(Deposits!O1820,Deposits!$D$2:$J$102,2,FALSE()))</f>
        <v/>
      </c>
      <c r="Y1540" s="56" t="str">
        <f aca="false">IF(S1540="","",VLOOKUP(Deposits!O1820,Deposits!$D$2:$J$102,5,FALSE()))</f>
        <v/>
      </c>
      <c r="Z1540" s="57" t="s">
        <v>33</v>
      </c>
      <c r="AA1540" s="51" t="str">
        <f aca="false">IF(ISERROR(VLOOKUP(Q1540,'Target Margin'!A:F,5,FALSE())),"",VLOOKUP(Q1540,'Target Margin'!A:F,5,FALSE()))</f>
        <v/>
      </c>
    </row>
    <row r="1541" customFormat="false" ht="13" hidden="false" customHeight="false" outlineLevel="0" collapsed="false">
      <c r="A1541" s="38"/>
      <c r="B1541" s="39"/>
      <c r="C1541" s="40"/>
      <c r="D1541" s="40"/>
      <c r="E1541" s="41"/>
      <c r="F1541" s="42"/>
      <c r="G1541" s="43"/>
      <c r="H1541" s="43"/>
      <c r="I1541" s="44"/>
      <c r="J1541" s="45"/>
      <c r="K1541" s="46"/>
      <c r="L1541" s="47" t="e">
        <f aca="false">IF(K1541="",(I1541/J1541),(I1541/K1541))</f>
        <v>#DIV/0!</v>
      </c>
      <c r="M1541" s="48" t="e">
        <f aca="false">(N1541-L1541)/N1541</f>
        <v>#DIV/0!</v>
      </c>
      <c r="N1541" s="49"/>
      <c r="O1541" s="38"/>
      <c r="P1541" s="38"/>
      <c r="Q1541" s="50" t="str">
        <f aca="false">IF(W1541="","",VLOOKUP(W1541,Categories!$M$148:$N$823,2,FALSE()))</f>
        <v/>
      </c>
      <c r="R1541" s="51" t="str">
        <f aca="false">AA1541</f>
        <v/>
      </c>
      <c r="S1541" s="52"/>
      <c r="T1541" s="52"/>
      <c r="U1541" s="53"/>
      <c r="V1541" s="54"/>
      <c r="W1541" s="55"/>
      <c r="X1541" s="50" t="str">
        <f aca="false">IF(S1541="","",VLOOKUP(Deposits!O1821,Deposits!$D$2:$J$102,2,FALSE()))</f>
        <v/>
      </c>
      <c r="Y1541" s="56" t="str">
        <f aca="false">IF(S1541="","",VLOOKUP(Deposits!O1821,Deposits!$D$2:$J$102,5,FALSE()))</f>
        <v/>
      </c>
      <c r="Z1541" s="57" t="s">
        <v>33</v>
      </c>
      <c r="AA1541" s="51" t="str">
        <f aca="false">IF(ISERROR(VLOOKUP(Q1541,'Target Margin'!A:F,5,FALSE())),"",VLOOKUP(Q1541,'Target Margin'!A:F,5,FALSE()))</f>
        <v/>
      </c>
    </row>
    <row r="1542" customFormat="false" ht="13" hidden="false" customHeight="false" outlineLevel="0" collapsed="false">
      <c r="A1542" s="38"/>
      <c r="B1542" s="39"/>
      <c r="C1542" s="40"/>
      <c r="D1542" s="40"/>
      <c r="E1542" s="41"/>
      <c r="F1542" s="42"/>
      <c r="G1542" s="43"/>
      <c r="H1542" s="43"/>
      <c r="I1542" s="44"/>
      <c r="J1542" s="45"/>
      <c r="K1542" s="46"/>
      <c r="L1542" s="47" t="e">
        <f aca="false">IF(K1542="",(I1542/J1542),(I1542/K1542))</f>
        <v>#DIV/0!</v>
      </c>
      <c r="M1542" s="48" t="e">
        <f aca="false">(N1542-L1542)/N1542</f>
        <v>#DIV/0!</v>
      </c>
      <c r="N1542" s="49"/>
      <c r="O1542" s="38"/>
      <c r="P1542" s="38"/>
      <c r="Q1542" s="50" t="str">
        <f aca="false">IF(W1542="","",VLOOKUP(W1542,Categories!$M$148:$N$823,2,FALSE()))</f>
        <v/>
      </c>
      <c r="R1542" s="51" t="str">
        <f aca="false">AA1542</f>
        <v/>
      </c>
      <c r="S1542" s="52"/>
      <c r="T1542" s="52"/>
      <c r="U1542" s="53"/>
      <c r="V1542" s="54"/>
      <c r="W1542" s="55"/>
      <c r="X1542" s="50" t="str">
        <f aca="false">IF(S1542="","",VLOOKUP(Deposits!O1822,Deposits!$D$2:$J$102,2,FALSE()))</f>
        <v/>
      </c>
      <c r="Y1542" s="56" t="str">
        <f aca="false">IF(S1542="","",VLOOKUP(Deposits!O1822,Deposits!$D$2:$J$102,5,FALSE()))</f>
        <v/>
      </c>
      <c r="Z1542" s="57" t="s">
        <v>33</v>
      </c>
      <c r="AA1542" s="51" t="str">
        <f aca="false">IF(ISERROR(VLOOKUP(Q1542,'Target Margin'!A:F,5,FALSE())),"",VLOOKUP(Q1542,'Target Margin'!A:F,5,FALSE()))</f>
        <v/>
      </c>
    </row>
    <row r="1543" customFormat="false" ht="13" hidden="false" customHeight="false" outlineLevel="0" collapsed="false">
      <c r="A1543" s="38"/>
      <c r="B1543" s="39"/>
      <c r="C1543" s="40"/>
      <c r="D1543" s="40"/>
      <c r="E1543" s="41"/>
      <c r="F1543" s="42"/>
      <c r="G1543" s="43"/>
      <c r="H1543" s="43"/>
      <c r="I1543" s="44"/>
      <c r="J1543" s="45"/>
      <c r="K1543" s="46"/>
      <c r="L1543" s="47" t="e">
        <f aca="false">IF(K1543="",(I1543/J1543),(I1543/K1543))</f>
        <v>#DIV/0!</v>
      </c>
      <c r="M1543" s="48" t="e">
        <f aca="false">(N1543-L1543)/N1543</f>
        <v>#DIV/0!</v>
      </c>
      <c r="N1543" s="49"/>
      <c r="O1543" s="38"/>
      <c r="P1543" s="38"/>
      <c r="Q1543" s="50" t="str">
        <f aca="false">IF(W1543="","",VLOOKUP(W1543,Categories!$M$148:$N$823,2,FALSE()))</f>
        <v/>
      </c>
      <c r="R1543" s="51" t="str">
        <f aca="false">AA1543</f>
        <v/>
      </c>
      <c r="S1543" s="52"/>
      <c r="T1543" s="52"/>
      <c r="U1543" s="53"/>
      <c r="V1543" s="54"/>
      <c r="W1543" s="55"/>
      <c r="X1543" s="50" t="str">
        <f aca="false">IF(S1543="","",VLOOKUP(Deposits!O1823,Deposits!$D$2:$J$102,2,FALSE()))</f>
        <v/>
      </c>
      <c r="Y1543" s="56" t="str">
        <f aca="false">IF(S1543="","",VLOOKUP(Deposits!O1823,Deposits!$D$2:$J$102,5,FALSE()))</f>
        <v/>
      </c>
      <c r="Z1543" s="57" t="s">
        <v>33</v>
      </c>
      <c r="AA1543" s="51" t="str">
        <f aca="false">IF(ISERROR(VLOOKUP(Q1543,'Target Margin'!A:F,5,FALSE())),"",VLOOKUP(Q1543,'Target Margin'!A:F,5,FALSE()))</f>
        <v/>
      </c>
    </row>
    <row r="1544" customFormat="false" ht="13" hidden="false" customHeight="false" outlineLevel="0" collapsed="false">
      <c r="A1544" s="38"/>
      <c r="B1544" s="39"/>
      <c r="C1544" s="40"/>
      <c r="D1544" s="40"/>
      <c r="E1544" s="41"/>
      <c r="F1544" s="42"/>
      <c r="G1544" s="43"/>
      <c r="H1544" s="43"/>
      <c r="I1544" s="44"/>
      <c r="J1544" s="45"/>
      <c r="K1544" s="46"/>
      <c r="L1544" s="47" t="e">
        <f aca="false">IF(K1544="",(I1544/J1544),(I1544/K1544))</f>
        <v>#DIV/0!</v>
      </c>
      <c r="M1544" s="48" t="e">
        <f aca="false">(N1544-L1544)/N1544</f>
        <v>#DIV/0!</v>
      </c>
      <c r="N1544" s="49"/>
      <c r="O1544" s="38"/>
      <c r="P1544" s="38"/>
      <c r="Q1544" s="50" t="str">
        <f aca="false">IF(W1544="","",VLOOKUP(W1544,Categories!$M$148:$N$823,2,FALSE()))</f>
        <v/>
      </c>
      <c r="R1544" s="51" t="str">
        <f aca="false">AA1544</f>
        <v/>
      </c>
      <c r="S1544" s="52"/>
      <c r="T1544" s="52"/>
      <c r="U1544" s="53"/>
      <c r="V1544" s="54"/>
      <c r="W1544" s="55"/>
      <c r="X1544" s="50" t="str">
        <f aca="false">IF(S1544="","",VLOOKUP(Deposits!O1824,Deposits!$D$2:$J$102,2,FALSE()))</f>
        <v/>
      </c>
      <c r="Y1544" s="56" t="str">
        <f aca="false">IF(S1544="","",VLOOKUP(Deposits!O1824,Deposits!$D$2:$J$102,5,FALSE()))</f>
        <v/>
      </c>
      <c r="Z1544" s="57" t="s">
        <v>33</v>
      </c>
      <c r="AA1544" s="51" t="str">
        <f aca="false">IF(ISERROR(VLOOKUP(Q1544,'Target Margin'!A:F,5,FALSE())),"",VLOOKUP(Q1544,'Target Margin'!A:F,5,FALSE()))</f>
        <v/>
      </c>
    </row>
    <row r="1545" customFormat="false" ht="13" hidden="false" customHeight="false" outlineLevel="0" collapsed="false">
      <c r="A1545" s="38"/>
      <c r="B1545" s="39"/>
      <c r="C1545" s="40"/>
      <c r="D1545" s="40"/>
      <c r="E1545" s="41"/>
      <c r="F1545" s="42"/>
      <c r="G1545" s="43"/>
      <c r="H1545" s="43"/>
      <c r="I1545" s="44"/>
      <c r="J1545" s="45"/>
      <c r="K1545" s="46"/>
      <c r="L1545" s="47" t="e">
        <f aca="false">IF(K1545="",(I1545/J1545),(I1545/K1545))</f>
        <v>#DIV/0!</v>
      </c>
      <c r="M1545" s="48" t="e">
        <f aca="false">(N1545-L1545)/N1545</f>
        <v>#DIV/0!</v>
      </c>
      <c r="N1545" s="49"/>
      <c r="O1545" s="38"/>
      <c r="P1545" s="38"/>
      <c r="Q1545" s="50" t="str">
        <f aca="false">IF(W1545="","",VLOOKUP(W1545,Categories!$M$148:$N$823,2,FALSE()))</f>
        <v/>
      </c>
      <c r="R1545" s="51" t="str">
        <f aca="false">AA1545</f>
        <v/>
      </c>
      <c r="S1545" s="52"/>
      <c r="T1545" s="52"/>
      <c r="U1545" s="53"/>
      <c r="V1545" s="54"/>
      <c r="W1545" s="55"/>
      <c r="X1545" s="50" t="str">
        <f aca="false">IF(S1545="","",VLOOKUP(Deposits!O1825,Deposits!$D$2:$J$102,2,FALSE()))</f>
        <v/>
      </c>
      <c r="Y1545" s="56" t="str">
        <f aca="false">IF(S1545="","",VLOOKUP(Deposits!O1825,Deposits!$D$2:$J$102,5,FALSE()))</f>
        <v/>
      </c>
      <c r="Z1545" s="57" t="s">
        <v>33</v>
      </c>
      <c r="AA1545" s="51" t="str">
        <f aca="false">IF(ISERROR(VLOOKUP(Q1545,'Target Margin'!A:F,5,FALSE())),"",VLOOKUP(Q1545,'Target Margin'!A:F,5,FALSE()))</f>
        <v/>
      </c>
    </row>
    <row r="1546" customFormat="false" ht="13" hidden="false" customHeight="false" outlineLevel="0" collapsed="false">
      <c r="A1546" s="38"/>
      <c r="B1546" s="39"/>
      <c r="C1546" s="40"/>
      <c r="D1546" s="40"/>
      <c r="E1546" s="41"/>
      <c r="F1546" s="42"/>
      <c r="G1546" s="43"/>
      <c r="H1546" s="43"/>
      <c r="I1546" s="44"/>
      <c r="J1546" s="45"/>
      <c r="K1546" s="46"/>
      <c r="L1546" s="47" t="e">
        <f aca="false">IF(K1546="",(I1546/J1546),(I1546/K1546))</f>
        <v>#DIV/0!</v>
      </c>
      <c r="M1546" s="48" t="e">
        <f aca="false">(N1546-L1546)/N1546</f>
        <v>#DIV/0!</v>
      </c>
      <c r="N1546" s="49"/>
      <c r="O1546" s="38"/>
      <c r="P1546" s="38"/>
      <c r="Q1546" s="50" t="str">
        <f aca="false">IF(W1546="","",VLOOKUP(W1546,Categories!$M$148:$N$823,2,FALSE()))</f>
        <v/>
      </c>
      <c r="R1546" s="51" t="str">
        <f aca="false">AA1546</f>
        <v/>
      </c>
      <c r="S1546" s="52"/>
      <c r="T1546" s="52"/>
      <c r="U1546" s="53"/>
      <c r="V1546" s="54"/>
      <c r="W1546" s="55"/>
      <c r="X1546" s="50" t="str">
        <f aca="false">IF(S1546="","",VLOOKUP(Deposits!O1826,Deposits!$D$2:$J$102,2,FALSE()))</f>
        <v/>
      </c>
      <c r="Y1546" s="56" t="str">
        <f aca="false">IF(S1546="","",VLOOKUP(Deposits!O1826,Deposits!$D$2:$J$102,5,FALSE()))</f>
        <v/>
      </c>
      <c r="Z1546" s="57" t="s">
        <v>33</v>
      </c>
      <c r="AA1546" s="51" t="str">
        <f aca="false">IF(ISERROR(VLOOKUP(Q1546,'Target Margin'!A:F,5,FALSE())),"",VLOOKUP(Q1546,'Target Margin'!A:F,5,FALSE()))</f>
        <v/>
      </c>
    </row>
    <row r="1547" customFormat="false" ht="13" hidden="false" customHeight="false" outlineLevel="0" collapsed="false">
      <c r="A1547" s="38"/>
      <c r="B1547" s="39"/>
      <c r="C1547" s="40"/>
      <c r="D1547" s="40"/>
      <c r="E1547" s="41"/>
      <c r="F1547" s="42"/>
      <c r="G1547" s="43"/>
      <c r="H1547" s="43"/>
      <c r="I1547" s="44"/>
      <c r="J1547" s="45"/>
      <c r="K1547" s="46"/>
      <c r="L1547" s="47" t="e">
        <f aca="false">IF(K1547="",(I1547/J1547),(I1547/K1547))</f>
        <v>#DIV/0!</v>
      </c>
      <c r="M1547" s="48" t="e">
        <f aca="false">(N1547-L1547)/N1547</f>
        <v>#DIV/0!</v>
      </c>
      <c r="N1547" s="49"/>
      <c r="O1547" s="38"/>
      <c r="P1547" s="38"/>
      <c r="Q1547" s="50" t="str">
        <f aca="false">IF(W1547="","",VLOOKUP(W1547,Categories!$M$148:$N$823,2,FALSE()))</f>
        <v/>
      </c>
      <c r="R1547" s="51" t="str">
        <f aca="false">AA1547</f>
        <v/>
      </c>
      <c r="S1547" s="52"/>
      <c r="T1547" s="52"/>
      <c r="U1547" s="53"/>
      <c r="V1547" s="54"/>
      <c r="W1547" s="55"/>
      <c r="X1547" s="50" t="str">
        <f aca="false">IF(S1547="","",VLOOKUP(Deposits!O1827,Deposits!$D$2:$J$102,2,FALSE()))</f>
        <v/>
      </c>
      <c r="Y1547" s="56" t="str">
        <f aca="false">IF(S1547="","",VLOOKUP(Deposits!O1827,Deposits!$D$2:$J$102,5,FALSE()))</f>
        <v/>
      </c>
      <c r="Z1547" s="57" t="s">
        <v>33</v>
      </c>
      <c r="AA1547" s="51" t="str">
        <f aca="false">IF(ISERROR(VLOOKUP(Q1547,'Target Margin'!A:F,5,FALSE())),"",VLOOKUP(Q1547,'Target Margin'!A:F,5,FALSE()))</f>
        <v/>
      </c>
    </row>
    <row r="1548" customFormat="false" ht="13" hidden="false" customHeight="false" outlineLevel="0" collapsed="false">
      <c r="A1548" s="38"/>
      <c r="B1548" s="39"/>
      <c r="C1548" s="40"/>
      <c r="D1548" s="40"/>
      <c r="E1548" s="41"/>
      <c r="F1548" s="42"/>
      <c r="G1548" s="43"/>
      <c r="H1548" s="43"/>
      <c r="I1548" s="44"/>
      <c r="J1548" s="45"/>
      <c r="K1548" s="46"/>
      <c r="L1548" s="47" t="e">
        <f aca="false">IF(K1548="",(I1548/J1548),(I1548/K1548))</f>
        <v>#DIV/0!</v>
      </c>
      <c r="M1548" s="48" t="e">
        <f aca="false">(N1548-L1548)/N1548</f>
        <v>#DIV/0!</v>
      </c>
      <c r="N1548" s="49"/>
      <c r="O1548" s="38"/>
      <c r="P1548" s="38"/>
      <c r="Q1548" s="50" t="str">
        <f aca="false">IF(W1548="","",VLOOKUP(W1548,Categories!$M$148:$N$823,2,FALSE()))</f>
        <v/>
      </c>
      <c r="R1548" s="51" t="str">
        <f aca="false">AA1548</f>
        <v/>
      </c>
      <c r="S1548" s="52"/>
      <c r="T1548" s="52"/>
      <c r="U1548" s="53"/>
      <c r="V1548" s="54"/>
      <c r="W1548" s="55"/>
      <c r="X1548" s="50" t="str">
        <f aca="false">IF(S1548="","",VLOOKUP(Deposits!O1828,Deposits!$D$2:$J$102,2,FALSE()))</f>
        <v/>
      </c>
      <c r="Y1548" s="56" t="str">
        <f aca="false">IF(S1548="","",VLOOKUP(Deposits!O1828,Deposits!$D$2:$J$102,5,FALSE()))</f>
        <v/>
      </c>
      <c r="Z1548" s="57" t="s">
        <v>33</v>
      </c>
      <c r="AA1548" s="51" t="str">
        <f aca="false">IF(ISERROR(VLOOKUP(Q1548,'Target Margin'!A:F,5,FALSE())),"",VLOOKUP(Q1548,'Target Margin'!A:F,5,FALSE()))</f>
        <v/>
      </c>
    </row>
    <row r="1549" customFormat="false" ht="13" hidden="false" customHeight="false" outlineLevel="0" collapsed="false">
      <c r="A1549" s="38"/>
      <c r="B1549" s="39"/>
      <c r="C1549" s="40"/>
      <c r="D1549" s="40"/>
      <c r="E1549" s="41"/>
      <c r="F1549" s="42"/>
      <c r="G1549" s="43"/>
      <c r="H1549" s="43"/>
      <c r="I1549" s="44"/>
      <c r="J1549" s="45"/>
      <c r="K1549" s="46"/>
      <c r="L1549" s="47" t="e">
        <f aca="false">IF(K1549="",(I1549/J1549),(I1549/K1549))</f>
        <v>#DIV/0!</v>
      </c>
      <c r="M1549" s="48" t="e">
        <f aca="false">(N1549-L1549)/N1549</f>
        <v>#DIV/0!</v>
      </c>
      <c r="N1549" s="49"/>
      <c r="O1549" s="38"/>
      <c r="P1549" s="38"/>
      <c r="Q1549" s="50" t="str">
        <f aca="false">IF(W1549="","",VLOOKUP(W1549,Categories!$M$148:$N$823,2,FALSE()))</f>
        <v/>
      </c>
      <c r="R1549" s="51" t="str">
        <f aca="false">AA1549</f>
        <v/>
      </c>
      <c r="S1549" s="52"/>
      <c r="T1549" s="52"/>
      <c r="U1549" s="53"/>
      <c r="V1549" s="54"/>
      <c r="W1549" s="55"/>
      <c r="X1549" s="50" t="str">
        <f aca="false">IF(S1549="","",VLOOKUP(Deposits!O1829,Deposits!$D$2:$J$102,2,FALSE()))</f>
        <v/>
      </c>
      <c r="Y1549" s="56" t="str">
        <f aca="false">IF(S1549="","",VLOOKUP(Deposits!O1829,Deposits!$D$2:$J$102,5,FALSE()))</f>
        <v/>
      </c>
      <c r="Z1549" s="57" t="s">
        <v>33</v>
      </c>
      <c r="AA1549" s="51" t="str">
        <f aca="false">IF(ISERROR(VLOOKUP(Q1549,'Target Margin'!A:F,5,FALSE())),"",VLOOKUP(Q1549,'Target Margin'!A:F,5,FALSE()))</f>
        <v/>
      </c>
    </row>
    <row r="1550" customFormat="false" ht="13" hidden="false" customHeight="false" outlineLevel="0" collapsed="false">
      <c r="A1550" s="38"/>
      <c r="B1550" s="39"/>
      <c r="C1550" s="40"/>
      <c r="D1550" s="40"/>
      <c r="E1550" s="41"/>
      <c r="F1550" s="42"/>
      <c r="G1550" s="43"/>
      <c r="H1550" s="43"/>
      <c r="I1550" s="44"/>
      <c r="J1550" s="45"/>
      <c r="K1550" s="46"/>
      <c r="L1550" s="47" t="e">
        <f aca="false">IF(K1550="",(I1550/J1550),(I1550/K1550))</f>
        <v>#DIV/0!</v>
      </c>
      <c r="M1550" s="48" t="e">
        <f aca="false">(N1550-L1550)/N1550</f>
        <v>#DIV/0!</v>
      </c>
      <c r="N1550" s="49"/>
      <c r="O1550" s="38"/>
      <c r="P1550" s="38"/>
      <c r="Q1550" s="50" t="str">
        <f aca="false">IF(W1550="","",VLOOKUP(W1550,Categories!$M$148:$N$823,2,FALSE()))</f>
        <v/>
      </c>
      <c r="R1550" s="51" t="str">
        <f aca="false">AA1550</f>
        <v/>
      </c>
      <c r="S1550" s="52"/>
      <c r="T1550" s="52"/>
      <c r="U1550" s="53"/>
      <c r="V1550" s="54"/>
      <c r="W1550" s="55"/>
      <c r="X1550" s="50" t="str">
        <f aca="false">IF(S1550="","",VLOOKUP(Deposits!O1830,Deposits!$D$2:$J$102,2,FALSE()))</f>
        <v/>
      </c>
      <c r="Y1550" s="56" t="str">
        <f aca="false">IF(S1550="","",VLOOKUP(Deposits!O1830,Deposits!$D$2:$J$102,5,FALSE()))</f>
        <v/>
      </c>
      <c r="Z1550" s="57" t="s">
        <v>33</v>
      </c>
      <c r="AA1550" s="51" t="str">
        <f aca="false">IF(ISERROR(VLOOKUP(Q1550,'Target Margin'!A:F,5,FALSE())),"",VLOOKUP(Q1550,'Target Margin'!A:F,5,FALSE()))</f>
        <v/>
      </c>
    </row>
    <row r="1551" customFormat="false" ht="13" hidden="false" customHeight="false" outlineLevel="0" collapsed="false">
      <c r="A1551" s="38"/>
      <c r="B1551" s="39"/>
      <c r="C1551" s="40"/>
      <c r="D1551" s="40"/>
      <c r="E1551" s="41"/>
      <c r="F1551" s="42"/>
      <c r="G1551" s="43"/>
      <c r="H1551" s="43"/>
      <c r="I1551" s="44"/>
      <c r="J1551" s="45"/>
      <c r="K1551" s="46"/>
      <c r="L1551" s="47" t="e">
        <f aca="false">IF(K1551="",(I1551/J1551),(I1551/K1551))</f>
        <v>#DIV/0!</v>
      </c>
      <c r="M1551" s="48" t="e">
        <f aca="false">(N1551-L1551)/N1551</f>
        <v>#DIV/0!</v>
      </c>
      <c r="N1551" s="49"/>
      <c r="O1551" s="38"/>
      <c r="P1551" s="38"/>
      <c r="Q1551" s="50" t="str">
        <f aca="false">IF(W1551="","",VLOOKUP(W1551,Categories!$M$148:$N$823,2,FALSE()))</f>
        <v/>
      </c>
      <c r="R1551" s="51" t="str">
        <f aca="false">AA1551</f>
        <v/>
      </c>
      <c r="S1551" s="52"/>
      <c r="T1551" s="52"/>
      <c r="U1551" s="53"/>
      <c r="V1551" s="54"/>
      <c r="W1551" s="55"/>
      <c r="X1551" s="50" t="str">
        <f aca="false">IF(S1551="","",VLOOKUP(Deposits!O1831,Deposits!$D$2:$J$102,2,FALSE()))</f>
        <v/>
      </c>
      <c r="Y1551" s="56" t="str">
        <f aca="false">IF(S1551="","",VLOOKUP(Deposits!O1831,Deposits!$D$2:$J$102,5,FALSE()))</f>
        <v/>
      </c>
      <c r="Z1551" s="57" t="s">
        <v>33</v>
      </c>
      <c r="AA1551" s="51" t="str">
        <f aca="false">IF(ISERROR(VLOOKUP(Q1551,'Target Margin'!A:F,5,FALSE())),"",VLOOKUP(Q1551,'Target Margin'!A:F,5,FALSE()))</f>
        <v/>
      </c>
    </row>
    <row r="1552" customFormat="false" ht="13" hidden="false" customHeight="false" outlineLevel="0" collapsed="false">
      <c r="A1552" s="38"/>
      <c r="B1552" s="39"/>
      <c r="C1552" s="40"/>
      <c r="D1552" s="40"/>
      <c r="E1552" s="41"/>
      <c r="F1552" s="42"/>
      <c r="G1552" s="43"/>
      <c r="H1552" s="43"/>
      <c r="I1552" s="44"/>
      <c r="J1552" s="45"/>
      <c r="K1552" s="46"/>
      <c r="L1552" s="47" t="e">
        <f aca="false">IF(K1552="",(I1552/J1552),(I1552/K1552))</f>
        <v>#DIV/0!</v>
      </c>
      <c r="M1552" s="48" t="e">
        <f aca="false">(N1552-L1552)/N1552</f>
        <v>#DIV/0!</v>
      </c>
      <c r="N1552" s="49"/>
      <c r="O1552" s="38"/>
      <c r="P1552" s="38"/>
      <c r="Q1552" s="50" t="str">
        <f aca="false">IF(W1552="","",VLOOKUP(W1552,Categories!$M$148:$N$823,2,FALSE()))</f>
        <v/>
      </c>
      <c r="R1552" s="51" t="str">
        <f aca="false">AA1552</f>
        <v/>
      </c>
      <c r="S1552" s="52"/>
      <c r="T1552" s="52"/>
      <c r="U1552" s="53"/>
      <c r="V1552" s="54"/>
      <c r="W1552" s="55"/>
      <c r="X1552" s="50" t="str">
        <f aca="false">IF(S1552="","",VLOOKUP(Deposits!O1832,Deposits!$D$2:$J$102,2,FALSE()))</f>
        <v/>
      </c>
      <c r="Y1552" s="56" t="str">
        <f aca="false">IF(S1552="","",VLOOKUP(Deposits!O1832,Deposits!$D$2:$J$102,5,FALSE()))</f>
        <v/>
      </c>
      <c r="Z1552" s="57" t="s">
        <v>33</v>
      </c>
      <c r="AA1552" s="51" t="str">
        <f aca="false">IF(ISERROR(VLOOKUP(Q1552,'Target Margin'!A:F,5,FALSE())),"",VLOOKUP(Q1552,'Target Margin'!A:F,5,FALSE()))</f>
        <v/>
      </c>
    </row>
    <row r="1553" customFormat="false" ht="13" hidden="false" customHeight="false" outlineLevel="0" collapsed="false">
      <c r="A1553" s="38"/>
      <c r="B1553" s="39"/>
      <c r="C1553" s="40"/>
      <c r="D1553" s="40"/>
      <c r="E1553" s="41"/>
      <c r="F1553" s="42"/>
      <c r="G1553" s="43"/>
      <c r="H1553" s="43"/>
      <c r="I1553" s="44"/>
      <c r="J1553" s="45"/>
      <c r="K1553" s="46"/>
      <c r="L1553" s="47" t="e">
        <f aca="false">IF(K1553="",(I1553/J1553),(I1553/K1553))</f>
        <v>#DIV/0!</v>
      </c>
      <c r="M1553" s="48" t="e">
        <f aca="false">(N1553-L1553)/N1553</f>
        <v>#DIV/0!</v>
      </c>
      <c r="N1553" s="49"/>
      <c r="O1553" s="38"/>
      <c r="P1553" s="38"/>
      <c r="Q1553" s="50" t="str">
        <f aca="false">IF(W1553="","",VLOOKUP(W1553,Categories!$M$148:$N$823,2,FALSE()))</f>
        <v/>
      </c>
      <c r="R1553" s="51" t="str">
        <f aca="false">AA1553</f>
        <v/>
      </c>
      <c r="S1553" s="52"/>
      <c r="T1553" s="52"/>
      <c r="U1553" s="53"/>
      <c r="V1553" s="54"/>
      <c r="W1553" s="55"/>
      <c r="X1553" s="50" t="str">
        <f aca="false">IF(S1553="","",VLOOKUP(Deposits!O1833,Deposits!$D$2:$J$102,2,FALSE()))</f>
        <v/>
      </c>
      <c r="Y1553" s="56" t="str">
        <f aca="false">IF(S1553="","",VLOOKUP(Deposits!O1833,Deposits!$D$2:$J$102,5,FALSE()))</f>
        <v/>
      </c>
      <c r="Z1553" s="57" t="s">
        <v>33</v>
      </c>
      <c r="AA1553" s="51" t="str">
        <f aca="false">IF(ISERROR(VLOOKUP(Q1553,'Target Margin'!A:F,5,FALSE())),"",VLOOKUP(Q1553,'Target Margin'!A:F,5,FALSE()))</f>
        <v/>
      </c>
    </row>
    <row r="1554" customFormat="false" ht="13" hidden="false" customHeight="false" outlineLevel="0" collapsed="false">
      <c r="A1554" s="38"/>
      <c r="B1554" s="39"/>
      <c r="C1554" s="40"/>
      <c r="D1554" s="40"/>
      <c r="E1554" s="41"/>
      <c r="F1554" s="42"/>
      <c r="G1554" s="43"/>
      <c r="H1554" s="43"/>
      <c r="I1554" s="44"/>
      <c r="J1554" s="45"/>
      <c r="K1554" s="46"/>
      <c r="L1554" s="47" t="e">
        <f aca="false">IF(K1554="",(I1554/J1554),(I1554/K1554))</f>
        <v>#DIV/0!</v>
      </c>
      <c r="M1554" s="48" t="e">
        <f aca="false">(N1554-L1554)/N1554</f>
        <v>#DIV/0!</v>
      </c>
      <c r="N1554" s="49"/>
      <c r="O1554" s="38"/>
      <c r="P1554" s="38"/>
      <c r="Q1554" s="50" t="str">
        <f aca="false">IF(W1554="","",VLOOKUP(W1554,Categories!$M$148:$N$823,2,FALSE()))</f>
        <v/>
      </c>
      <c r="R1554" s="51" t="str">
        <f aca="false">AA1554</f>
        <v/>
      </c>
      <c r="S1554" s="52"/>
      <c r="T1554" s="52"/>
      <c r="U1554" s="53"/>
      <c r="V1554" s="54"/>
      <c r="W1554" s="55"/>
      <c r="X1554" s="50" t="str">
        <f aca="false">IF(S1554="","",VLOOKUP(Deposits!O1834,Deposits!$D$2:$J$102,2,FALSE()))</f>
        <v/>
      </c>
      <c r="Y1554" s="56" t="str">
        <f aca="false">IF(S1554="","",VLOOKUP(Deposits!O1834,Deposits!$D$2:$J$102,5,FALSE()))</f>
        <v/>
      </c>
      <c r="Z1554" s="57" t="s">
        <v>33</v>
      </c>
      <c r="AA1554" s="51" t="str">
        <f aca="false">IF(ISERROR(VLOOKUP(Q1554,'Target Margin'!A:F,5,FALSE())),"",VLOOKUP(Q1554,'Target Margin'!A:F,5,FALSE()))</f>
        <v/>
      </c>
    </row>
    <row r="1555" customFormat="false" ht="13" hidden="false" customHeight="false" outlineLevel="0" collapsed="false">
      <c r="A1555" s="38"/>
      <c r="B1555" s="39"/>
      <c r="C1555" s="40"/>
      <c r="D1555" s="40"/>
      <c r="E1555" s="41"/>
      <c r="F1555" s="42"/>
      <c r="G1555" s="43"/>
      <c r="H1555" s="43"/>
      <c r="I1555" s="44"/>
      <c r="J1555" s="45"/>
      <c r="K1555" s="46"/>
      <c r="L1555" s="47" t="e">
        <f aca="false">IF(K1555="",(I1555/J1555),(I1555/K1555))</f>
        <v>#DIV/0!</v>
      </c>
      <c r="M1555" s="48" t="e">
        <f aca="false">(N1555-L1555)/N1555</f>
        <v>#DIV/0!</v>
      </c>
      <c r="N1555" s="49"/>
      <c r="O1555" s="38"/>
      <c r="P1555" s="38"/>
      <c r="Q1555" s="50" t="str">
        <f aca="false">IF(W1555="","",VLOOKUP(W1555,Categories!$M$148:$N$823,2,FALSE()))</f>
        <v/>
      </c>
      <c r="R1555" s="51" t="str">
        <f aca="false">AA1555</f>
        <v/>
      </c>
      <c r="S1555" s="52"/>
      <c r="T1555" s="52"/>
      <c r="U1555" s="53"/>
      <c r="V1555" s="54"/>
      <c r="W1555" s="55"/>
      <c r="X1555" s="50" t="str">
        <f aca="false">IF(S1555="","",VLOOKUP(Deposits!O1835,Deposits!$D$2:$J$102,2,FALSE()))</f>
        <v/>
      </c>
      <c r="Y1555" s="56" t="str">
        <f aca="false">IF(S1555="","",VLOOKUP(Deposits!O1835,Deposits!$D$2:$J$102,5,FALSE()))</f>
        <v/>
      </c>
      <c r="Z1555" s="57" t="s">
        <v>33</v>
      </c>
      <c r="AA1555" s="51" t="str">
        <f aca="false">IF(ISERROR(VLOOKUP(Q1555,'Target Margin'!A:F,5,FALSE())),"",VLOOKUP(Q1555,'Target Margin'!A:F,5,FALSE()))</f>
        <v/>
      </c>
    </row>
    <row r="1556" customFormat="false" ht="13" hidden="false" customHeight="false" outlineLevel="0" collapsed="false">
      <c r="A1556" s="38"/>
      <c r="B1556" s="39"/>
      <c r="C1556" s="40"/>
      <c r="D1556" s="40"/>
      <c r="E1556" s="41"/>
      <c r="F1556" s="42"/>
      <c r="G1556" s="43"/>
      <c r="H1556" s="43"/>
      <c r="I1556" s="44"/>
      <c r="J1556" s="45"/>
      <c r="K1556" s="46"/>
      <c r="L1556" s="47" t="e">
        <f aca="false">IF(K1556="",(I1556/J1556),(I1556/K1556))</f>
        <v>#DIV/0!</v>
      </c>
      <c r="M1556" s="48" t="e">
        <f aca="false">(N1556-L1556)/N1556</f>
        <v>#DIV/0!</v>
      </c>
      <c r="N1556" s="49"/>
      <c r="O1556" s="38"/>
      <c r="P1556" s="38"/>
      <c r="Q1556" s="50" t="str">
        <f aca="false">IF(W1556="","",VLOOKUP(W1556,Categories!$M$148:$N$823,2,FALSE()))</f>
        <v/>
      </c>
      <c r="R1556" s="51" t="str">
        <f aca="false">AA1556</f>
        <v/>
      </c>
      <c r="S1556" s="52"/>
      <c r="T1556" s="52"/>
      <c r="U1556" s="53"/>
      <c r="V1556" s="54"/>
      <c r="W1556" s="55"/>
      <c r="X1556" s="50" t="str">
        <f aca="false">IF(S1556="","",VLOOKUP(Deposits!O1836,Deposits!$D$2:$J$102,2,FALSE()))</f>
        <v/>
      </c>
      <c r="Y1556" s="56" t="str">
        <f aca="false">IF(S1556="","",VLOOKUP(Deposits!O1836,Deposits!$D$2:$J$102,5,FALSE()))</f>
        <v/>
      </c>
      <c r="Z1556" s="57" t="s">
        <v>33</v>
      </c>
      <c r="AA1556" s="51" t="str">
        <f aca="false">IF(ISERROR(VLOOKUP(Q1556,'Target Margin'!A:F,5,FALSE())),"",VLOOKUP(Q1556,'Target Margin'!A:F,5,FALSE()))</f>
        <v/>
      </c>
    </row>
    <row r="1557" customFormat="false" ht="13" hidden="false" customHeight="false" outlineLevel="0" collapsed="false">
      <c r="A1557" s="38"/>
      <c r="B1557" s="39"/>
      <c r="C1557" s="40"/>
      <c r="D1557" s="40"/>
      <c r="E1557" s="41"/>
      <c r="F1557" s="42"/>
      <c r="G1557" s="43"/>
      <c r="H1557" s="43"/>
      <c r="I1557" s="44"/>
      <c r="J1557" s="45"/>
      <c r="K1557" s="46"/>
      <c r="L1557" s="47" t="e">
        <f aca="false">IF(K1557="",(I1557/J1557),(I1557/K1557))</f>
        <v>#DIV/0!</v>
      </c>
      <c r="M1557" s="48" t="e">
        <f aca="false">(N1557-L1557)/N1557</f>
        <v>#DIV/0!</v>
      </c>
      <c r="N1557" s="49"/>
      <c r="O1557" s="38"/>
      <c r="P1557" s="38"/>
      <c r="Q1557" s="50" t="str">
        <f aca="false">IF(W1557="","",VLOOKUP(W1557,Categories!$M$148:$N$823,2,FALSE()))</f>
        <v/>
      </c>
      <c r="R1557" s="51" t="str">
        <f aca="false">AA1557</f>
        <v/>
      </c>
      <c r="S1557" s="52"/>
      <c r="T1557" s="52"/>
      <c r="U1557" s="53"/>
      <c r="V1557" s="54"/>
      <c r="W1557" s="55"/>
      <c r="X1557" s="50" t="str">
        <f aca="false">IF(S1557="","",VLOOKUP(Deposits!O1837,Deposits!$D$2:$J$102,2,FALSE()))</f>
        <v/>
      </c>
      <c r="Y1557" s="56" t="str">
        <f aca="false">IF(S1557="","",VLOOKUP(Deposits!O1837,Deposits!$D$2:$J$102,5,FALSE()))</f>
        <v/>
      </c>
      <c r="Z1557" s="57" t="s">
        <v>33</v>
      </c>
      <c r="AA1557" s="51" t="str">
        <f aca="false">IF(ISERROR(VLOOKUP(Q1557,'Target Margin'!A:F,5,FALSE())),"",VLOOKUP(Q1557,'Target Margin'!A:F,5,FALSE()))</f>
        <v/>
      </c>
    </row>
    <row r="1558" customFormat="false" ht="13" hidden="false" customHeight="false" outlineLevel="0" collapsed="false">
      <c r="A1558" s="38"/>
      <c r="B1558" s="39"/>
      <c r="C1558" s="40"/>
      <c r="D1558" s="40"/>
      <c r="E1558" s="41"/>
      <c r="F1558" s="42"/>
      <c r="G1558" s="43"/>
      <c r="H1558" s="43"/>
      <c r="I1558" s="44"/>
      <c r="J1558" s="45"/>
      <c r="K1558" s="46"/>
      <c r="L1558" s="47" t="e">
        <f aca="false">IF(K1558="",(I1558/J1558),(I1558/K1558))</f>
        <v>#DIV/0!</v>
      </c>
      <c r="M1558" s="48" t="e">
        <f aca="false">(N1558-L1558)/N1558</f>
        <v>#DIV/0!</v>
      </c>
      <c r="N1558" s="49"/>
      <c r="O1558" s="38"/>
      <c r="P1558" s="38"/>
      <c r="Q1558" s="50" t="str">
        <f aca="false">IF(W1558="","",VLOOKUP(W1558,Categories!$M$148:$N$823,2,FALSE()))</f>
        <v/>
      </c>
      <c r="R1558" s="51" t="str">
        <f aca="false">AA1558</f>
        <v/>
      </c>
      <c r="S1558" s="52"/>
      <c r="T1558" s="52"/>
      <c r="U1558" s="53"/>
      <c r="V1558" s="54"/>
      <c r="W1558" s="55"/>
      <c r="X1558" s="50" t="str">
        <f aca="false">IF(S1558="","",VLOOKUP(Deposits!O1838,Deposits!$D$2:$J$102,2,FALSE()))</f>
        <v/>
      </c>
      <c r="Y1558" s="56" t="str">
        <f aca="false">IF(S1558="","",VLOOKUP(Deposits!O1838,Deposits!$D$2:$J$102,5,FALSE()))</f>
        <v/>
      </c>
      <c r="Z1558" s="57" t="s">
        <v>33</v>
      </c>
      <c r="AA1558" s="51" t="str">
        <f aca="false">IF(ISERROR(VLOOKUP(Q1558,'Target Margin'!A:F,5,FALSE())),"",VLOOKUP(Q1558,'Target Margin'!A:F,5,FALSE()))</f>
        <v/>
      </c>
    </row>
    <row r="1559" customFormat="false" ht="13" hidden="false" customHeight="false" outlineLevel="0" collapsed="false">
      <c r="A1559" s="38"/>
      <c r="B1559" s="39"/>
      <c r="C1559" s="40"/>
      <c r="D1559" s="40"/>
      <c r="E1559" s="41"/>
      <c r="F1559" s="42"/>
      <c r="G1559" s="43"/>
      <c r="H1559" s="43"/>
      <c r="I1559" s="44"/>
      <c r="J1559" s="45"/>
      <c r="K1559" s="46"/>
      <c r="L1559" s="47" t="e">
        <f aca="false">IF(K1559="",(I1559/J1559),(I1559/K1559))</f>
        <v>#DIV/0!</v>
      </c>
      <c r="M1559" s="48" t="e">
        <f aca="false">(N1559-L1559)/N1559</f>
        <v>#DIV/0!</v>
      </c>
      <c r="N1559" s="49"/>
      <c r="O1559" s="38"/>
      <c r="P1559" s="38"/>
      <c r="Q1559" s="50" t="str">
        <f aca="false">IF(W1559="","",VLOOKUP(W1559,Categories!$M$148:$N$823,2,FALSE()))</f>
        <v/>
      </c>
      <c r="R1559" s="51" t="str">
        <f aca="false">AA1559</f>
        <v/>
      </c>
      <c r="S1559" s="52"/>
      <c r="T1559" s="52"/>
      <c r="U1559" s="53"/>
      <c r="V1559" s="54"/>
      <c r="W1559" s="55"/>
      <c r="X1559" s="50" t="str">
        <f aca="false">IF(S1559="","",VLOOKUP(Deposits!O1839,Deposits!$D$2:$J$102,2,FALSE()))</f>
        <v/>
      </c>
      <c r="Y1559" s="56" t="str">
        <f aca="false">IF(S1559="","",VLOOKUP(Deposits!O1839,Deposits!$D$2:$J$102,5,FALSE()))</f>
        <v/>
      </c>
      <c r="Z1559" s="57" t="s">
        <v>33</v>
      </c>
      <c r="AA1559" s="51" t="str">
        <f aca="false">IF(ISERROR(VLOOKUP(Q1559,'Target Margin'!A:F,5,FALSE())),"",VLOOKUP(Q1559,'Target Margin'!A:F,5,FALSE()))</f>
        <v/>
      </c>
    </row>
    <row r="1560" customFormat="false" ht="13" hidden="false" customHeight="false" outlineLevel="0" collapsed="false">
      <c r="A1560" s="38"/>
      <c r="B1560" s="39"/>
      <c r="C1560" s="40"/>
      <c r="D1560" s="40"/>
      <c r="E1560" s="41"/>
      <c r="F1560" s="42"/>
      <c r="G1560" s="43"/>
      <c r="H1560" s="43"/>
      <c r="I1560" s="44"/>
      <c r="J1560" s="45"/>
      <c r="K1560" s="46"/>
      <c r="L1560" s="47" t="e">
        <f aca="false">IF(K1560="",(I1560/J1560),(I1560/K1560))</f>
        <v>#DIV/0!</v>
      </c>
      <c r="M1560" s="48" t="e">
        <f aca="false">(N1560-L1560)/N1560</f>
        <v>#DIV/0!</v>
      </c>
      <c r="N1560" s="49"/>
      <c r="O1560" s="38"/>
      <c r="P1560" s="38"/>
      <c r="Q1560" s="50" t="str">
        <f aca="false">IF(W1560="","",VLOOKUP(W1560,Categories!$M$148:$N$823,2,FALSE()))</f>
        <v/>
      </c>
      <c r="R1560" s="51" t="str">
        <f aca="false">AA1560</f>
        <v/>
      </c>
      <c r="S1560" s="52"/>
      <c r="T1560" s="52"/>
      <c r="U1560" s="53"/>
      <c r="V1560" s="54"/>
      <c r="W1560" s="55"/>
      <c r="X1560" s="50" t="str">
        <f aca="false">IF(S1560="","",VLOOKUP(Deposits!O1840,Deposits!$D$2:$J$102,2,FALSE()))</f>
        <v/>
      </c>
      <c r="Y1560" s="56" t="str">
        <f aca="false">IF(S1560="","",VLOOKUP(Deposits!O1840,Deposits!$D$2:$J$102,5,FALSE()))</f>
        <v/>
      </c>
      <c r="Z1560" s="57" t="s">
        <v>33</v>
      </c>
      <c r="AA1560" s="51" t="str">
        <f aca="false">IF(ISERROR(VLOOKUP(Q1560,'Target Margin'!A:F,5,FALSE())),"",VLOOKUP(Q1560,'Target Margin'!A:F,5,FALSE()))</f>
        <v/>
      </c>
    </row>
    <row r="1561" customFormat="false" ht="13" hidden="false" customHeight="false" outlineLevel="0" collapsed="false">
      <c r="A1561" s="38"/>
      <c r="B1561" s="39"/>
      <c r="C1561" s="40"/>
      <c r="D1561" s="40"/>
      <c r="E1561" s="41"/>
      <c r="F1561" s="42"/>
      <c r="G1561" s="43"/>
      <c r="H1561" s="43"/>
      <c r="I1561" s="44"/>
      <c r="J1561" s="45"/>
      <c r="K1561" s="46"/>
      <c r="L1561" s="47" t="e">
        <f aca="false">IF(K1561="",(I1561/J1561),(I1561/K1561))</f>
        <v>#DIV/0!</v>
      </c>
      <c r="M1561" s="48" t="e">
        <f aca="false">(N1561-L1561)/N1561</f>
        <v>#DIV/0!</v>
      </c>
      <c r="N1561" s="49"/>
      <c r="O1561" s="38"/>
      <c r="P1561" s="38"/>
      <c r="Q1561" s="50" t="str">
        <f aca="false">IF(W1561="","",VLOOKUP(W1561,Categories!$M$148:$N$823,2,FALSE()))</f>
        <v/>
      </c>
      <c r="R1561" s="51" t="str">
        <f aca="false">AA1561</f>
        <v/>
      </c>
      <c r="S1561" s="52"/>
      <c r="T1561" s="52"/>
      <c r="U1561" s="53"/>
      <c r="V1561" s="54"/>
      <c r="W1561" s="55"/>
      <c r="X1561" s="50" t="str">
        <f aca="false">IF(S1561="","",VLOOKUP(Deposits!O1841,Deposits!$D$2:$J$102,2,FALSE()))</f>
        <v/>
      </c>
      <c r="Y1561" s="56" t="str">
        <f aca="false">IF(S1561="","",VLOOKUP(Deposits!O1841,Deposits!$D$2:$J$102,5,FALSE()))</f>
        <v/>
      </c>
      <c r="Z1561" s="57" t="s">
        <v>33</v>
      </c>
      <c r="AA1561" s="51" t="str">
        <f aca="false">IF(ISERROR(VLOOKUP(Q1561,'Target Margin'!A:F,5,FALSE())),"",VLOOKUP(Q1561,'Target Margin'!A:F,5,FALSE()))</f>
        <v/>
      </c>
    </row>
    <row r="1562" customFormat="false" ht="13" hidden="false" customHeight="false" outlineLevel="0" collapsed="false">
      <c r="A1562" s="38"/>
      <c r="B1562" s="39"/>
      <c r="C1562" s="40"/>
      <c r="D1562" s="40"/>
      <c r="E1562" s="41"/>
      <c r="F1562" s="42"/>
      <c r="G1562" s="43"/>
      <c r="H1562" s="43"/>
      <c r="I1562" s="44"/>
      <c r="J1562" s="45"/>
      <c r="K1562" s="46"/>
      <c r="L1562" s="47" t="e">
        <f aca="false">IF(K1562="",(I1562/J1562),(I1562/K1562))</f>
        <v>#DIV/0!</v>
      </c>
      <c r="M1562" s="48" t="e">
        <f aca="false">(N1562-L1562)/N1562</f>
        <v>#DIV/0!</v>
      </c>
      <c r="N1562" s="49"/>
      <c r="O1562" s="38"/>
      <c r="P1562" s="38"/>
      <c r="Q1562" s="50" t="str">
        <f aca="false">IF(W1562="","",VLOOKUP(W1562,Categories!$M$148:$N$823,2,FALSE()))</f>
        <v/>
      </c>
      <c r="R1562" s="51" t="str">
        <f aca="false">AA1562</f>
        <v/>
      </c>
      <c r="S1562" s="52"/>
      <c r="T1562" s="52"/>
      <c r="U1562" s="53"/>
      <c r="V1562" s="54"/>
      <c r="W1562" s="55"/>
      <c r="X1562" s="50" t="str">
        <f aca="false">IF(S1562="","",VLOOKUP(Deposits!O1842,Deposits!$D$2:$J$102,2,FALSE()))</f>
        <v/>
      </c>
      <c r="Y1562" s="56" t="str">
        <f aca="false">IF(S1562="","",VLOOKUP(Deposits!O1842,Deposits!$D$2:$J$102,5,FALSE()))</f>
        <v/>
      </c>
      <c r="Z1562" s="57" t="s">
        <v>33</v>
      </c>
      <c r="AA1562" s="51" t="str">
        <f aca="false">IF(ISERROR(VLOOKUP(Q1562,'Target Margin'!A:F,5,FALSE())),"",VLOOKUP(Q1562,'Target Margin'!A:F,5,FALSE()))</f>
        <v/>
      </c>
    </row>
    <row r="1563" customFormat="false" ht="13" hidden="false" customHeight="false" outlineLevel="0" collapsed="false">
      <c r="A1563" s="38"/>
      <c r="B1563" s="39"/>
      <c r="C1563" s="40"/>
      <c r="D1563" s="40"/>
      <c r="E1563" s="41"/>
      <c r="F1563" s="42"/>
      <c r="G1563" s="43"/>
      <c r="H1563" s="43"/>
      <c r="I1563" s="44"/>
      <c r="J1563" s="45"/>
      <c r="K1563" s="46"/>
      <c r="L1563" s="47" t="e">
        <f aca="false">IF(K1563="",(I1563/J1563),(I1563/K1563))</f>
        <v>#DIV/0!</v>
      </c>
      <c r="M1563" s="48" t="e">
        <f aca="false">(N1563-L1563)/N1563</f>
        <v>#DIV/0!</v>
      </c>
      <c r="N1563" s="49"/>
      <c r="O1563" s="38"/>
      <c r="P1563" s="38"/>
      <c r="Q1563" s="50" t="str">
        <f aca="false">IF(W1563="","",VLOOKUP(W1563,Categories!$M$148:$N$823,2,FALSE()))</f>
        <v/>
      </c>
      <c r="R1563" s="51" t="str">
        <f aca="false">AA1563</f>
        <v/>
      </c>
      <c r="S1563" s="52"/>
      <c r="T1563" s="52"/>
      <c r="U1563" s="53"/>
      <c r="V1563" s="54"/>
      <c r="W1563" s="55"/>
      <c r="X1563" s="50" t="str">
        <f aca="false">IF(S1563="","",VLOOKUP(Deposits!O1843,Deposits!$D$2:$J$102,2,FALSE()))</f>
        <v/>
      </c>
      <c r="Y1563" s="56" t="str">
        <f aca="false">IF(S1563="","",VLOOKUP(Deposits!O1843,Deposits!$D$2:$J$102,5,FALSE()))</f>
        <v/>
      </c>
      <c r="Z1563" s="57" t="s">
        <v>33</v>
      </c>
      <c r="AA1563" s="51" t="str">
        <f aca="false">IF(ISERROR(VLOOKUP(Q1563,'Target Margin'!A:F,5,FALSE())),"",VLOOKUP(Q1563,'Target Margin'!A:F,5,FALSE()))</f>
        <v/>
      </c>
    </row>
    <row r="1564" customFormat="false" ht="13" hidden="false" customHeight="false" outlineLevel="0" collapsed="false">
      <c r="A1564" s="38"/>
      <c r="B1564" s="39"/>
      <c r="C1564" s="40"/>
      <c r="D1564" s="40"/>
      <c r="E1564" s="41"/>
      <c r="F1564" s="42"/>
      <c r="G1564" s="43"/>
      <c r="H1564" s="43"/>
      <c r="I1564" s="44"/>
      <c r="J1564" s="45"/>
      <c r="K1564" s="46"/>
      <c r="L1564" s="47" t="e">
        <f aca="false">IF(K1564="",(I1564/J1564),(I1564/K1564))</f>
        <v>#DIV/0!</v>
      </c>
      <c r="M1564" s="48" t="e">
        <f aca="false">(N1564-L1564)/N1564</f>
        <v>#DIV/0!</v>
      </c>
      <c r="N1564" s="49"/>
      <c r="O1564" s="38"/>
      <c r="P1564" s="38"/>
      <c r="Q1564" s="50" t="str">
        <f aca="false">IF(W1564="","",VLOOKUP(W1564,Categories!$M$148:$N$823,2,FALSE()))</f>
        <v/>
      </c>
      <c r="R1564" s="51" t="str">
        <f aca="false">AA1564</f>
        <v/>
      </c>
      <c r="S1564" s="52"/>
      <c r="T1564" s="52"/>
      <c r="U1564" s="53"/>
      <c r="V1564" s="54"/>
      <c r="W1564" s="55"/>
      <c r="X1564" s="50" t="str">
        <f aca="false">IF(S1564="","",VLOOKUP(Deposits!O1844,Deposits!$D$2:$J$102,2,FALSE()))</f>
        <v/>
      </c>
      <c r="Y1564" s="56" t="str">
        <f aca="false">IF(S1564="","",VLOOKUP(Deposits!O1844,Deposits!$D$2:$J$102,5,FALSE()))</f>
        <v/>
      </c>
      <c r="Z1564" s="57" t="s">
        <v>33</v>
      </c>
      <c r="AA1564" s="51" t="str">
        <f aca="false">IF(ISERROR(VLOOKUP(Q1564,'Target Margin'!A:F,5,FALSE())),"",VLOOKUP(Q1564,'Target Margin'!A:F,5,FALSE()))</f>
        <v/>
      </c>
    </row>
    <row r="1565" customFormat="false" ht="13" hidden="false" customHeight="false" outlineLevel="0" collapsed="false">
      <c r="A1565" s="38"/>
      <c r="B1565" s="39"/>
      <c r="C1565" s="40"/>
      <c r="D1565" s="40"/>
      <c r="E1565" s="41"/>
      <c r="F1565" s="42"/>
      <c r="G1565" s="43"/>
      <c r="H1565" s="43"/>
      <c r="I1565" s="44"/>
      <c r="J1565" s="45"/>
      <c r="K1565" s="46"/>
      <c r="L1565" s="47" t="e">
        <f aca="false">IF(K1565="",(I1565/J1565),(I1565/K1565))</f>
        <v>#DIV/0!</v>
      </c>
      <c r="M1565" s="48" t="e">
        <f aca="false">(N1565-L1565)/N1565</f>
        <v>#DIV/0!</v>
      </c>
      <c r="N1565" s="49"/>
      <c r="O1565" s="38"/>
      <c r="P1565" s="38"/>
      <c r="Q1565" s="50" t="str">
        <f aca="false">IF(W1565="","",VLOOKUP(W1565,Categories!$M$148:$N$823,2,FALSE()))</f>
        <v/>
      </c>
      <c r="R1565" s="51" t="str">
        <f aca="false">AA1565</f>
        <v/>
      </c>
      <c r="S1565" s="52"/>
      <c r="T1565" s="52"/>
      <c r="U1565" s="53"/>
      <c r="V1565" s="54"/>
      <c r="W1565" s="55"/>
      <c r="X1565" s="50" t="str">
        <f aca="false">IF(S1565="","",VLOOKUP(Deposits!O1845,Deposits!$D$2:$J$102,2,FALSE()))</f>
        <v/>
      </c>
      <c r="Y1565" s="56" t="str">
        <f aca="false">IF(S1565="","",VLOOKUP(Deposits!O1845,Deposits!$D$2:$J$102,5,FALSE()))</f>
        <v/>
      </c>
      <c r="Z1565" s="57" t="s">
        <v>33</v>
      </c>
      <c r="AA1565" s="51" t="str">
        <f aca="false">IF(ISERROR(VLOOKUP(Q1565,'Target Margin'!A:F,5,FALSE())),"",VLOOKUP(Q1565,'Target Margin'!A:F,5,FALSE()))</f>
        <v/>
      </c>
    </row>
    <row r="1566" customFormat="false" ht="13" hidden="false" customHeight="false" outlineLevel="0" collapsed="false">
      <c r="A1566" s="38"/>
      <c r="B1566" s="39"/>
      <c r="C1566" s="40"/>
      <c r="D1566" s="40"/>
      <c r="E1566" s="41"/>
      <c r="F1566" s="42"/>
      <c r="G1566" s="43"/>
      <c r="H1566" s="43"/>
      <c r="I1566" s="44"/>
      <c r="J1566" s="45"/>
      <c r="K1566" s="46"/>
      <c r="L1566" s="47" t="e">
        <f aca="false">IF(K1566="",(I1566/J1566),(I1566/K1566))</f>
        <v>#DIV/0!</v>
      </c>
      <c r="M1566" s="48" t="e">
        <f aca="false">(N1566-L1566)/N1566</f>
        <v>#DIV/0!</v>
      </c>
      <c r="N1566" s="49"/>
      <c r="O1566" s="38"/>
      <c r="P1566" s="38"/>
      <c r="Q1566" s="50" t="str">
        <f aca="false">IF(W1566="","",VLOOKUP(W1566,Categories!$M$148:$N$823,2,FALSE()))</f>
        <v/>
      </c>
      <c r="R1566" s="51" t="str">
        <f aca="false">AA1566</f>
        <v/>
      </c>
      <c r="S1566" s="52"/>
      <c r="T1566" s="52"/>
      <c r="U1566" s="53"/>
      <c r="V1566" s="54"/>
      <c r="W1566" s="55"/>
      <c r="X1566" s="50" t="str">
        <f aca="false">IF(S1566="","",VLOOKUP(Deposits!O1846,Deposits!$D$2:$J$102,2,FALSE()))</f>
        <v/>
      </c>
      <c r="Y1566" s="56" t="str">
        <f aca="false">IF(S1566="","",VLOOKUP(Deposits!O1846,Deposits!$D$2:$J$102,5,FALSE()))</f>
        <v/>
      </c>
      <c r="Z1566" s="57" t="s">
        <v>33</v>
      </c>
      <c r="AA1566" s="51" t="str">
        <f aca="false">IF(ISERROR(VLOOKUP(Q1566,'Target Margin'!A:F,5,FALSE())),"",VLOOKUP(Q1566,'Target Margin'!A:F,5,FALSE()))</f>
        <v/>
      </c>
    </row>
    <row r="1567" customFormat="false" ht="13" hidden="false" customHeight="false" outlineLevel="0" collapsed="false">
      <c r="A1567" s="38"/>
      <c r="B1567" s="39"/>
      <c r="C1567" s="40"/>
      <c r="D1567" s="40"/>
      <c r="E1567" s="41"/>
      <c r="F1567" s="42"/>
      <c r="G1567" s="43"/>
      <c r="H1567" s="43"/>
      <c r="I1567" s="44"/>
      <c r="J1567" s="45"/>
      <c r="K1567" s="46"/>
      <c r="L1567" s="47" t="e">
        <f aca="false">IF(K1567="",(I1567/J1567),(I1567/K1567))</f>
        <v>#DIV/0!</v>
      </c>
      <c r="M1567" s="48" t="e">
        <f aca="false">(N1567-L1567)/N1567</f>
        <v>#DIV/0!</v>
      </c>
      <c r="N1567" s="49"/>
      <c r="O1567" s="38"/>
      <c r="P1567" s="38"/>
      <c r="Q1567" s="50" t="str">
        <f aca="false">IF(W1567="","",VLOOKUP(W1567,Categories!$M$148:$N$823,2,FALSE()))</f>
        <v/>
      </c>
      <c r="R1567" s="51" t="str">
        <f aca="false">AA1567</f>
        <v/>
      </c>
      <c r="S1567" s="52"/>
      <c r="T1567" s="52"/>
      <c r="U1567" s="53"/>
      <c r="V1567" s="54"/>
      <c r="W1567" s="55"/>
      <c r="X1567" s="50" t="str">
        <f aca="false">IF(S1567="","",VLOOKUP(Deposits!O1847,Deposits!$D$2:$J$102,2,FALSE()))</f>
        <v/>
      </c>
      <c r="Y1567" s="56" t="str">
        <f aca="false">IF(S1567="","",VLOOKUP(Deposits!O1847,Deposits!$D$2:$J$102,5,FALSE()))</f>
        <v/>
      </c>
      <c r="Z1567" s="57" t="s">
        <v>33</v>
      </c>
      <c r="AA1567" s="51" t="str">
        <f aca="false">IF(ISERROR(VLOOKUP(Q1567,'Target Margin'!A:F,5,FALSE())),"",VLOOKUP(Q1567,'Target Margin'!A:F,5,FALSE()))</f>
        <v/>
      </c>
    </row>
    <row r="1568" customFormat="false" ht="13" hidden="false" customHeight="false" outlineLevel="0" collapsed="false">
      <c r="A1568" s="38"/>
      <c r="B1568" s="39"/>
      <c r="C1568" s="40"/>
      <c r="D1568" s="40"/>
      <c r="E1568" s="41"/>
      <c r="F1568" s="42"/>
      <c r="G1568" s="43"/>
      <c r="H1568" s="43"/>
      <c r="I1568" s="44"/>
      <c r="J1568" s="45"/>
      <c r="K1568" s="46"/>
      <c r="L1568" s="47" t="e">
        <f aca="false">IF(K1568="",(I1568/J1568),(I1568/K1568))</f>
        <v>#DIV/0!</v>
      </c>
      <c r="M1568" s="48" t="e">
        <f aca="false">(N1568-L1568)/N1568</f>
        <v>#DIV/0!</v>
      </c>
      <c r="N1568" s="49"/>
      <c r="O1568" s="38"/>
      <c r="P1568" s="38"/>
      <c r="Q1568" s="50" t="str">
        <f aca="false">IF(W1568="","",VLOOKUP(W1568,Categories!$M$148:$N$823,2,FALSE()))</f>
        <v/>
      </c>
      <c r="R1568" s="51" t="str">
        <f aca="false">AA1568</f>
        <v/>
      </c>
      <c r="S1568" s="52"/>
      <c r="T1568" s="52"/>
      <c r="U1568" s="53"/>
      <c r="V1568" s="54"/>
      <c r="W1568" s="55"/>
      <c r="X1568" s="50" t="str">
        <f aca="false">IF(S1568="","",VLOOKUP(Deposits!O1848,Deposits!$D$2:$J$102,2,FALSE()))</f>
        <v/>
      </c>
      <c r="Y1568" s="56" t="str">
        <f aca="false">IF(S1568="","",VLOOKUP(Deposits!O1848,Deposits!$D$2:$J$102,5,FALSE()))</f>
        <v/>
      </c>
      <c r="Z1568" s="57" t="s">
        <v>33</v>
      </c>
      <c r="AA1568" s="51" t="str">
        <f aca="false">IF(ISERROR(VLOOKUP(Q1568,'Target Margin'!A:F,5,FALSE())),"",VLOOKUP(Q1568,'Target Margin'!A:F,5,FALSE()))</f>
        <v/>
      </c>
    </row>
    <row r="1569" customFormat="false" ht="13" hidden="false" customHeight="false" outlineLevel="0" collapsed="false">
      <c r="A1569" s="38"/>
      <c r="B1569" s="39"/>
      <c r="C1569" s="40"/>
      <c r="D1569" s="40"/>
      <c r="E1569" s="41"/>
      <c r="F1569" s="42"/>
      <c r="G1569" s="43"/>
      <c r="H1569" s="43"/>
      <c r="I1569" s="44"/>
      <c r="J1569" s="45"/>
      <c r="K1569" s="46"/>
      <c r="L1569" s="47" t="e">
        <f aca="false">IF(K1569="",(I1569/J1569),(I1569/K1569))</f>
        <v>#DIV/0!</v>
      </c>
      <c r="M1569" s="48" t="e">
        <f aca="false">(N1569-L1569)/N1569</f>
        <v>#DIV/0!</v>
      </c>
      <c r="N1569" s="49"/>
      <c r="O1569" s="38"/>
      <c r="P1569" s="38"/>
      <c r="Q1569" s="50" t="str">
        <f aca="false">IF(W1569="","",VLOOKUP(W1569,Categories!$M$148:$N$823,2,FALSE()))</f>
        <v/>
      </c>
      <c r="R1569" s="51" t="str">
        <f aca="false">AA1569</f>
        <v/>
      </c>
      <c r="S1569" s="52"/>
      <c r="T1569" s="52"/>
      <c r="U1569" s="53"/>
      <c r="V1569" s="54"/>
      <c r="W1569" s="55"/>
      <c r="X1569" s="50" t="str">
        <f aca="false">IF(S1569="","",VLOOKUP(Deposits!O1849,Deposits!$D$2:$J$102,2,FALSE()))</f>
        <v/>
      </c>
      <c r="Y1569" s="56" t="str">
        <f aca="false">IF(S1569="","",VLOOKUP(Deposits!O1849,Deposits!$D$2:$J$102,5,FALSE()))</f>
        <v/>
      </c>
      <c r="Z1569" s="57" t="s">
        <v>33</v>
      </c>
      <c r="AA1569" s="51" t="str">
        <f aca="false">IF(ISERROR(VLOOKUP(Q1569,'Target Margin'!A:F,5,FALSE())),"",VLOOKUP(Q1569,'Target Margin'!A:F,5,FALSE()))</f>
        <v/>
      </c>
    </row>
    <row r="1570" customFormat="false" ht="13" hidden="false" customHeight="false" outlineLevel="0" collapsed="false">
      <c r="A1570" s="38"/>
      <c r="B1570" s="39"/>
      <c r="C1570" s="40"/>
      <c r="D1570" s="40"/>
      <c r="E1570" s="41"/>
      <c r="F1570" s="42"/>
      <c r="G1570" s="43"/>
      <c r="H1570" s="43"/>
      <c r="I1570" s="44"/>
      <c r="J1570" s="45"/>
      <c r="K1570" s="46"/>
      <c r="L1570" s="47" t="e">
        <f aca="false">IF(K1570="",(I1570/J1570),(I1570/K1570))</f>
        <v>#DIV/0!</v>
      </c>
      <c r="M1570" s="48" t="e">
        <f aca="false">(N1570-L1570)/N1570</f>
        <v>#DIV/0!</v>
      </c>
      <c r="N1570" s="49"/>
      <c r="O1570" s="38"/>
      <c r="P1570" s="38"/>
      <c r="Q1570" s="50" t="str">
        <f aca="false">IF(W1570="","",VLOOKUP(W1570,Categories!$M$148:$N$823,2,FALSE()))</f>
        <v/>
      </c>
      <c r="R1570" s="51" t="str">
        <f aca="false">AA1570</f>
        <v/>
      </c>
      <c r="S1570" s="52"/>
      <c r="T1570" s="52"/>
      <c r="U1570" s="53"/>
      <c r="V1570" s="54"/>
      <c r="W1570" s="55"/>
      <c r="X1570" s="50" t="str">
        <f aca="false">IF(S1570="","",VLOOKUP(Deposits!O1850,Deposits!$D$2:$J$102,2,FALSE()))</f>
        <v/>
      </c>
      <c r="Y1570" s="56" t="str">
        <f aca="false">IF(S1570="","",VLOOKUP(Deposits!O1850,Deposits!$D$2:$J$102,5,FALSE()))</f>
        <v/>
      </c>
      <c r="Z1570" s="57" t="s">
        <v>33</v>
      </c>
      <c r="AA1570" s="51" t="str">
        <f aca="false">IF(ISERROR(VLOOKUP(Q1570,'Target Margin'!A:F,5,FALSE())),"",VLOOKUP(Q1570,'Target Margin'!A:F,5,FALSE()))</f>
        <v/>
      </c>
    </row>
    <row r="1571" customFormat="false" ht="13" hidden="false" customHeight="false" outlineLevel="0" collapsed="false">
      <c r="A1571" s="38"/>
      <c r="B1571" s="39"/>
      <c r="C1571" s="40"/>
      <c r="D1571" s="40"/>
      <c r="E1571" s="41"/>
      <c r="F1571" s="42"/>
      <c r="G1571" s="43"/>
      <c r="H1571" s="43"/>
      <c r="I1571" s="44"/>
      <c r="J1571" s="45"/>
      <c r="K1571" s="46"/>
      <c r="L1571" s="47" t="e">
        <f aca="false">IF(K1571="",(I1571/J1571),(I1571/K1571))</f>
        <v>#DIV/0!</v>
      </c>
      <c r="M1571" s="48" t="e">
        <f aca="false">(N1571-L1571)/N1571</f>
        <v>#DIV/0!</v>
      </c>
      <c r="N1571" s="49"/>
      <c r="O1571" s="38"/>
      <c r="P1571" s="38"/>
      <c r="Q1571" s="50" t="str">
        <f aca="false">IF(W1571="","",VLOOKUP(W1571,Categories!$M$148:$N$823,2,FALSE()))</f>
        <v/>
      </c>
      <c r="R1571" s="51" t="str">
        <f aca="false">AA1571</f>
        <v/>
      </c>
      <c r="S1571" s="52"/>
      <c r="T1571" s="52"/>
      <c r="U1571" s="53"/>
      <c r="V1571" s="54"/>
      <c r="W1571" s="55"/>
      <c r="X1571" s="50" t="str">
        <f aca="false">IF(S1571="","",VLOOKUP(Deposits!O1851,Deposits!$D$2:$J$102,2,FALSE()))</f>
        <v/>
      </c>
      <c r="Y1571" s="56" t="str">
        <f aca="false">IF(S1571="","",VLOOKUP(Deposits!O1851,Deposits!$D$2:$J$102,5,FALSE()))</f>
        <v/>
      </c>
      <c r="Z1571" s="57" t="s">
        <v>33</v>
      </c>
      <c r="AA1571" s="51" t="str">
        <f aca="false">IF(ISERROR(VLOOKUP(Q1571,'Target Margin'!A:F,5,FALSE())),"",VLOOKUP(Q1571,'Target Margin'!A:F,5,FALSE()))</f>
        <v/>
      </c>
    </row>
    <row r="1572" customFormat="false" ht="13" hidden="false" customHeight="false" outlineLevel="0" collapsed="false">
      <c r="A1572" s="38"/>
      <c r="B1572" s="39"/>
      <c r="C1572" s="40"/>
      <c r="D1572" s="40"/>
      <c r="E1572" s="41"/>
      <c r="F1572" s="42"/>
      <c r="G1572" s="43"/>
      <c r="H1572" s="43"/>
      <c r="I1572" s="44"/>
      <c r="J1572" s="45"/>
      <c r="K1572" s="46"/>
      <c r="L1572" s="47" t="e">
        <f aca="false">IF(K1572="",(I1572/J1572),(I1572/K1572))</f>
        <v>#DIV/0!</v>
      </c>
      <c r="M1572" s="48" t="e">
        <f aca="false">(N1572-L1572)/N1572</f>
        <v>#DIV/0!</v>
      </c>
      <c r="N1572" s="49"/>
      <c r="O1572" s="38"/>
      <c r="P1572" s="38"/>
      <c r="Q1572" s="50" t="str">
        <f aca="false">IF(W1572="","",VLOOKUP(W1572,Categories!$M$148:$N$823,2,FALSE()))</f>
        <v/>
      </c>
      <c r="R1572" s="51" t="str">
        <f aca="false">AA1572</f>
        <v/>
      </c>
      <c r="S1572" s="52"/>
      <c r="T1572" s="52"/>
      <c r="U1572" s="53"/>
      <c r="V1572" s="54"/>
      <c r="W1572" s="55"/>
      <c r="X1572" s="50" t="str">
        <f aca="false">IF(S1572="","",VLOOKUP(Deposits!O1852,Deposits!$D$2:$J$102,2,FALSE()))</f>
        <v/>
      </c>
      <c r="Y1572" s="56" t="str">
        <f aca="false">IF(S1572="","",VLOOKUP(Deposits!O1852,Deposits!$D$2:$J$102,5,FALSE()))</f>
        <v/>
      </c>
      <c r="Z1572" s="57" t="s">
        <v>33</v>
      </c>
      <c r="AA1572" s="51" t="str">
        <f aca="false">IF(ISERROR(VLOOKUP(Q1572,'Target Margin'!A:F,5,FALSE())),"",VLOOKUP(Q1572,'Target Margin'!A:F,5,FALSE()))</f>
        <v/>
      </c>
    </row>
    <row r="1573" customFormat="false" ht="13" hidden="false" customHeight="false" outlineLevel="0" collapsed="false">
      <c r="A1573" s="38"/>
      <c r="B1573" s="39"/>
      <c r="C1573" s="40"/>
      <c r="D1573" s="40"/>
      <c r="E1573" s="41"/>
      <c r="F1573" s="42"/>
      <c r="G1573" s="43"/>
      <c r="H1573" s="43"/>
      <c r="I1573" s="44"/>
      <c r="J1573" s="45"/>
      <c r="K1573" s="46"/>
      <c r="L1573" s="47" t="e">
        <f aca="false">IF(K1573="",(I1573/J1573),(I1573/K1573))</f>
        <v>#DIV/0!</v>
      </c>
      <c r="M1573" s="48" t="e">
        <f aca="false">(N1573-L1573)/N1573</f>
        <v>#DIV/0!</v>
      </c>
      <c r="N1573" s="49"/>
      <c r="O1573" s="38"/>
      <c r="P1573" s="38"/>
      <c r="Q1573" s="50" t="str">
        <f aca="false">IF(W1573="","",VLOOKUP(W1573,Categories!$M$148:$N$823,2,FALSE()))</f>
        <v/>
      </c>
      <c r="R1573" s="51" t="str">
        <f aca="false">AA1573</f>
        <v/>
      </c>
      <c r="S1573" s="52"/>
      <c r="T1573" s="52"/>
      <c r="U1573" s="53"/>
      <c r="V1573" s="54"/>
      <c r="W1573" s="55"/>
      <c r="X1573" s="50" t="str">
        <f aca="false">IF(S1573="","",VLOOKUP(Deposits!O1853,Deposits!$D$2:$J$102,2,FALSE()))</f>
        <v/>
      </c>
      <c r="Y1573" s="56" t="str">
        <f aca="false">IF(S1573="","",VLOOKUP(Deposits!O1853,Deposits!$D$2:$J$102,5,FALSE()))</f>
        <v/>
      </c>
      <c r="Z1573" s="57" t="s">
        <v>33</v>
      </c>
      <c r="AA1573" s="51" t="str">
        <f aca="false">IF(ISERROR(VLOOKUP(Q1573,'Target Margin'!A:F,5,FALSE())),"",VLOOKUP(Q1573,'Target Margin'!A:F,5,FALSE()))</f>
        <v/>
      </c>
    </row>
    <row r="1574" customFormat="false" ht="13" hidden="false" customHeight="false" outlineLevel="0" collapsed="false">
      <c r="A1574" s="38"/>
      <c r="B1574" s="39"/>
      <c r="C1574" s="40"/>
      <c r="D1574" s="40"/>
      <c r="E1574" s="41"/>
      <c r="F1574" s="42"/>
      <c r="G1574" s="43"/>
      <c r="H1574" s="43"/>
      <c r="I1574" s="44"/>
      <c r="J1574" s="45"/>
      <c r="K1574" s="46"/>
      <c r="L1574" s="47" t="e">
        <f aca="false">IF(K1574="",(I1574/J1574),(I1574/K1574))</f>
        <v>#DIV/0!</v>
      </c>
      <c r="M1574" s="48" t="e">
        <f aca="false">(N1574-L1574)/N1574</f>
        <v>#DIV/0!</v>
      </c>
      <c r="N1574" s="49"/>
      <c r="O1574" s="38"/>
      <c r="P1574" s="38"/>
      <c r="Q1574" s="50" t="str">
        <f aca="false">IF(W1574="","",VLOOKUP(W1574,Categories!$M$148:$N$823,2,FALSE()))</f>
        <v/>
      </c>
      <c r="R1574" s="51" t="str">
        <f aca="false">AA1574</f>
        <v/>
      </c>
      <c r="S1574" s="52"/>
      <c r="T1574" s="52"/>
      <c r="U1574" s="53"/>
      <c r="V1574" s="54"/>
      <c r="W1574" s="55"/>
      <c r="X1574" s="50" t="str">
        <f aca="false">IF(S1574="","",VLOOKUP(Deposits!O1854,Deposits!$D$2:$J$102,2,FALSE()))</f>
        <v/>
      </c>
      <c r="Y1574" s="56" t="str">
        <f aca="false">IF(S1574="","",VLOOKUP(Deposits!O1854,Deposits!$D$2:$J$102,5,FALSE()))</f>
        <v/>
      </c>
      <c r="Z1574" s="57" t="s">
        <v>33</v>
      </c>
      <c r="AA1574" s="51" t="str">
        <f aca="false">IF(ISERROR(VLOOKUP(Q1574,'Target Margin'!A:F,5,FALSE())),"",VLOOKUP(Q1574,'Target Margin'!A:F,5,FALSE()))</f>
        <v/>
      </c>
    </row>
    <row r="1575" customFormat="false" ht="13" hidden="false" customHeight="false" outlineLevel="0" collapsed="false">
      <c r="A1575" s="38"/>
      <c r="B1575" s="39"/>
      <c r="C1575" s="40"/>
      <c r="D1575" s="40"/>
      <c r="E1575" s="41"/>
      <c r="F1575" s="42"/>
      <c r="G1575" s="43"/>
      <c r="H1575" s="43"/>
      <c r="I1575" s="44"/>
      <c r="J1575" s="45"/>
      <c r="K1575" s="46"/>
      <c r="L1575" s="47" t="e">
        <f aca="false">IF(K1575="",(I1575/J1575),(I1575/K1575))</f>
        <v>#DIV/0!</v>
      </c>
      <c r="M1575" s="48" t="e">
        <f aca="false">(N1575-L1575)/N1575</f>
        <v>#DIV/0!</v>
      </c>
      <c r="N1575" s="49"/>
      <c r="O1575" s="38"/>
      <c r="P1575" s="38"/>
      <c r="Q1575" s="50" t="str">
        <f aca="false">IF(W1575="","",VLOOKUP(W1575,Categories!$M$148:$N$823,2,FALSE()))</f>
        <v/>
      </c>
      <c r="R1575" s="51" t="str">
        <f aca="false">AA1575</f>
        <v/>
      </c>
      <c r="S1575" s="52"/>
      <c r="T1575" s="52"/>
      <c r="U1575" s="53"/>
      <c r="V1575" s="54"/>
      <c r="W1575" s="55"/>
      <c r="X1575" s="50" t="str">
        <f aca="false">IF(S1575="","",VLOOKUP(Deposits!O1855,Deposits!$D$2:$J$102,2,FALSE()))</f>
        <v/>
      </c>
      <c r="Y1575" s="56" t="str">
        <f aca="false">IF(S1575="","",VLOOKUP(Deposits!O1855,Deposits!$D$2:$J$102,5,FALSE()))</f>
        <v/>
      </c>
      <c r="Z1575" s="57" t="s">
        <v>33</v>
      </c>
      <c r="AA1575" s="51" t="str">
        <f aca="false">IF(ISERROR(VLOOKUP(Q1575,'Target Margin'!A:F,5,FALSE())),"",VLOOKUP(Q1575,'Target Margin'!A:F,5,FALSE()))</f>
        <v/>
      </c>
    </row>
    <row r="1576" customFormat="false" ht="13" hidden="false" customHeight="false" outlineLevel="0" collapsed="false">
      <c r="A1576" s="38"/>
      <c r="B1576" s="39"/>
      <c r="C1576" s="40"/>
      <c r="D1576" s="40"/>
      <c r="E1576" s="41"/>
      <c r="F1576" s="42"/>
      <c r="G1576" s="43"/>
      <c r="H1576" s="43"/>
      <c r="I1576" s="44"/>
      <c r="J1576" s="45"/>
      <c r="K1576" s="46"/>
      <c r="L1576" s="47" t="e">
        <f aca="false">IF(K1576="",(I1576/J1576),(I1576/K1576))</f>
        <v>#DIV/0!</v>
      </c>
      <c r="M1576" s="48" t="e">
        <f aca="false">(N1576-L1576)/N1576</f>
        <v>#DIV/0!</v>
      </c>
      <c r="N1576" s="49"/>
      <c r="O1576" s="38"/>
      <c r="P1576" s="38"/>
      <c r="Q1576" s="50" t="str">
        <f aca="false">IF(W1576="","",VLOOKUP(W1576,Categories!$M$148:$N$823,2,FALSE()))</f>
        <v/>
      </c>
      <c r="R1576" s="51" t="str">
        <f aca="false">AA1576</f>
        <v/>
      </c>
      <c r="S1576" s="52"/>
      <c r="T1576" s="52"/>
      <c r="U1576" s="53"/>
      <c r="V1576" s="54"/>
      <c r="W1576" s="55"/>
      <c r="X1576" s="50" t="str">
        <f aca="false">IF(S1576="","",VLOOKUP(Deposits!O1856,Deposits!$D$2:$J$102,2,FALSE()))</f>
        <v/>
      </c>
      <c r="Y1576" s="56" t="str">
        <f aca="false">IF(S1576="","",VLOOKUP(Deposits!O1856,Deposits!$D$2:$J$102,5,FALSE()))</f>
        <v/>
      </c>
      <c r="Z1576" s="57" t="s">
        <v>33</v>
      </c>
      <c r="AA1576" s="51" t="str">
        <f aca="false">IF(ISERROR(VLOOKUP(Q1576,'Target Margin'!A:F,5,FALSE())),"",VLOOKUP(Q1576,'Target Margin'!A:F,5,FALSE()))</f>
        <v/>
      </c>
    </row>
    <row r="1577" customFormat="false" ht="13" hidden="false" customHeight="false" outlineLevel="0" collapsed="false">
      <c r="A1577" s="38"/>
      <c r="B1577" s="39"/>
      <c r="C1577" s="40"/>
      <c r="D1577" s="40"/>
      <c r="E1577" s="41"/>
      <c r="F1577" s="42"/>
      <c r="G1577" s="43"/>
      <c r="H1577" s="43"/>
      <c r="I1577" s="44"/>
      <c r="J1577" s="45"/>
      <c r="K1577" s="46"/>
      <c r="L1577" s="47" t="e">
        <f aca="false">IF(K1577="",(I1577/J1577),(I1577/K1577))</f>
        <v>#DIV/0!</v>
      </c>
      <c r="M1577" s="48" t="e">
        <f aca="false">(N1577-L1577)/N1577</f>
        <v>#DIV/0!</v>
      </c>
      <c r="N1577" s="49"/>
      <c r="O1577" s="38"/>
      <c r="P1577" s="38"/>
      <c r="Q1577" s="50" t="str">
        <f aca="false">IF(W1577="","",VLOOKUP(W1577,Categories!$M$148:$N$823,2,FALSE()))</f>
        <v/>
      </c>
      <c r="R1577" s="51" t="str">
        <f aca="false">AA1577</f>
        <v/>
      </c>
      <c r="S1577" s="52"/>
      <c r="T1577" s="52"/>
      <c r="U1577" s="53"/>
      <c r="V1577" s="54"/>
      <c r="W1577" s="55"/>
      <c r="X1577" s="50" t="str">
        <f aca="false">IF(S1577="","",VLOOKUP(Deposits!O1857,Deposits!$D$2:$J$102,2,FALSE()))</f>
        <v/>
      </c>
      <c r="Y1577" s="56" t="str">
        <f aca="false">IF(S1577="","",VLOOKUP(Deposits!O1857,Deposits!$D$2:$J$102,5,FALSE()))</f>
        <v/>
      </c>
      <c r="Z1577" s="57" t="s">
        <v>33</v>
      </c>
      <c r="AA1577" s="51" t="str">
        <f aca="false">IF(ISERROR(VLOOKUP(Q1577,'Target Margin'!A:F,5,FALSE())),"",VLOOKUP(Q1577,'Target Margin'!A:F,5,FALSE()))</f>
        <v/>
      </c>
    </row>
    <row r="1578" customFormat="false" ht="13" hidden="false" customHeight="false" outlineLevel="0" collapsed="false">
      <c r="A1578" s="38"/>
      <c r="B1578" s="39"/>
      <c r="C1578" s="40"/>
      <c r="D1578" s="40"/>
      <c r="E1578" s="41"/>
      <c r="F1578" s="42"/>
      <c r="G1578" s="43"/>
      <c r="H1578" s="43"/>
      <c r="I1578" s="44"/>
      <c r="J1578" s="45"/>
      <c r="K1578" s="46"/>
      <c r="L1578" s="47" t="e">
        <f aca="false">IF(K1578="",(I1578/J1578),(I1578/K1578))</f>
        <v>#DIV/0!</v>
      </c>
      <c r="M1578" s="48" t="e">
        <f aca="false">(N1578-L1578)/N1578</f>
        <v>#DIV/0!</v>
      </c>
      <c r="N1578" s="49"/>
      <c r="O1578" s="38"/>
      <c r="P1578" s="38"/>
      <c r="Q1578" s="50" t="str">
        <f aca="false">IF(W1578="","",VLOOKUP(W1578,Categories!$M$148:$N$823,2,FALSE()))</f>
        <v/>
      </c>
      <c r="R1578" s="51" t="str">
        <f aca="false">AA1578</f>
        <v/>
      </c>
      <c r="S1578" s="52"/>
      <c r="T1578" s="52"/>
      <c r="U1578" s="53"/>
      <c r="V1578" s="54"/>
      <c r="W1578" s="55"/>
      <c r="X1578" s="50" t="str">
        <f aca="false">IF(S1578="","",VLOOKUP(Deposits!O1858,Deposits!$D$2:$J$102,2,FALSE()))</f>
        <v/>
      </c>
      <c r="Y1578" s="56" t="str">
        <f aca="false">IF(S1578="","",VLOOKUP(Deposits!O1858,Deposits!$D$2:$J$102,5,FALSE()))</f>
        <v/>
      </c>
      <c r="Z1578" s="57" t="s">
        <v>33</v>
      </c>
      <c r="AA1578" s="51" t="str">
        <f aca="false">IF(ISERROR(VLOOKUP(Q1578,'Target Margin'!A:F,5,FALSE())),"",VLOOKUP(Q1578,'Target Margin'!A:F,5,FALSE()))</f>
        <v/>
      </c>
    </row>
    <row r="1579" customFormat="false" ht="13" hidden="false" customHeight="false" outlineLevel="0" collapsed="false">
      <c r="A1579" s="38"/>
      <c r="B1579" s="39"/>
      <c r="C1579" s="40"/>
      <c r="D1579" s="40"/>
      <c r="E1579" s="41"/>
      <c r="F1579" s="42"/>
      <c r="G1579" s="43"/>
      <c r="H1579" s="43"/>
      <c r="I1579" s="44"/>
      <c r="J1579" s="45"/>
      <c r="K1579" s="46"/>
      <c r="L1579" s="47" t="e">
        <f aca="false">IF(K1579="",(I1579/J1579),(I1579/K1579))</f>
        <v>#DIV/0!</v>
      </c>
      <c r="M1579" s="48" t="e">
        <f aca="false">(N1579-L1579)/N1579</f>
        <v>#DIV/0!</v>
      </c>
      <c r="N1579" s="49"/>
      <c r="O1579" s="38"/>
      <c r="P1579" s="38"/>
      <c r="Q1579" s="50" t="str">
        <f aca="false">IF(W1579="","",VLOOKUP(W1579,Categories!$M$148:$N$823,2,FALSE()))</f>
        <v/>
      </c>
      <c r="R1579" s="51" t="str">
        <f aca="false">AA1579</f>
        <v/>
      </c>
      <c r="S1579" s="52"/>
      <c r="T1579" s="52"/>
      <c r="U1579" s="53"/>
      <c r="V1579" s="54"/>
      <c r="W1579" s="55"/>
      <c r="X1579" s="50" t="str">
        <f aca="false">IF(S1579="","",VLOOKUP(Deposits!O1859,Deposits!$D$2:$J$102,2,FALSE()))</f>
        <v/>
      </c>
      <c r="Y1579" s="56" t="str">
        <f aca="false">IF(S1579="","",VLOOKUP(Deposits!O1859,Deposits!$D$2:$J$102,5,FALSE()))</f>
        <v/>
      </c>
      <c r="Z1579" s="57" t="s">
        <v>33</v>
      </c>
      <c r="AA1579" s="51" t="str">
        <f aca="false">IF(ISERROR(VLOOKUP(Q1579,'Target Margin'!A:F,5,FALSE())),"",VLOOKUP(Q1579,'Target Margin'!A:F,5,FALSE()))</f>
        <v/>
      </c>
    </row>
    <row r="1580" customFormat="false" ht="13" hidden="false" customHeight="false" outlineLevel="0" collapsed="false">
      <c r="A1580" s="38"/>
      <c r="B1580" s="39"/>
      <c r="C1580" s="40"/>
      <c r="D1580" s="40"/>
      <c r="E1580" s="41"/>
      <c r="F1580" s="42"/>
      <c r="G1580" s="43"/>
      <c r="H1580" s="43"/>
      <c r="I1580" s="44"/>
      <c r="J1580" s="45"/>
      <c r="K1580" s="46"/>
      <c r="L1580" s="47" t="e">
        <f aca="false">IF(K1580="",(I1580/J1580),(I1580/K1580))</f>
        <v>#DIV/0!</v>
      </c>
      <c r="M1580" s="48" t="e">
        <f aca="false">(N1580-L1580)/N1580</f>
        <v>#DIV/0!</v>
      </c>
      <c r="N1580" s="49"/>
      <c r="O1580" s="38"/>
      <c r="P1580" s="38"/>
      <c r="Q1580" s="50" t="str">
        <f aca="false">IF(W1580="","",VLOOKUP(W1580,Categories!$M$148:$N$823,2,FALSE()))</f>
        <v/>
      </c>
      <c r="R1580" s="51" t="str">
        <f aca="false">AA1580</f>
        <v/>
      </c>
      <c r="S1580" s="52"/>
      <c r="T1580" s="52"/>
      <c r="U1580" s="53"/>
      <c r="V1580" s="54"/>
      <c r="W1580" s="55"/>
      <c r="X1580" s="50" t="str">
        <f aca="false">IF(S1580="","",VLOOKUP(Deposits!O1860,Deposits!$D$2:$J$102,2,FALSE()))</f>
        <v/>
      </c>
      <c r="Y1580" s="56" t="str">
        <f aca="false">IF(S1580="","",VLOOKUP(Deposits!O1860,Deposits!$D$2:$J$102,5,FALSE()))</f>
        <v/>
      </c>
      <c r="Z1580" s="57" t="s">
        <v>33</v>
      </c>
      <c r="AA1580" s="51" t="str">
        <f aca="false">IF(ISERROR(VLOOKUP(Q1580,'Target Margin'!A:F,5,FALSE())),"",VLOOKUP(Q1580,'Target Margin'!A:F,5,FALSE()))</f>
        <v/>
      </c>
    </row>
    <row r="1581" customFormat="false" ht="13" hidden="false" customHeight="false" outlineLevel="0" collapsed="false">
      <c r="A1581" s="38"/>
      <c r="B1581" s="39"/>
      <c r="C1581" s="40"/>
      <c r="D1581" s="40"/>
      <c r="E1581" s="41"/>
      <c r="F1581" s="42"/>
      <c r="G1581" s="43"/>
      <c r="H1581" s="43"/>
      <c r="I1581" s="44"/>
      <c r="J1581" s="45"/>
      <c r="K1581" s="46"/>
      <c r="L1581" s="47" t="e">
        <f aca="false">IF(K1581="",(I1581/J1581),(I1581/K1581))</f>
        <v>#DIV/0!</v>
      </c>
      <c r="M1581" s="48" t="e">
        <f aca="false">(N1581-L1581)/N1581</f>
        <v>#DIV/0!</v>
      </c>
      <c r="N1581" s="49"/>
      <c r="O1581" s="38"/>
      <c r="P1581" s="38"/>
      <c r="Q1581" s="50" t="str">
        <f aca="false">IF(W1581="","",VLOOKUP(W1581,Categories!$M$148:$N$823,2,FALSE()))</f>
        <v/>
      </c>
      <c r="R1581" s="51" t="str">
        <f aca="false">AA1581</f>
        <v/>
      </c>
      <c r="S1581" s="52"/>
      <c r="T1581" s="52"/>
      <c r="U1581" s="53"/>
      <c r="V1581" s="54"/>
      <c r="W1581" s="55"/>
      <c r="X1581" s="50" t="str">
        <f aca="false">IF(S1581="","",VLOOKUP(Deposits!O1861,Deposits!$D$2:$J$102,2,FALSE()))</f>
        <v/>
      </c>
      <c r="Y1581" s="56" t="str">
        <f aca="false">IF(S1581="","",VLOOKUP(Deposits!O1861,Deposits!$D$2:$J$102,5,FALSE()))</f>
        <v/>
      </c>
      <c r="Z1581" s="57" t="s">
        <v>33</v>
      </c>
      <c r="AA1581" s="51" t="str">
        <f aca="false">IF(ISERROR(VLOOKUP(Q1581,'Target Margin'!A:F,5,FALSE())),"",VLOOKUP(Q1581,'Target Margin'!A:F,5,FALSE()))</f>
        <v/>
      </c>
    </row>
    <row r="1582" customFormat="false" ht="13" hidden="false" customHeight="false" outlineLevel="0" collapsed="false">
      <c r="A1582" s="38"/>
      <c r="B1582" s="39"/>
      <c r="C1582" s="40"/>
      <c r="D1582" s="40"/>
      <c r="E1582" s="41"/>
      <c r="F1582" s="42"/>
      <c r="G1582" s="43"/>
      <c r="H1582" s="43"/>
      <c r="I1582" s="44"/>
      <c r="J1582" s="45"/>
      <c r="K1582" s="46"/>
      <c r="L1582" s="47" t="e">
        <f aca="false">IF(K1582="",(I1582/J1582),(I1582/K1582))</f>
        <v>#DIV/0!</v>
      </c>
      <c r="M1582" s="48" t="e">
        <f aca="false">(N1582-L1582)/N1582</f>
        <v>#DIV/0!</v>
      </c>
      <c r="N1582" s="49"/>
      <c r="O1582" s="38"/>
      <c r="P1582" s="38"/>
      <c r="Q1582" s="50" t="str">
        <f aca="false">IF(W1582="","",VLOOKUP(W1582,Categories!$M$148:$N$823,2,FALSE()))</f>
        <v/>
      </c>
      <c r="R1582" s="51" t="str">
        <f aca="false">AA1582</f>
        <v/>
      </c>
      <c r="S1582" s="52"/>
      <c r="T1582" s="52"/>
      <c r="U1582" s="53"/>
      <c r="V1582" s="54"/>
      <c r="W1582" s="55"/>
      <c r="X1582" s="50" t="str">
        <f aca="false">IF(S1582="","",VLOOKUP(Deposits!O1862,Deposits!$D$2:$J$102,2,FALSE()))</f>
        <v/>
      </c>
      <c r="Y1582" s="56" t="str">
        <f aca="false">IF(S1582="","",VLOOKUP(Deposits!O1862,Deposits!$D$2:$J$102,5,FALSE()))</f>
        <v/>
      </c>
      <c r="Z1582" s="57" t="s">
        <v>33</v>
      </c>
      <c r="AA1582" s="51" t="str">
        <f aca="false">IF(ISERROR(VLOOKUP(Q1582,'Target Margin'!A:F,5,FALSE())),"",VLOOKUP(Q1582,'Target Margin'!A:F,5,FALSE()))</f>
        <v/>
      </c>
    </row>
    <row r="1583" customFormat="false" ht="13" hidden="false" customHeight="false" outlineLevel="0" collapsed="false">
      <c r="A1583" s="38"/>
      <c r="B1583" s="39"/>
      <c r="C1583" s="40"/>
      <c r="D1583" s="40"/>
      <c r="E1583" s="41"/>
      <c r="F1583" s="42"/>
      <c r="G1583" s="43"/>
      <c r="H1583" s="43"/>
      <c r="I1583" s="44"/>
      <c r="J1583" s="45"/>
      <c r="K1583" s="46"/>
      <c r="L1583" s="47" t="e">
        <f aca="false">IF(K1583="",(I1583/J1583),(I1583/K1583))</f>
        <v>#DIV/0!</v>
      </c>
      <c r="M1583" s="48" t="e">
        <f aca="false">(N1583-L1583)/N1583</f>
        <v>#DIV/0!</v>
      </c>
      <c r="N1583" s="49"/>
      <c r="O1583" s="38"/>
      <c r="P1583" s="38"/>
      <c r="Q1583" s="50" t="str">
        <f aca="false">IF(W1583="","",VLOOKUP(W1583,Categories!$M$148:$N$823,2,FALSE()))</f>
        <v/>
      </c>
      <c r="R1583" s="51" t="str">
        <f aca="false">AA1583</f>
        <v/>
      </c>
      <c r="S1583" s="52"/>
      <c r="T1583" s="52"/>
      <c r="U1583" s="53"/>
      <c r="V1583" s="54"/>
      <c r="W1583" s="55"/>
      <c r="X1583" s="50" t="str">
        <f aca="false">IF(S1583="","",VLOOKUP(Deposits!O1863,Deposits!$D$2:$J$102,2,FALSE()))</f>
        <v/>
      </c>
      <c r="Y1583" s="56" t="str">
        <f aca="false">IF(S1583="","",VLOOKUP(Deposits!O1863,Deposits!$D$2:$J$102,5,FALSE()))</f>
        <v/>
      </c>
      <c r="Z1583" s="57" t="s">
        <v>33</v>
      </c>
      <c r="AA1583" s="51" t="str">
        <f aca="false">IF(ISERROR(VLOOKUP(Q1583,'Target Margin'!A:F,5,FALSE())),"",VLOOKUP(Q1583,'Target Margin'!A:F,5,FALSE()))</f>
        <v/>
      </c>
    </row>
    <row r="1584" customFormat="false" ht="13" hidden="false" customHeight="false" outlineLevel="0" collapsed="false">
      <c r="A1584" s="38"/>
      <c r="B1584" s="39"/>
      <c r="C1584" s="40"/>
      <c r="D1584" s="40"/>
      <c r="E1584" s="41"/>
      <c r="F1584" s="42"/>
      <c r="G1584" s="43"/>
      <c r="H1584" s="43"/>
      <c r="I1584" s="44"/>
      <c r="J1584" s="45"/>
      <c r="K1584" s="46"/>
      <c r="L1584" s="47" t="e">
        <f aca="false">IF(K1584="",(I1584/J1584),(I1584/K1584))</f>
        <v>#DIV/0!</v>
      </c>
      <c r="M1584" s="48" t="e">
        <f aca="false">(N1584-L1584)/N1584</f>
        <v>#DIV/0!</v>
      </c>
      <c r="N1584" s="49"/>
      <c r="O1584" s="38"/>
      <c r="P1584" s="38"/>
      <c r="Q1584" s="50" t="str">
        <f aca="false">IF(W1584="","",VLOOKUP(W1584,Categories!$M$148:$N$823,2,FALSE()))</f>
        <v/>
      </c>
      <c r="R1584" s="51" t="str">
        <f aca="false">AA1584</f>
        <v/>
      </c>
      <c r="S1584" s="52"/>
      <c r="T1584" s="52"/>
      <c r="U1584" s="53"/>
      <c r="V1584" s="54"/>
      <c r="W1584" s="55"/>
      <c r="X1584" s="50" t="str">
        <f aca="false">IF(S1584="","",VLOOKUP(Deposits!O1864,Deposits!$D$2:$J$102,2,FALSE()))</f>
        <v/>
      </c>
      <c r="Y1584" s="56" t="str">
        <f aca="false">IF(S1584="","",VLOOKUP(Deposits!O1864,Deposits!$D$2:$J$102,5,FALSE()))</f>
        <v/>
      </c>
      <c r="Z1584" s="57" t="s">
        <v>33</v>
      </c>
      <c r="AA1584" s="51" t="str">
        <f aca="false">IF(ISERROR(VLOOKUP(Q1584,'Target Margin'!A:F,5,FALSE())),"",VLOOKUP(Q1584,'Target Margin'!A:F,5,FALSE()))</f>
        <v/>
      </c>
    </row>
    <row r="1585" customFormat="false" ht="13" hidden="false" customHeight="false" outlineLevel="0" collapsed="false">
      <c r="A1585" s="38"/>
      <c r="B1585" s="39"/>
      <c r="C1585" s="40"/>
      <c r="D1585" s="40"/>
      <c r="E1585" s="41"/>
      <c r="F1585" s="42"/>
      <c r="G1585" s="43"/>
      <c r="H1585" s="43"/>
      <c r="I1585" s="44"/>
      <c r="J1585" s="45"/>
      <c r="K1585" s="46"/>
      <c r="L1585" s="47" t="e">
        <f aca="false">IF(K1585="",(I1585/J1585),(I1585/K1585))</f>
        <v>#DIV/0!</v>
      </c>
      <c r="M1585" s="48" t="e">
        <f aca="false">(N1585-L1585)/N1585</f>
        <v>#DIV/0!</v>
      </c>
      <c r="N1585" s="49"/>
      <c r="O1585" s="38"/>
      <c r="P1585" s="38"/>
      <c r="Q1585" s="50" t="str">
        <f aca="false">IF(W1585="","",VLOOKUP(W1585,Categories!$M$148:$N$823,2,FALSE()))</f>
        <v/>
      </c>
      <c r="R1585" s="51" t="str">
        <f aca="false">AA1585</f>
        <v/>
      </c>
      <c r="S1585" s="52"/>
      <c r="T1585" s="52"/>
      <c r="U1585" s="53"/>
      <c r="V1585" s="54"/>
      <c r="W1585" s="55"/>
      <c r="X1585" s="50" t="str">
        <f aca="false">IF(S1585="","",VLOOKUP(Deposits!O1865,Deposits!$D$2:$J$102,2,FALSE()))</f>
        <v/>
      </c>
      <c r="Y1585" s="56" t="str">
        <f aca="false">IF(S1585="","",VLOOKUP(Deposits!O1865,Deposits!$D$2:$J$102,5,FALSE()))</f>
        <v/>
      </c>
      <c r="Z1585" s="57" t="s">
        <v>33</v>
      </c>
      <c r="AA1585" s="51" t="str">
        <f aca="false">IF(ISERROR(VLOOKUP(Q1585,'Target Margin'!A:F,5,FALSE())),"",VLOOKUP(Q1585,'Target Margin'!A:F,5,FALSE()))</f>
        <v/>
      </c>
    </row>
    <row r="1586" customFormat="false" ht="13" hidden="false" customHeight="false" outlineLevel="0" collapsed="false">
      <c r="A1586" s="38"/>
      <c r="B1586" s="39"/>
      <c r="C1586" s="40"/>
      <c r="D1586" s="40"/>
      <c r="E1586" s="41"/>
      <c r="F1586" s="42"/>
      <c r="G1586" s="43"/>
      <c r="H1586" s="43"/>
      <c r="I1586" s="44"/>
      <c r="J1586" s="45"/>
      <c r="K1586" s="46"/>
      <c r="L1586" s="47" t="e">
        <f aca="false">IF(K1586="",(I1586/J1586),(I1586/K1586))</f>
        <v>#DIV/0!</v>
      </c>
      <c r="M1586" s="48" t="e">
        <f aca="false">(N1586-L1586)/N1586</f>
        <v>#DIV/0!</v>
      </c>
      <c r="N1586" s="49"/>
      <c r="O1586" s="38"/>
      <c r="P1586" s="38"/>
      <c r="Q1586" s="50" t="str">
        <f aca="false">IF(W1586="","",VLOOKUP(W1586,Categories!$M$148:$N$823,2,FALSE()))</f>
        <v/>
      </c>
      <c r="R1586" s="51" t="str">
        <f aca="false">AA1586</f>
        <v/>
      </c>
      <c r="S1586" s="52"/>
      <c r="T1586" s="52"/>
      <c r="U1586" s="53"/>
      <c r="V1586" s="54"/>
      <c r="W1586" s="55"/>
      <c r="X1586" s="50" t="str">
        <f aca="false">IF(S1586="","",VLOOKUP(Deposits!O1866,Deposits!$D$2:$J$102,2,FALSE()))</f>
        <v/>
      </c>
      <c r="Y1586" s="56" t="str">
        <f aca="false">IF(S1586="","",VLOOKUP(Deposits!O1866,Deposits!$D$2:$J$102,5,FALSE()))</f>
        <v/>
      </c>
      <c r="Z1586" s="57" t="s">
        <v>33</v>
      </c>
      <c r="AA1586" s="51" t="str">
        <f aca="false">IF(ISERROR(VLOOKUP(Q1586,'Target Margin'!A:F,5,FALSE())),"",VLOOKUP(Q1586,'Target Margin'!A:F,5,FALSE()))</f>
        <v/>
      </c>
    </row>
    <row r="1587" customFormat="false" ht="13" hidden="false" customHeight="false" outlineLevel="0" collapsed="false">
      <c r="A1587" s="38"/>
      <c r="B1587" s="39"/>
      <c r="C1587" s="40"/>
      <c r="D1587" s="40"/>
      <c r="E1587" s="41"/>
      <c r="F1587" s="42"/>
      <c r="G1587" s="43"/>
      <c r="H1587" s="43"/>
      <c r="I1587" s="44"/>
      <c r="J1587" s="45"/>
      <c r="K1587" s="46"/>
      <c r="L1587" s="47" t="e">
        <f aca="false">IF(K1587="",(I1587/J1587),(I1587/K1587))</f>
        <v>#DIV/0!</v>
      </c>
      <c r="M1587" s="48" t="e">
        <f aca="false">(N1587-L1587)/N1587</f>
        <v>#DIV/0!</v>
      </c>
      <c r="N1587" s="49"/>
      <c r="O1587" s="38"/>
      <c r="P1587" s="38"/>
      <c r="Q1587" s="50" t="str">
        <f aca="false">IF(W1587="","",VLOOKUP(W1587,Categories!$M$148:$N$823,2,FALSE()))</f>
        <v/>
      </c>
      <c r="R1587" s="51" t="str">
        <f aca="false">AA1587</f>
        <v/>
      </c>
      <c r="S1587" s="52"/>
      <c r="T1587" s="52"/>
      <c r="U1587" s="53"/>
      <c r="V1587" s="54"/>
      <c r="W1587" s="55"/>
      <c r="X1587" s="50" t="str">
        <f aca="false">IF(S1587="","",VLOOKUP(Deposits!O1867,Deposits!$D$2:$J$102,2,FALSE()))</f>
        <v/>
      </c>
      <c r="Y1587" s="56" t="str">
        <f aca="false">IF(S1587="","",VLOOKUP(Deposits!O1867,Deposits!$D$2:$J$102,5,FALSE()))</f>
        <v/>
      </c>
      <c r="Z1587" s="57" t="s">
        <v>33</v>
      </c>
      <c r="AA1587" s="51" t="str">
        <f aca="false">IF(ISERROR(VLOOKUP(Q1587,'Target Margin'!A:F,5,FALSE())),"",VLOOKUP(Q1587,'Target Margin'!A:F,5,FALSE()))</f>
        <v/>
      </c>
    </row>
    <row r="1588" customFormat="false" ht="13" hidden="false" customHeight="false" outlineLevel="0" collapsed="false">
      <c r="A1588" s="38"/>
      <c r="B1588" s="39"/>
      <c r="C1588" s="40"/>
      <c r="D1588" s="40"/>
      <c r="E1588" s="41"/>
      <c r="F1588" s="42"/>
      <c r="G1588" s="43"/>
      <c r="H1588" s="43"/>
      <c r="I1588" s="44"/>
      <c r="J1588" s="45"/>
      <c r="K1588" s="46"/>
      <c r="L1588" s="47" t="e">
        <f aca="false">IF(K1588="",(I1588/J1588),(I1588/K1588))</f>
        <v>#DIV/0!</v>
      </c>
      <c r="M1588" s="48" t="e">
        <f aca="false">(N1588-L1588)/N1588</f>
        <v>#DIV/0!</v>
      </c>
      <c r="N1588" s="49"/>
      <c r="O1588" s="38"/>
      <c r="P1588" s="38"/>
      <c r="Q1588" s="50" t="str">
        <f aca="false">IF(W1588="","",VLOOKUP(W1588,Categories!$M$148:$N$823,2,FALSE()))</f>
        <v/>
      </c>
      <c r="R1588" s="51" t="str">
        <f aca="false">AA1588</f>
        <v/>
      </c>
      <c r="S1588" s="52"/>
      <c r="T1588" s="52"/>
      <c r="U1588" s="53"/>
      <c r="V1588" s="54"/>
      <c r="W1588" s="55"/>
      <c r="X1588" s="50" t="str">
        <f aca="false">IF(S1588="","",VLOOKUP(Deposits!O1868,Deposits!$D$2:$J$102,2,FALSE()))</f>
        <v/>
      </c>
      <c r="Y1588" s="56" t="str">
        <f aca="false">IF(S1588="","",VLOOKUP(Deposits!O1868,Deposits!$D$2:$J$102,5,FALSE()))</f>
        <v/>
      </c>
      <c r="Z1588" s="57" t="s">
        <v>33</v>
      </c>
      <c r="AA1588" s="51" t="str">
        <f aca="false">IF(ISERROR(VLOOKUP(Q1588,'Target Margin'!A:F,5,FALSE())),"",VLOOKUP(Q1588,'Target Margin'!A:F,5,FALSE()))</f>
        <v/>
      </c>
    </row>
    <row r="1589" customFormat="false" ht="13" hidden="false" customHeight="false" outlineLevel="0" collapsed="false">
      <c r="A1589" s="38"/>
      <c r="B1589" s="39"/>
      <c r="C1589" s="40"/>
      <c r="D1589" s="40"/>
      <c r="E1589" s="41"/>
      <c r="F1589" s="42"/>
      <c r="G1589" s="43"/>
      <c r="H1589" s="43"/>
      <c r="I1589" s="44"/>
      <c r="J1589" s="45"/>
      <c r="K1589" s="46"/>
      <c r="L1589" s="47" t="e">
        <f aca="false">IF(K1589="",(I1589/J1589),(I1589/K1589))</f>
        <v>#DIV/0!</v>
      </c>
      <c r="M1589" s="48" t="e">
        <f aca="false">(N1589-L1589)/N1589</f>
        <v>#DIV/0!</v>
      </c>
      <c r="N1589" s="49"/>
      <c r="O1589" s="38"/>
      <c r="P1589" s="38"/>
      <c r="Q1589" s="50" t="str">
        <f aca="false">IF(W1589="","",VLOOKUP(W1589,Categories!$M$148:$N$823,2,FALSE()))</f>
        <v/>
      </c>
      <c r="R1589" s="51" t="str">
        <f aca="false">AA1589</f>
        <v/>
      </c>
      <c r="S1589" s="52"/>
      <c r="T1589" s="52"/>
      <c r="U1589" s="53"/>
      <c r="V1589" s="54"/>
      <c r="W1589" s="55"/>
      <c r="X1589" s="50" t="str">
        <f aca="false">IF(S1589="","",VLOOKUP(Deposits!O1869,Deposits!$D$2:$J$102,2,FALSE()))</f>
        <v/>
      </c>
      <c r="Y1589" s="56" t="str">
        <f aca="false">IF(S1589="","",VLOOKUP(Deposits!O1869,Deposits!$D$2:$J$102,5,FALSE()))</f>
        <v/>
      </c>
      <c r="Z1589" s="57" t="s">
        <v>33</v>
      </c>
      <c r="AA1589" s="51" t="str">
        <f aca="false">IF(ISERROR(VLOOKUP(Q1589,'Target Margin'!A:F,5,FALSE())),"",VLOOKUP(Q1589,'Target Margin'!A:F,5,FALSE()))</f>
        <v/>
      </c>
    </row>
    <row r="1590" customFormat="false" ht="13" hidden="false" customHeight="false" outlineLevel="0" collapsed="false">
      <c r="A1590" s="38"/>
      <c r="B1590" s="39"/>
      <c r="C1590" s="40"/>
      <c r="D1590" s="40"/>
      <c r="E1590" s="41"/>
      <c r="F1590" s="42"/>
      <c r="G1590" s="43"/>
      <c r="H1590" s="43"/>
      <c r="I1590" s="44"/>
      <c r="J1590" s="45"/>
      <c r="K1590" s="46"/>
      <c r="L1590" s="47" t="e">
        <f aca="false">IF(K1590="",(I1590/J1590),(I1590/K1590))</f>
        <v>#DIV/0!</v>
      </c>
      <c r="M1590" s="48" t="e">
        <f aca="false">(N1590-L1590)/N1590</f>
        <v>#DIV/0!</v>
      </c>
      <c r="N1590" s="49"/>
      <c r="O1590" s="38"/>
      <c r="P1590" s="38"/>
      <c r="Q1590" s="50" t="str">
        <f aca="false">IF(W1590="","",VLOOKUP(W1590,Categories!$M$148:$N$823,2,FALSE()))</f>
        <v/>
      </c>
      <c r="R1590" s="51" t="str">
        <f aca="false">AA1590</f>
        <v/>
      </c>
      <c r="S1590" s="52"/>
      <c r="T1590" s="52"/>
      <c r="U1590" s="53"/>
      <c r="V1590" s="54"/>
      <c r="W1590" s="55"/>
      <c r="X1590" s="50" t="str">
        <f aca="false">IF(S1590="","",VLOOKUP(Deposits!O1870,Deposits!$D$2:$J$102,2,FALSE()))</f>
        <v/>
      </c>
      <c r="Y1590" s="56" t="str">
        <f aca="false">IF(S1590="","",VLOOKUP(Deposits!O1870,Deposits!$D$2:$J$102,5,FALSE()))</f>
        <v/>
      </c>
      <c r="Z1590" s="57" t="s">
        <v>33</v>
      </c>
      <c r="AA1590" s="51" t="str">
        <f aca="false">IF(ISERROR(VLOOKUP(Q1590,'Target Margin'!A:F,5,FALSE())),"",VLOOKUP(Q1590,'Target Margin'!A:F,5,FALSE()))</f>
        <v/>
      </c>
    </row>
    <row r="1591" customFormat="false" ht="13" hidden="false" customHeight="false" outlineLevel="0" collapsed="false">
      <c r="A1591" s="38"/>
      <c r="B1591" s="39"/>
      <c r="C1591" s="40"/>
      <c r="D1591" s="40"/>
      <c r="E1591" s="41"/>
      <c r="F1591" s="42"/>
      <c r="G1591" s="43"/>
      <c r="H1591" s="43"/>
      <c r="I1591" s="44"/>
      <c r="J1591" s="45"/>
      <c r="K1591" s="46"/>
      <c r="L1591" s="47" t="e">
        <f aca="false">IF(K1591="",(I1591/J1591),(I1591/K1591))</f>
        <v>#DIV/0!</v>
      </c>
      <c r="M1591" s="48" t="e">
        <f aca="false">(N1591-L1591)/N1591</f>
        <v>#DIV/0!</v>
      </c>
      <c r="N1591" s="49"/>
      <c r="O1591" s="38"/>
      <c r="P1591" s="38"/>
      <c r="Q1591" s="50" t="str">
        <f aca="false">IF(W1591="","",VLOOKUP(W1591,Categories!$M$148:$N$823,2,FALSE()))</f>
        <v/>
      </c>
      <c r="R1591" s="51" t="str">
        <f aca="false">AA1591</f>
        <v/>
      </c>
      <c r="S1591" s="52"/>
      <c r="T1591" s="52"/>
      <c r="U1591" s="53"/>
      <c r="V1591" s="54"/>
      <c r="W1591" s="55"/>
      <c r="X1591" s="50" t="str">
        <f aca="false">IF(S1591="","",VLOOKUP(Deposits!O1871,Deposits!$D$2:$J$102,2,FALSE()))</f>
        <v/>
      </c>
      <c r="Y1591" s="56" t="str">
        <f aca="false">IF(S1591="","",VLOOKUP(Deposits!O1871,Deposits!$D$2:$J$102,5,FALSE()))</f>
        <v/>
      </c>
      <c r="Z1591" s="57" t="s">
        <v>33</v>
      </c>
      <c r="AA1591" s="51" t="str">
        <f aca="false">IF(ISERROR(VLOOKUP(Q1591,'Target Margin'!A:F,5,FALSE())),"",VLOOKUP(Q1591,'Target Margin'!A:F,5,FALSE()))</f>
        <v/>
      </c>
    </row>
    <row r="1592" customFormat="false" ht="13" hidden="false" customHeight="false" outlineLevel="0" collapsed="false">
      <c r="A1592" s="38"/>
      <c r="B1592" s="39"/>
      <c r="C1592" s="40"/>
      <c r="D1592" s="40"/>
      <c r="E1592" s="41"/>
      <c r="F1592" s="42"/>
      <c r="G1592" s="43"/>
      <c r="H1592" s="43"/>
      <c r="I1592" s="44"/>
      <c r="J1592" s="45"/>
      <c r="K1592" s="46"/>
      <c r="L1592" s="47" t="e">
        <f aca="false">IF(K1592="",(I1592/J1592),(I1592/K1592))</f>
        <v>#DIV/0!</v>
      </c>
      <c r="M1592" s="48" t="e">
        <f aca="false">(N1592-L1592)/N1592</f>
        <v>#DIV/0!</v>
      </c>
      <c r="N1592" s="49"/>
      <c r="O1592" s="38"/>
      <c r="P1592" s="38"/>
      <c r="Q1592" s="50" t="str">
        <f aca="false">IF(W1592="","",VLOOKUP(W1592,Categories!$M$148:$N$823,2,FALSE()))</f>
        <v/>
      </c>
      <c r="R1592" s="51" t="str">
        <f aca="false">AA1592</f>
        <v/>
      </c>
      <c r="S1592" s="52"/>
      <c r="T1592" s="52"/>
      <c r="U1592" s="53"/>
      <c r="V1592" s="54"/>
      <c r="W1592" s="55"/>
      <c r="X1592" s="50" t="str">
        <f aca="false">IF(S1592="","",VLOOKUP(Deposits!O1872,Deposits!$D$2:$J$102,2,FALSE()))</f>
        <v/>
      </c>
      <c r="Y1592" s="56" t="str">
        <f aca="false">IF(S1592="","",VLOOKUP(Deposits!O1872,Deposits!$D$2:$J$102,5,FALSE()))</f>
        <v/>
      </c>
      <c r="Z1592" s="57" t="s">
        <v>33</v>
      </c>
      <c r="AA1592" s="51" t="str">
        <f aca="false">IF(ISERROR(VLOOKUP(Q1592,'Target Margin'!A:F,5,FALSE())),"",VLOOKUP(Q1592,'Target Margin'!A:F,5,FALSE()))</f>
        <v/>
      </c>
    </row>
    <row r="1593" customFormat="false" ht="13" hidden="false" customHeight="false" outlineLevel="0" collapsed="false">
      <c r="A1593" s="38"/>
      <c r="B1593" s="39"/>
      <c r="C1593" s="40"/>
      <c r="D1593" s="40"/>
      <c r="E1593" s="41"/>
      <c r="F1593" s="42"/>
      <c r="G1593" s="43"/>
      <c r="H1593" s="43"/>
      <c r="I1593" s="44"/>
      <c r="J1593" s="45"/>
      <c r="K1593" s="46"/>
      <c r="L1593" s="47" t="e">
        <f aca="false">IF(K1593="",(I1593/J1593),(I1593/K1593))</f>
        <v>#DIV/0!</v>
      </c>
      <c r="M1593" s="48" t="e">
        <f aca="false">(N1593-L1593)/N1593</f>
        <v>#DIV/0!</v>
      </c>
      <c r="N1593" s="49"/>
      <c r="O1593" s="38"/>
      <c r="P1593" s="38"/>
      <c r="Q1593" s="50" t="str">
        <f aca="false">IF(W1593="","",VLOOKUP(W1593,Categories!$M$148:$N$823,2,FALSE()))</f>
        <v/>
      </c>
      <c r="R1593" s="51" t="str">
        <f aca="false">AA1593</f>
        <v/>
      </c>
      <c r="S1593" s="52"/>
      <c r="T1593" s="52"/>
      <c r="U1593" s="53"/>
      <c r="V1593" s="54"/>
      <c r="W1593" s="55"/>
      <c r="X1593" s="50" t="str">
        <f aca="false">IF(S1593="","",VLOOKUP(Deposits!O1873,Deposits!$D$2:$J$102,2,FALSE()))</f>
        <v/>
      </c>
      <c r="Y1593" s="56" t="str">
        <f aca="false">IF(S1593="","",VLOOKUP(Deposits!O1873,Deposits!$D$2:$J$102,5,FALSE()))</f>
        <v/>
      </c>
      <c r="Z1593" s="57" t="s">
        <v>33</v>
      </c>
      <c r="AA1593" s="51" t="str">
        <f aca="false">IF(ISERROR(VLOOKUP(Q1593,'Target Margin'!A:F,5,FALSE())),"",VLOOKUP(Q1593,'Target Margin'!A:F,5,FALSE()))</f>
        <v/>
      </c>
    </row>
    <row r="1594" customFormat="false" ht="13" hidden="false" customHeight="false" outlineLevel="0" collapsed="false">
      <c r="A1594" s="38"/>
      <c r="B1594" s="39"/>
      <c r="C1594" s="40"/>
      <c r="D1594" s="40"/>
      <c r="E1594" s="41"/>
      <c r="F1594" s="42"/>
      <c r="G1594" s="43"/>
      <c r="H1594" s="43"/>
      <c r="I1594" s="44"/>
      <c r="J1594" s="45"/>
      <c r="K1594" s="46"/>
      <c r="L1594" s="47" t="e">
        <f aca="false">IF(K1594="",(I1594/J1594),(I1594/K1594))</f>
        <v>#DIV/0!</v>
      </c>
      <c r="M1594" s="48" t="e">
        <f aca="false">(N1594-L1594)/N1594</f>
        <v>#DIV/0!</v>
      </c>
      <c r="N1594" s="49"/>
      <c r="O1594" s="38"/>
      <c r="P1594" s="38"/>
      <c r="Q1594" s="50" t="str">
        <f aca="false">IF(W1594="","",VLOOKUP(W1594,Categories!$M$148:$N$823,2,FALSE()))</f>
        <v/>
      </c>
      <c r="R1594" s="51" t="str">
        <f aca="false">AA1594</f>
        <v/>
      </c>
      <c r="S1594" s="52"/>
      <c r="T1594" s="52"/>
      <c r="U1594" s="53"/>
      <c r="V1594" s="54"/>
      <c r="W1594" s="55"/>
      <c r="X1594" s="50" t="str">
        <f aca="false">IF(S1594="","",VLOOKUP(Deposits!O1874,Deposits!$D$2:$J$102,2,FALSE()))</f>
        <v/>
      </c>
      <c r="Y1594" s="56" t="str">
        <f aca="false">IF(S1594="","",VLOOKUP(Deposits!O1874,Deposits!$D$2:$J$102,5,FALSE()))</f>
        <v/>
      </c>
      <c r="Z1594" s="57" t="s">
        <v>33</v>
      </c>
      <c r="AA1594" s="51" t="str">
        <f aca="false">IF(ISERROR(VLOOKUP(Q1594,'Target Margin'!A:F,5,FALSE())),"",VLOOKUP(Q1594,'Target Margin'!A:F,5,FALSE()))</f>
        <v/>
      </c>
    </row>
    <row r="1595" customFormat="false" ht="13" hidden="false" customHeight="false" outlineLevel="0" collapsed="false">
      <c r="A1595" s="38"/>
      <c r="B1595" s="39"/>
      <c r="C1595" s="40"/>
      <c r="D1595" s="40"/>
      <c r="E1595" s="41"/>
      <c r="F1595" s="42"/>
      <c r="G1595" s="43"/>
      <c r="H1595" s="43"/>
      <c r="I1595" s="44"/>
      <c r="J1595" s="45"/>
      <c r="K1595" s="46"/>
      <c r="L1595" s="47" t="e">
        <f aca="false">IF(K1595="",(I1595/J1595),(I1595/K1595))</f>
        <v>#DIV/0!</v>
      </c>
      <c r="M1595" s="48" t="e">
        <f aca="false">(N1595-L1595)/N1595</f>
        <v>#DIV/0!</v>
      </c>
      <c r="N1595" s="49"/>
      <c r="O1595" s="38"/>
      <c r="P1595" s="38"/>
      <c r="Q1595" s="50" t="str">
        <f aca="false">IF(W1595="","",VLOOKUP(W1595,Categories!$M$148:$N$823,2,FALSE()))</f>
        <v/>
      </c>
      <c r="R1595" s="51" t="str">
        <f aca="false">AA1595</f>
        <v/>
      </c>
      <c r="S1595" s="52"/>
      <c r="T1595" s="52"/>
      <c r="U1595" s="53"/>
      <c r="V1595" s="54"/>
      <c r="W1595" s="55"/>
      <c r="X1595" s="50" t="str">
        <f aca="false">IF(S1595="","",VLOOKUP(Deposits!O1875,Deposits!$D$2:$J$102,2,FALSE()))</f>
        <v/>
      </c>
      <c r="Y1595" s="56" t="str">
        <f aca="false">IF(S1595="","",VLOOKUP(Deposits!O1875,Deposits!$D$2:$J$102,5,FALSE()))</f>
        <v/>
      </c>
      <c r="Z1595" s="57" t="s">
        <v>33</v>
      </c>
      <c r="AA1595" s="51" t="str">
        <f aca="false">IF(ISERROR(VLOOKUP(Q1595,'Target Margin'!A:F,5,FALSE())),"",VLOOKUP(Q1595,'Target Margin'!A:F,5,FALSE()))</f>
        <v/>
      </c>
    </row>
    <row r="1596" customFormat="false" ht="13" hidden="false" customHeight="false" outlineLevel="0" collapsed="false">
      <c r="A1596" s="38"/>
      <c r="B1596" s="39"/>
      <c r="C1596" s="40"/>
      <c r="D1596" s="40"/>
      <c r="E1596" s="41"/>
      <c r="F1596" s="42"/>
      <c r="G1596" s="43"/>
      <c r="H1596" s="43"/>
      <c r="I1596" s="44"/>
      <c r="J1596" s="45"/>
      <c r="K1596" s="46"/>
      <c r="L1596" s="47" t="e">
        <f aca="false">IF(K1596="",(I1596/J1596),(I1596/K1596))</f>
        <v>#DIV/0!</v>
      </c>
      <c r="M1596" s="48" t="e">
        <f aca="false">(N1596-L1596)/N1596</f>
        <v>#DIV/0!</v>
      </c>
      <c r="N1596" s="49"/>
      <c r="O1596" s="38"/>
      <c r="P1596" s="38"/>
      <c r="Q1596" s="50" t="str">
        <f aca="false">IF(W1596="","",VLOOKUP(W1596,Categories!$M$148:$N$823,2,FALSE()))</f>
        <v/>
      </c>
      <c r="R1596" s="51" t="str">
        <f aca="false">AA1596</f>
        <v/>
      </c>
      <c r="S1596" s="52"/>
      <c r="T1596" s="52"/>
      <c r="U1596" s="53"/>
      <c r="V1596" s="54"/>
      <c r="W1596" s="55"/>
      <c r="X1596" s="50" t="str">
        <f aca="false">IF(S1596="","",VLOOKUP(Deposits!O1876,Deposits!$D$2:$J$102,2,FALSE()))</f>
        <v/>
      </c>
      <c r="Y1596" s="56" t="str">
        <f aca="false">IF(S1596="","",VLOOKUP(Deposits!O1876,Deposits!$D$2:$J$102,5,FALSE()))</f>
        <v/>
      </c>
      <c r="Z1596" s="57" t="s">
        <v>33</v>
      </c>
      <c r="AA1596" s="51" t="str">
        <f aca="false">IF(ISERROR(VLOOKUP(Q1596,'Target Margin'!A:F,5,FALSE())),"",VLOOKUP(Q1596,'Target Margin'!A:F,5,FALSE()))</f>
        <v/>
      </c>
    </row>
    <row r="1597" customFormat="false" ht="13" hidden="false" customHeight="false" outlineLevel="0" collapsed="false">
      <c r="A1597" s="38"/>
      <c r="B1597" s="39"/>
      <c r="C1597" s="40"/>
      <c r="D1597" s="40"/>
      <c r="E1597" s="41"/>
      <c r="F1597" s="42"/>
      <c r="G1597" s="43"/>
      <c r="H1597" s="43"/>
      <c r="I1597" s="44"/>
      <c r="J1597" s="45"/>
      <c r="K1597" s="46"/>
      <c r="L1597" s="47" t="e">
        <f aca="false">IF(K1597="",(I1597/J1597),(I1597/K1597))</f>
        <v>#DIV/0!</v>
      </c>
      <c r="M1597" s="48" t="e">
        <f aca="false">(N1597-L1597)/N1597</f>
        <v>#DIV/0!</v>
      </c>
      <c r="N1597" s="49"/>
      <c r="O1597" s="38"/>
      <c r="P1597" s="38"/>
      <c r="Q1597" s="50" t="str">
        <f aca="false">IF(W1597="","",VLOOKUP(W1597,Categories!$M$148:$N$823,2,FALSE()))</f>
        <v/>
      </c>
      <c r="R1597" s="51" t="str">
        <f aca="false">AA1597</f>
        <v/>
      </c>
      <c r="S1597" s="52"/>
      <c r="T1597" s="52"/>
      <c r="U1597" s="53"/>
      <c r="V1597" s="54"/>
      <c r="W1597" s="55"/>
      <c r="X1597" s="50" t="str">
        <f aca="false">IF(S1597="","",VLOOKUP(Deposits!O1877,Deposits!$D$2:$J$102,2,FALSE()))</f>
        <v/>
      </c>
      <c r="Y1597" s="56" t="str">
        <f aca="false">IF(S1597="","",VLOOKUP(Deposits!O1877,Deposits!$D$2:$J$102,5,FALSE()))</f>
        <v/>
      </c>
      <c r="Z1597" s="57" t="s">
        <v>33</v>
      </c>
      <c r="AA1597" s="51" t="str">
        <f aca="false">IF(ISERROR(VLOOKUP(Q1597,'Target Margin'!A:F,5,FALSE())),"",VLOOKUP(Q1597,'Target Margin'!A:F,5,FALSE()))</f>
        <v/>
      </c>
    </row>
    <row r="1598" customFormat="false" ht="13" hidden="false" customHeight="false" outlineLevel="0" collapsed="false">
      <c r="A1598" s="38"/>
      <c r="B1598" s="39"/>
      <c r="C1598" s="40"/>
      <c r="D1598" s="40"/>
      <c r="E1598" s="41"/>
      <c r="F1598" s="42"/>
      <c r="G1598" s="43"/>
      <c r="H1598" s="43"/>
      <c r="I1598" s="44"/>
      <c r="J1598" s="45"/>
      <c r="K1598" s="46"/>
      <c r="L1598" s="47" t="e">
        <f aca="false">IF(K1598="",(I1598/J1598),(I1598/K1598))</f>
        <v>#DIV/0!</v>
      </c>
      <c r="M1598" s="48" t="e">
        <f aca="false">(N1598-L1598)/N1598</f>
        <v>#DIV/0!</v>
      </c>
      <c r="N1598" s="49"/>
      <c r="O1598" s="38"/>
      <c r="P1598" s="38"/>
      <c r="Q1598" s="50" t="str">
        <f aca="false">IF(W1598="","",VLOOKUP(W1598,Categories!$M$148:$N$823,2,FALSE()))</f>
        <v/>
      </c>
      <c r="R1598" s="51" t="str">
        <f aca="false">AA1598</f>
        <v/>
      </c>
      <c r="S1598" s="52"/>
      <c r="T1598" s="52"/>
      <c r="U1598" s="53"/>
      <c r="V1598" s="54"/>
      <c r="W1598" s="55"/>
      <c r="X1598" s="50" t="str">
        <f aca="false">IF(S1598="","",VLOOKUP(Deposits!O1878,Deposits!$D$2:$J$102,2,FALSE()))</f>
        <v/>
      </c>
      <c r="Y1598" s="56" t="str">
        <f aca="false">IF(S1598="","",VLOOKUP(Deposits!O1878,Deposits!$D$2:$J$102,5,FALSE()))</f>
        <v/>
      </c>
      <c r="Z1598" s="57" t="s">
        <v>33</v>
      </c>
      <c r="AA1598" s="51" t="str">
        <f aca="false">IF(ISERROR(VLOOKUP(Q1598,'Target Margin'!A:F,5,FALSE())),"",VLOOKUP(Q1598,'Target Margin'!A:F,5,FALSE()))</f>
        <v/>
      </c>
    </row>
    <row r="1599" customFormat="false" ht="13" hidden="false" customHeight="false" outlineLevel="0" collapsed="false">
      <c r="A1599" s="38"/>
      <c r="B1599" s="39"/>
      <c r="C1599" s="40"/>
      <c r="D1599" s="40"/>
      <c r="E1599" s="41"/>
      <c r="F1599" s="42"/>
      <c r="G1599" s="43"/>
      <c r="H1599" s="43"/>
      <c r="I1599" s="44"/>
      <c r="J1599" s="45"/>
      <c r="K1599" s="46"/>
      <c r="L1599" s="47" t="e">
        <f aca="false">IF(K1599="",(I1599/J1599),(I1599/K1599))</f>
        <v>#DIV/0!</v>
      </c>
      <c r="M1599" s="48" t="e">
        <f aca="false">(N1599-L1599)/N1599</f>
        <v>#DIV/0!</v>
      </c>
      <c r="N1599" s="49"/>
      <c r="O1599" s="38"/>
      <c r="P1599" s="38"/>
      <c r="Q1599" s="50" t="str">
        <f aca="false">IF(W1599="","",VLOOKUP(W1599,Categories!$M$148:$N$823,2,FALSE()))</f>
        <v/>
      </c>
      <c r="R1599" s="51" t="str">
        <f aca="false">AA1599</f>
        <v/>
      </c>
      <c r="S1599" s="52"/>
      <c r="T1599" s="52"/>
      <c r="U1599" s="53"/>
      <c r="V1599" s="54"/>
      <c r="W1599" s="55"/>
      <c r="X1599" s="50" t="str">
        <f aca="false">IF(S1599="","",VLOOKUP(Deposits!O1879,Deposits!$D$2:$J$102,2,FALSE()))</f>
        <v/>
      </c>
      <c r="Y1599" s="56" t="str">
        <f aca="false">IF(S1599="","",VLOOKUP(Deposits!O1879,Deposits!$D$2:$J$102,5,FALSE()))</f>
        <v/>
      </c>
      <c r="Z1599" s="57" t="s">
        <v>33</v>
      </c>
      <c r="AA1599" s="51" t="str">
        <f aca="false">IF(ISERROR(VLOOKUP(Q1599,'Target Margin'!A:F,5,FALSE())),"",VLOOKUP(Q1599,'Target Margin'!A:F,5,FALSE()))</f>
        <v/>
      </c>
    </row>
    <row r="1600" customFormat="false" ht="13" hidden="false" customHeight="false" outlineLevel="0" collapsed="false">
      <c r="A1600" s="38"/>
      <c r="B1600" s="39"/>
      <c r="C1600" s="40"/>
      <c r="D1600" s="40"/>
      <c r="E1600" s="41"/>
      <c r="F1600" s="42"/>
      <c r="G1600" s="43"/>
      <c r="H1600" s="43"/>
      <c r="I1600" s="44"/>
      <c r="J1600" s="45"/>
      <c r="K1600" s="46"/>
      <c r="L1600" s="47" t="e">
        <f aca="false">IF(K1600="",(I1600/J1600),(I1600/K1600))</f>
        <v>#DIV/0!</v>
      </c>
      <c r="M1600" s="48" t="e">
        <f aca="false">(N1600-L1600)/N1600</f>
        <v>#DIV/0!</v>
      </c>
      <c r="N1600" s="49"/>
      <c r="O1600" s="38"/>
      <c r="P1600" s="38"/>
      <c r="Q1600" s="50" t="str">
        <f aca="false">IF(W1600="","",VLOOKUP(W1600,Categories!$M$148:$N$823,2,FALSE()))</f>
        <v/>
      </c>
      <c r="R1600" s="51" t="str">
        <f aca="false">AA1600</f>
        <v/>
      </c>
      <c r="S1600" s="52"/>
      <c r="T1600" s="52"/>
      <c r="U1600" s="53"/>
      <c r="V1600" s="54"/>
      <c r="W1600" s="55"/>
      <c r="X1600" s="50" t="str">
        <f aca="false">IF(S1600="","",VLOOKUP(Deposits!O1880,Deposits!$D$2:$J$102,2,FALSE()))</f>
        <v/>
      </c>
      <c r="Y1600" s="56" t="str">
        <f aca="false">IF(S1600="","",VLOOKUP(Deposits!O1880,Deposits!$D$2:$J$102,5,FALSE()))</f>
        <v/>
      </c>
      <c r="Z1600" s="57" t="s">
        <v>33</v>
      </c>
      <c r="AA1600" s="51" t="str">
        <f aca="false">IF(ISERROR(VLOOKUP(Q1600,'Target Margin'!A:F,5,FALSE())),"",VLOOKUP(Q1600,'Target Margin'!A:F,5,FALSE()))</f>
        <v/>
      </c>
    </row>
    <row r="1601" customFormat="false" ht="13" hidden="false" customHeight="false" outlineLevel="0" collapsed="false">
      <c r="A1601" s="38"/>
      <c r="B1601" s="39"/>
      <c r="C1601" s="40"/>
      <c r="D1601" s="40"/>
      <c r="E1601" s="41"/>
      <c r="F1601" s="42"/>
      <c r="G1601" s="43"/>
      <c r="H1601" s="43"/>
      <c r="I1601" s="44"/>
      <c r="J1601" s="45"/>
      <c r="K1601" s="46"/>
      <c r="L1601" s="47" t="e">
        <f aca="false">IF(K1601="",(I1601/J1601),(I1601/K1601))</f>
        <v>#DIV/0!</v>
      </c>
      <c r="M1601" s="48" t="e">
        <f aca="false">(N1601-L1601)/N1601</f>
        <v>#DIV/0!</v>
      </c>
      <c r="N1601" s="49"/>
      <c r="O1601" s="38"/>
      <c r="P1601" s="38"/>
      <c r="Q1601" s="50" t="str">
        <f aca="false">IF(W1601="","",VLOOKUP(W1601,Categories!$M$148:$N$823,2,FALSE()))</f>
        <v/>
      </c>
      <c r="R1601" s="51" t="str">
        <f aca="false">AA1601</f>
        <v/>
      </c>
      <c r="S1601" s="52"/>
      <c r="T1601" s="52"/>
      <c r="U1601" s="53"/>
      <c r="V1601" s="54"/>
      <c r="W1601" s="55"/>
      <c r="X1601" s="50" t="str">
        <f aca="false">IF(S1601="","",VLOOKUP(Deposits!O1881,Deposits!$D$2:$J$102,2,FALSE()))</f>
        <v/>
      </c>
      <c r="Y1601" s="56" t="str">
        <f aca="false">IF(S1601="","",VLOOKUP(Deposits!O1881,Deposits!$D$2:$J$102,5,FALSE()))</f>
        <v/>
      </c>
      <c r="Z1601" s="57" t="s">
        <v>33</v>
      </c>
      <c r="AA1601" s="51" t="str">
        <f aca="false">IF(ISERROR(VLOOKUP(Q1601,'Target Margin'!A:F,5,FALSE())),"",VLOOKUP(Q1601,'Target Margin'!A:F,5,FALSE()))</f>
        <v/>
      </c>
    </row>
    <row r="1602" customFormat="false" ht="13" hidden="false" customHeight="false" outlineLevel="0" collapsed="false">
      <c r="A1602" s="38"/>
      <c r="B1602" s="39"/>
      <c r="C1602" s="40"/>
      <c r="D1602" s="40"/>
      <c r="E1602" s="41"/>
      <c r="F1602" s="42"/>
      <c r="G1602" s="43"/>
      <c r="H1602" s="43"/>
      <c r="I1602" s="44"/>
      <c r="J1602" s="45"/>
      <c r="K1602" s="46"/>
      <c r="L1602" s="47" t="e">
        <f aca="false">IF(K1602="",(I1602/J1602),(I1602/K1602))</f>
        <v>#DIV/0!</v>
      </c>
      <c r="M1602" s="48" t="e">
        <f aca="false">(N1602-L1602)/N1602</f>
        <v>#DIV/0!</v>
      </c>
      <c r="N1602" s="49"/>
      <c r="O1602" s="38"/>
      <c r="P1602" s="38"/>
      <c r="Q1602" s="50" t="str">
        <f aca="false">IF(W1602="","",VLOOKUP(W1602,Categories!$M$148:$N$823,2,FALSE()))</f>
        <v/>
      </c>
      <c r="R1602" s="51" t="str">
        <f aca="false">AA1602</f>
        <v/>
      </c>
      <c r="S1602" s="52"/>
      <c r="T1602" s="52"/>
      <c r="U1602" s="53"/>
      <c r="V1602" s="54"/>
      <c r="W1602" s="55"/>
      <c r="X1602" s="50" t="str">
        <f aca="false">IF(S1602="","",VLOOKUP(Deposits!O1882,Deposits!$D$2:$J$102,2,FALSE()))</f>
        <v/>
      </c>
      <c r="Y1602" s="56" t="str">
        <f aca="false">IF(S1602="","",VLOOKUP(Deposits!O1882,Deposits!$D$2:$J$102,5,FALSE()))</f>
        <v/>
      </c>
      <c r="Z1602" s="57" t="s">
        <v>33</v>
      </c>
      <c r="AA1602" s="51" t="str">
        <f aca="false">IF(ISERROR(VLOOKUP(Q1602,'Target Margin'!A:F,5,FALSE())),"",VLOOKUP(Q1602,'Target Margin'!A:F,5,FALSE()))</f>
        <v/>
      </c>
    </row>
    <row r="1603" customFormat="false" ht="13" hidden="false" customHeight="false" outlineLevel="0" collapsed="false">
      <c r="A1603" s="38"/>
      <c r="B1603" s="39"/>
      <c r="C1603" s="40"/>
      <c r="D1603" s="40"/>
      <c r="E1603" s="41"/>
      <c r="F1603" s="42"/>
      <c r="G1603" s="43"/>
      <c r="H1603" s="43"/>
      <c r="I1603" s="44"/>
      <c r="J1603" s="45"/>
      <c r="K1603" s="46"/>
      <c r="L1603" s="47" t="e">
        <f aca="false">IF(K1603="",(I1603/J1603),(I1603/K1603))</f>
        <v>#DIV/0!</v>
      </c>
      <c r="M1603" s="48" t="e">
        <f aca="false">(N1603-L1603)/N1603</f>
        <v>#DIV/0!</v>
      </c>
      <c r="N1603" s="49"/>
      <c r="O1603" s="38"/>
      <c r="P1603" s="38"/>
      <c r="Q1603" s="50" t="str">
        <f aca="false">IF(W1603="","",VLOOKUP(W1603,Categories!$M$148:$N$823,2,FALSE()))</f>
        <v/>
      </c>
      <c r="R1603" s="51" t="str">
        <f aca="false">AA1603</f>
        <v/>
      </c>
      <c r="S1603" s="52"/>
      <c r="T1603" s="52"/>
      <c r="U1603" s="53"/>
      <c r="V1603" s="54"/>
      <c r="W1603" s="55"/>
      <c r="X1603" s="50" t="str">
        <f aca="false">IF(S1603="","",VLOOKUP(Deposits!O1883,Deposits!$D$2:$J$102,2,FALSE()))</f>
        <v/>
      </c>
      <c r="Y1603" s="56" t="str">
        <f aca="false">IF(S1603="","",VLOOKUP(Deposits!O1883,Deposits!$D$2:$J$102,5,FALSE()))</f>
        <v/>
      </c>
      <c r="Z1603" s="57" t="s">
        <v>33</v>
      </c>
      <c r="AA1603" s="51" t="str">
        <f aca="false">IF(ISERROR(VLOOKUP(Q1603,'Target Margin'!A:F,5,FALSE())),"",VLOOKUP(Q1603,'Target Margin'!A:F,5,FALSE()))</f>
        <v/>
      </c>
    </row>
    <row r="1604" customFormat="false" ht="13" hidden="false" customHeight="false" outlineLevel="0" collapsed="false">
      <c r="A1604" s="38"/>
      <c r="B1604" s="39"/>
      <c r="C1604" s="40"/>
      <c r="D1604" s="40"/>
      <c r="E1604" s="41"/>
      <c r="F1604" s="42"/>
      <c r="G1604" s="43"/>
      <c r="H1604" s="43"/>
      <c r="I1604" s="44"/>
      <c r="J1604" s="45"/>
      <c r="K1604" s="46"/>
      <c r="L1604" s="47" t="e">
        <f aca="false">IF(K1604="",(I1604/J1604),(I1604/K1604))</f>
        <v>#DIV/0!</v>
      </c>
      <c r="M1604" s="48" t="e">
        <f aca="false">(N1604-L1604)/N1604</f>
        <v>#DIV/0!</v>
      </c>
      <c r="N1604" s="49"/>
      <c r="O1604" s="38"/>
      <c r="P1604" s="38"/>
      <c r="Q1604" s="50" t="str">
        <f aca="false">IF(W1604="","",VLOOKUP(W1604,Categories!$M$148:$N$823,2,FALSE()))</f>
        <v/>
      </c>
      <c r="R1604" s="51" t="str">
        <f aca="false">AA1604</f>
        <v/>
      </c>
      <c r="S1604" s="52"/>
      <c r="T1604" s="52"/>
      <c r="U1604" s="53"/>
      <c r="V1604" s="54"/>
      <c r="W1604" s="55"/>
      <c r="X1604" s="50" t="str">
        <f aca="false">IF(S1604="","",VLOOKUP(Deposits!O1884,Deposits!$D$2:$J$102,2,FALSE()))</f>
        <v/>
      </c>
      <c r="Y1604" s="56" t="str">
        <f aca="false">IF(S1604="","",VLOOKUP(Deposits!O1884,Deposits!$D$2:$J$102,5,FALSE()))</f>
        <v/>
      </c>
      <c r="Z1604" s="57" t="s">
        <v>33</v>
      </c>
      <c r="AA1604" s="51" t="str">
        <f aca="false">IF(ISERROR(VLOOKUP(Q1604,'Target Margin'!A:F,5,FALSE())),"",VLOOKUP(Q1604,'Target Margin'!A:F,5,FALSE()))</f>
        <v/>
      </c>
    </row>
    <row r="1605" customFormat="false" ht="13" hidden="false" customHeight="false" outlineLevel="0" collapsed="false">
      <c r="A1605" s="38"/>
      <c r="B1605" s="39"/>
      <c r="C1605" s="40"/>
      <c r="D1605" s="40"/>
      <c r="E1605" s="41"/>
      <c r="F1605" s="42"/>
      <c r="G1605" s="43"/>
      <c r="H1605" s="43"/>
      <c r="I1605" s="44"/>
      <c r="J1605" s="45"/>
      <c r="K1605" s="46"/>
      <c r="L1605" s="47" t="e">
        <f aca="false">IF(K1605="",(I1605/J1605),(I1605/K1605))</f>
        <v>#DIV/0!</v>
      </c>
      <c r="M1605" s="48" t="e">
        <f aca="false">(N1605-L1605)/N1605</f>
        <v>#DIV/0!</v>
      </c>
      <c r="N1605" s="49"/>
      <c r="O1605" s="38"/>
      <c r="P1605" s="38"/>
      <c r="Q1605" s="50" t="str">
        <f aca="false">IF(W1605="","",VLOOKUP(W1605,Categories!$M$148:$N$823,2,FALSE()))</f>
        <v/>
      </c>
      <c r="R1605" s="51" t="str">
        <f aca="false">AA1605</f>
        <v/>
      </c>
      <c r="S1605" s="52"/>
      <c r="T1605" s="52"/>
      <c r="U1605" s="53"/>
      <c r="V1605" s="54"/>
      <c r="W1605" s="55"/>
      <c r="X1605" s="50" t="str">
        <f aca="false">IF(S1605="","",VLOOKUP(Deposits!O1885,Deposits!$D$2:$J$102,2,FALSE()))</f>
        <v/>
      </c>
      <c r="Y1605" s="56" t="str">
        <f aca="false">IF(S1605="","",VLOOKUP(Deposits!O1885,Deposits!$D$2:$J$102,5,FALSE()))</f>
        <v/>
      </c>
      <c r="Z1605" s="57" t="s">
        <v>33</v>
      </c>
      <c r="AA1605" s="51" t="str">
        <f aca="false">IF(ISERROR(VLOOKUP(Q1605,'Target Margin'!A:F,5,FALSE())),"",VLOOKUP(Q1605,'Target Margin'!A:F,5,FALSE()))</f>
        <v/>
      </c>
    </row>
    <row r="1606" customFormat="false" ht="13" hidden="false" customHeight="false" outlineLevel="0" collapsed="false">
      <c r="A1606" s="38"/>
      <c r="B1606" s="39"/>
      <c r="C1606" s="40"/>
      <c r="D1606" s="40"/>
      <c r="E1606" s="41"/>
      <c r="F1606" s="42"/>
      <c r="G1606" s="43"/>
      <c r="H1606" s="43"/>
      <c r="I1606" s="44"/>
      <c r="J1606" s="45"/>
      <c r="K1606" s="46"/>
      <c r="L1606" s="47" t="e">
        <f aca="false">IF(K1606="",(I1606/J1606),(I1606/K1606))</f>
        <v>#DIV/0!</v>
      </c>
      <c r="M1606" s="48" t="e">
        <f aca="false">(N1606-L1606)/N1606</f>
        <v>#DIV/0!</v>
      </c>
      <c r="N1606" s="49"/>
      <c r="O1606" s="38"/>
      <c r="P1606" s="38"/>
      <c r="Q1606" s="50" t="str">
        <f aca="false">IF(W1606="","",VLOOKUP(W1606,Categories!$M$148:$N$823,2,FALSE()))</f>
        <v/>
      </c>
      <c r="R1606" s="51" t="str">
        <f aca="false">AA1606</f>
        <v/>
      </c>
      <c r="S1606" s="52"/>
      <c r="T1606" s="52"/>
      <c r="U1606" s="53"/>
      <c r="V1606" s="54"/>
      <c r="W1606" s="55"/>
      <c r="X1606" s="50" t="str">
        <f aca="false">IF(S1606="","",VLOOKUP(Deposits!O1886,Deposits!$D$2:$J$102,2,FALSE()))</f>
        <v/>
      </c>
      <c r="Y1606" s="56" t="str">
        <f aca="false">IF(S1606="","",VLOOKUP(Deposits!O1886,Deposits!$D$2:$J$102,5,FALSE()))</f>
        <v/>
      </c>
      <c r="Z1606" s="57" t="s">
        <v>33</v>
      </c>
      <c r="AA1606" s="51" t="str">
        <f aca="false">IF(ISERROR(VLOOKUP(Q1606,'Target Margin'!A:F,5,FALSE())),"",VLOOKUP(Q1606,'Target Margin'!A:F,5,FALSE()))</f>
        <v/>
      </c>
    </row>
    <row r="1607" customFormat="false" ht="13" hidden="false" customHeight="false" outlineLevel="0" collapsed="false">
      <c r="A1607" s="38"/>
      <c r="B1607" s="39"/>
      <c r="C1607" s="40"/>
      <c r="D1607" s="40"/>
      <c r="E1607" s="41"/>
      <c r="F1607" s="42"/>
      <c r="G1607" s="43"/>
      <c r="H1607" s="43"/>
      <c r="I1607" s="44"/>
      <c r="J1607" s="45"/>
      <c r="K1607" s="46"/>
      <c r="L1607" s="47" t="e">
        <f aca="false">IF(K1607="",(I1607/J1607),(I1607/K1607))</f>
        <v>#DIV/0!</v>
      </c>
      <c r="M1607" s="48" t="e">
        <f aca="false">(N1607-L1607)/N1607</f>
        <v>#DIV/0!</v>
      </c>
      <c r="N1607" s="49"/>
      <c r="O1607" s="38"/>
      <c r="P1607" s="38"/>
      <c r="Q1607" s="50" t="str">
        <f aca="false">IF(W1607="","",VLOOKUP(W1607,Categories!$M$148:$N$823,2,FALSE()))</f>
        <v/>
      </c>
      <c r="R1607" s="51" t="str">
        <f aca="false">AA1607</f>
        <v/>
      </c>
      <c r="S1607" s="52"/>
      <c r="T1607" s="52"/>
      <c r="U1607" s="53"/>
      <c r="V1607" s="54"/>
      <c r="W1607" s="55"/>
      <c r="X1607" s="50" t="str">
        <f aca="false">IF(S1607="","",VLOOKUP(Deposits!O1887,Deposits!$D$2:$J$102,2,FALSE()))</f>
        <v/>
      </c>
      <c r="Y1607" s="56" t="str">
        <f aca="false">IF(S1607="","",VLOOKUP(Deposits!O1887,Deposits!$D$2:$J$102,5,FALSE()))</f>
        <v/>
      </c>
      <c r="Z1607" s="57" t="s">
        <v>33</v>
      </c>
      <c r="AA1607" s="51" t="str">
        <f aca="false">IF(ISERROR(VLOOKUP(Q1607,'Target Margin'!A:F,5,FALSE())),"",VLOOKUP(Q1607,'Target Margin'!A:F,5,FALSE()))</f>
        <v/>
      </c>
    </row>
    <row r="1608" customFormat="false" ht="13" hidden="false" customHeight="false" outlineLevel="0" collapsed="false">
      <c r="A1608" s="38"/>
      <c r="B1608" s="39"/>
      <c r="C1608" s="40"/>
      <c r="D1608" s="40"/>
      <c r="E1608" s="41"/>
      <c r="F1608" s="42"/>
      <c r="G1608" s="43"/>
      <c r="H1608" s="43"/>
      <c r="I1608" s="44"/>
      <c r="J1608" s="45"/>
      <c r="K1608" s="46"/>
      <c r="L1608" s="47" t="e">
        <f aca="false">IF(K1608="",(I1608/J1608),(I1608/K1608))</f>
        <v>#DIV/0!</v>
      </c>
      <c r="M1608" s="48" t="e">
        <f aca="false">(N1608-L1608)/N1608</f>
        <v>#DIV/0!</v>
      </c>
      <c r="N1608" s="49"/>
      <c r="O1608" s="38"/>
      <c r="P1608" s="38"/>
      <c r="Q1608" s="50" t="str">
        <f aca="false">IF(W1608="","",VLOOKUP(W1608,Categories!$M$148:$N$823,2,FALSE()))</f>
        <v/>
      </c>
      <c r="R1608" s="51" t="str">
        <f aca="false">AA1608</f>
        <v/>
      </c>
      <c r="S1608" s="52"/>
      <c r="T1608" s="52"/>
      <c r="U1608" s="53"/>
      <c r="V1608" s="54"/>
      <c r="W1608" s="55"/>
      <c r="X1608" s="50" t="str">
        <f aca="false">IF(S1608="","",VLOOKUP(Deposits!O1888,Deposits!$D$2:$J$102,2,FALSE()))</f>
        <v/>
      </c>
      <c r="Y1608" s="56" t="str">
        <f aca="false">IF(S1608="","",VLOOKUP(Deposits!O1888,Deposits!$D$2:$J$102,5,FALSE()))</f>
        <v/>
      </c>
      <c r="Z1608" s="57" t="s">
        <v>33</v>
      </c>
      <c r="AA1608" s="51" t="str">
        <f aca="false">IF(ISERROR(VLOOKUP(Q1608,'Target Margin'!A:F,5,FALSE())),"",VLOOKUP(Q1608,'Target Margin'!A:F,5,FALSE()))</f>
        <v/>
      </c>
    </row>
    <row r="1609" customFormat="false" ht="13" hidden="false" customHeight="false" outlineLevel="0" collapsed="false">
      <c r="A1609" s="38"/>
      <c r="B1609" s="39"/>
      <c r="C1609" s="40"/>
      <c r="D1609" s="40"/>
      <c r="E1609" s="41"/>
      <c r="F1609" s="42"/>
      <c r="G1609" s="43"/>
      <c r="H1609" s="43"/>
      <c r="I1609" s="44"/>
      <c r="J1609" s="45"/>
      <c r="K1609" s="46"/>
      <c r="L1609" s="47" t="e">
        <f aca="false">IF(K1609="",(I1609/J1609),(I1609/K1609))</f>
        <v>#DIV/0!</v>
      </c>
      <c r="M1609" s="48" t="e">
        <f aca="false">(N1609-L1609)/N1609</f>
        <v>#DIV/0!</v>
      </c>
      <c r="N1609" s="49"/>
      <c r="O1609" s="38"/>
      <c r="P1609" s="38"/>
      <c r="Q1609" s="50" t="str">
        <f aca="false">IF(W1609="","",VLOOKUP(W1609,Categories!$M$148:$N$823,2,FALSE()))</f>
        <v/>
      </c>
      <c r="R1609" s="51" t="str">
        <f aca="false">AA1609</f>
        <v/>
      </c>
      <c r="S1609" s="52"/>
      <c r="T1609" s="52"/>
      <c r="U1609" s="53"/>
      <c r="V1609" s="54"/>
      <c r="W1609" s="55"/>
      <c r="X1609" s="50" t="str">
        <f aca="false">IF(S1609="","",VLOOKUP(Deposits!O1889,Deposits!$D$2:$J$102,2,FALSE()))</f>
        <v/>
      </c>
      <c r="Y1609" s="56" t="str">
        <f aca="false">IF(S1609="","",VLOOKUP(Deposits!O1889,Deposits!$D$2:$J$102,5,FALSE()))</f>
        <v/>
      </c>
      <c r="Z1609" s="57" t="s">
        <v>33</v>
      </c>
      <c r="AA1609" s="51" t="str">
        <f aca="false">IF(ISERROR(VLOOKUP(Q1609,'Target Margin'!A:F,5,FALSE())),"",VLOOKUP(Q1609,'Target Margin'!A:F,5,FALSE()))</f>
        <v/>
      </c>
    </row>
    <row r="1610" customFormat="false" ht="13" hidden="false" customHeight="false" outlineLevel="0" collapsed="false">
      <c r="A1610" s="38"/>
      <c r="B1610" s="39"/>
      <c r="C1610" s="40"/>
      <c r="D1610" s="40"/>
      <c r="E1610" s="41"/>
      <c r="F1610" s="42"/>
      <c r="G1610" s="43"/>
      <c r="H1610" s="43"/>
      <c r="I1610" s="44"/>
      <c r="J1610" s="45"/>
      <c r="K1610" s="46"/>
      <c r="L1610" s="47" t="e">
        <f aca="false">IF(K1610="",(I1610/J1610),(I1610/K1610))</f>
        <v>#DIV/0!</v>
      </c>
      <c r="M1610" s="48" t="e">
        <f aca="false">(N1610-L1610)/N1610</f>
        <v>#DIV/0!</v>
      </c>
      <c r="N1610" s="49"/>
      <c r="O1610" s="38"/>
      <c r="P1610" s="38"/>
      <c r="Q1610" s="50" t="str">
        <f aca="false">IF(W1610="","",VLOOKUP(W1610,Categories!$M$148:$N$823,2,FALSE()))</f>
        <v/>
      </c>
      <c r="R1610" s="51" t="str">
        <f aca="false">AA1610</f>
        <v/>
      </c>
      <c r="S1610" s="52"/>
      <c r="T1610" s="52"/>
      <c r="U1610" s="53"/>
      <c r="V1610" s="54"/>
      <c r="W1610" s="55"/>
      <c r="X1610" s="50" t="str">
        <f aca="false">IF(S1610="","",VLOOKUP(Deposits!O1890,Deposits!$D$2:$J$102,2,FALSE()))</f>
        <v/>
      </c>
      <c r="Y1610" s="56" t="str">
        <f aca="false">IF(S1610="","",VLOOKUP(Deposits!O1890,Deposits!$D$2:$J$102,5,FALSE()))</f>
        <v/>
      </c>
      <c r="Z1610" s="57" t="s">
        <v>33</v>
      </c>
      <c r="AA1610" s="51" t="str">
        <f aca="false">IF(ISERROR(VLOOKUP(Q1610,'Target Margin'!A:F,5,FALSE())),"",VLOOKUP(Q1610,'Target Margin'!A:F,5,FALSE()))</f>
        <v/>
      </c>
    </row>
    <row r="1611" customFormat="false" ht="13" hidden="false" customHeight="false" outlineLevel="0" collapsed="false">
      <c r="A1611" s="38"/>
      <c r="B1611" s="39"/>
      <c r="C1611" s="40"/>
      <c r="D1611" s="40"/>
      <c r="E1611" s="41"/>
      <c r="F1611" s="42"/>
      <c r="G1611" s="43"/>
      <c r="H1611" s="43"/>
      <c r="I1611" s="44"/>
      <c r="J1611" s="45"/>
      <c r="K1611" s="46"/>
      <c r="L1611" s="47" t="e">
        <f aca="false">IF(K1611="",(I1611/J1611),(I1611/K1611))</f>
        <v>#DIV/0!</v>
      </c>
      <c r="M1611" s="48" t="e">
        <f aca="false">(N1611-L1611)/N1611</f>
        <v>#DIV/0!</v>
      </c>
      <c r="N1611" s="49"/>
      <c r="O1611" s="38"/>
      <c r="P1611" s="38"/>
      <c r="Q1611" s="50" t="str">
        <f aca="false">IF(W1611="","",VLOOKUP(W1611,Categories!$M$148:$N$823,2,FALSE()))</f>
        <v/>
      </c>
      <c r="R1611" s="51" t="str">
        <f aca="false">AA1611</f>
        <v/>
      </c>
      <c r="S1611" s="52"/>
      <c r="T1611" s="52"/>
      <c r="U1611" s="53"/>
      <c r="V1611" s="54"/>
      <c r="W1611" s="55"/>
      <c r="X1611" s="50" t="str">
        <f aca="false">IF(S1611="","",VLOOKUP(Deposits!O1891,Deposits!$D$2:$J$102,2,FALSE()))</f>
        <v/>
      </c>
      <c r="Y1611" s="56" t="str">
        <f aca="false">IF(S1611="","",VLOOKUP(Deposits!O1891,Deposits!$D$2:$J$102,5,FALSE()))</f>
        <v/>
      </c>
      <c r="Z1611" s="57" t="s">
        <v>33</v>
      </c>
      <c r="AA1611" s="51" t="str">
        <f aca="false">IF(ISERROR(VLOOKUP(Q1611,'Target Margin'!A:F,5,FALSE())),"",VLOOKUP(Q1611,'Target Margin'!A:F,5,FALSE()))</f>
        <v/>
      </c>
    </row>
    <row r="1612" customFormat="false" ht="13" hidden="false" customHeight="false" outlineLevel="0" collapsed="false">
      <c r="A1612" s="38"/>
      <c r="B1612" s="39"/>
      <c r="C1612" s="40"/>
      <c r="D1612" s="40"/>
      <c r="E1612" s="41"/>
      <c r="F1612" s="42"/>
      <c r="G1612" s="43"/>
      <c r="H1612" s="43"/>
      <c r="I1612" s="44"/>
      <c r="J1612" s="45"/>
      <c r="K1612" s="46"/>
      <c r="L1612" s="47" t="e">
        <f aca="false">IF(K1612="",(I1612/J1612),(I1612/K1612))</f>
        <v>#DIV/0!</v>
      </c>
      <c r="M1612" s="48" t="e">
        <f aca="false">(N1612-L1612)/N1612</f>
        <v>#DIV/0!</v>
      </c>
      <c r="N1612" s="49"/>
      <c r="O1612" s="38"/>
      <c r="P1612" s="38"/>
      <c r="Q1612" s="50" t="str">
        <f aca="false">IF(W1612="","",VLOOKUP(W1612,Categories!$M$148:$N$823,2,FALSE()))</f>
        <v/>
      </c>
      <c r="R1612" s="51" t="str">
        <f aca="false">AA1612</f>
        <v/>
      </c>
      <c r="S1612" s="52"/>
      <c r="T1612" s="52"/>
      <c r="U1612" s="53"/>
      <c r="V1612" s="54"/>
      <c r="W1612" s="55"/>
      <c r="X1612" s="50" t="str">
        <f aca="false">IF(S1612="","",VLOOKUP(Deposits!O1892,Deposits!$D$2:$J$102,2,FALSE()))</f>
        <v/>
      </c>
      <c r="Y1612" s="56" t="str">
        <f aca="false">IF(S1612="","",VLOOKUP(Deposits!O1892,Deposits!$D$2:$J$102,5,FALSE()))</f>
        <v/>
      </c>
      <c r="Z1612" s="57" t="s">
        <v>33</v>
      </c>
      <c r="AA1612" s="51" t="str">
        <f aca="false">IF(ISERROR(VLOOKUP(Q1612,'Target Margin'!A:F,5,FALSE())),"",VLOOKUP(Q1612,'Target Margin'!A:F,5,FALSE()))</f>
        <v/>
      </c>
    </row>
    <row r="1613" customFormat="false" ht="13" hidden="false" customHeight="false" outlineLevel="0" collapsed="false">
      <c r="A1613" s="38"/>
      <c r="B1613" s="39"/>
      <c r="C1613" s="40"/>
      <c r="D1613" s="40"/>
      <c r="E1613" s="41"/>
      <c r="F1613" s="42"/>
      <c r="G1613" s="43"/>
      <c r="H1613" s="43"/>
      <c r="I1613" s="44"/>
      <c r="J1613" s="45"/>
      <c r="K1613" s="46"/>
      <c r="L1613" s="47" t="e">
        <f aca="false">IF(K1613="",(I1613/J1613),(I1613/K1613))</f>
        <v>#DIV/0!</v>
      </c>
      <c r="M1613" s="48" t="e">
        <f aca="false">(N1613-L1613)/N1613</f>
        <v>#DIV/0!</v>
      </c>
      <c r="N1613" s="49"/>
      <c r="O1613" s="38"/>
      <c r="P1613" s="38"/>
      <c r="Q1613" s="50" t="str">
        <f aca="false">IF(W1613="","",VLOOKUP(W1613,Categories!$M$148:$N$823,2,FALSE()))</f>
        <v/>
      </c>
      <c r="R1613" s="51" t="str">
        <f aca="false">AA1613</f>
        <v/>
      </c>
      <c r="S1613" s="52"/>
      <c r="T1613" s="52"/>
      <c r="U1613" s="53"/>
      <c r="V1613" s="54"/>
      <c r="W1613" s="55"/>
      <c r="X1613" s="50" t="str">
        <f aca="false">IF(S1613="","",VLOOKUP(Deposits!O1893,Deposits!$D$2:$J$102,2,FALSE()))</f>
        <v/>
      </c>
      <c r="Y1613" s="56" t="str">
        <f aca="false">IF(S1613="","",VLOOKUP(Deposits!O1893,Deposits!$D$2:$J$102,5,FALSE()))</f>
        <v/>
      </c>
      <c r="Z1613" s="57" t="s">
        <v>33</v>
      </c>
      <c r="AA1613" s="51" t="str">
        <f aca="false">IF(ISERROR(VLOOKUP(Q1613,'Target Margin'!A:F,5,FALSE())),"",VLOOKUP(Q1613,'Target Margin'!A:F,5,FALSE()))</f>
        <v/>
      </c>
    </row>
    <row r="1614" customFormat="false" ht="13" hidden="false" customHeight="false" outlineLevel="0" collapsed="false">
      <c r="A1614" s="38"/>
      <c r="B1614" s="39"/>
      <c r="C1614" s="40"/>
      <c r="D1614" s="40"/>
      <c r="E1614" s="41"/>
      <c r="F1614" s="42"/>
      <c r="G1614" s="43"/>
      <c r="H1614" s="43"/>
      <c r="I1614" s="44"/>
      <c r="J1614" s="45"/>
      <c r="K1614" s="46"/>
      <c r="L1614" s="47" t="e">
        <f aca="false">IF(K1614="",(I1614/J1614),(I1614/K1614))</f>
        <v>#DIV/0!</v>
      </c>
      <c r="M1614" s="48" t="e">
        <f aca="false">(N1614-L1614)/N1614</f>
        <v>#DIV/0!</v>
      </c>
      <c r="N1614" s="49"/>
      <c r="O1614" s="38"/>
      <c r="P1614" s="38"/>
      <c r="Q1614" s="50" t="str">
        <f aca="false">IF(W1614="","",VLOOKUP(W1614,Categories!$M$148:$N$823,2,FALSE()))</f>
        <v/>
      </c>
      <c r="R1614" s="51" t="str">
        <f aca="false">AA1614</f>
        <v/>
      </c>
      <c r="S1614" s="52"/>
      <c r="T1614" s="52"/>
      <c r="U1614" s="53"/>
      <c r="V1614" s="54"/>
      <c r="W1614" s="55"/>
      <c r="X1614" s="50" t="str">
        <f aca="false">IF(S1614="","",VLOOKUP(Deposits!O1894,Deposits!$D$2:$J$102,2,FALSE()))</f>
        <v/>
      </c>
      <c r="Y1614" s="56" t="str">
        <f aca="false">IF(S1614="","",VLOOKUP(Deposits!O1894,Deposits!$D$2:$J$102,5,FALSE()))</f>
        <v/>
      </c>
      <c r="Z1614" s="57" t="s">
        <v>33</v>
      </c>
      <c r="AA1614" s="51" t="str">
        <f aca="false">IF(ISERROR(VLOOKUP(Q1614,'Target Margin'!A:F,5,FALSE())),"",VLOOKUP(Q1614,'Target Margin'!A:F,5,FALSE()))</f>
        <v/>
      </c>
    </row>
    <row r="1615" customFormat="false" ht="13" hidden="false" customHeight="false" outlineLevel="0" collapsed="false">
      <c r="A1615" s="38"/>
      <c r="B1615" s="39"/>
      <c r="C1615" s="40"/>
      <c r="D1615" s="40"/>
      <c r="E1615" s="41"/>
      <c r="F1615" s="42"/>
      <c r="G1615" s="43"/>
      <c r="H1615" s="43"/>
      <c r="I1615" s="44"/>
      <c r="J1615" s="45"/>
      <c r="K1615" s="46"/>
      <c r="L1615" s="47" t="e">
        <f aca="false">IF(K1615="",(I1615/J1615),(I1615/K1615))</f>
        <v>#DIV/0!</v>
      </c>
      <c r="M1615" s="48" t="e">
        <f aca="false">(N1615-L1615)/N1615</f>
        <v>#DIV/0!</v>
      </c>
      <c r="N1615" s="49"/>
      <c r="O1615" s="38"/>
      <c r="P1615" s="38"/>
      <c r="Q1615" s="50" t="str">
        <f aca="false">IF(W1615="","",VLOOKUP(W1615,Categories!$M$148:$N$823,2,FALSE()))</f>
        <v/>
      </c>
      <c r="R1615" s="51" t="str">
        <f aca="false">AA1615</f>
        <v/>
      </c>
      <c r="S1615" s="52"/>
      <c r="T1615" s="52"/>
      <c r="U1615" s="53"/>
      <c r="V1615" s="54"/>
      <c r="W1615" s="55"/>
      <c r="X1615" s="50" t="str">
        <f aca="false">IF(S1615="","",VLOOKUP(Deposits!O1895,Deposits!$D$2:$J$102,2,FALSE()))</f>
        <v/>
      </c>
      <c r="Y1615" s="56" t="str">
        <f aca="false">IF(S1615="","",VLOOKUP(Deposits!O1895,Deposits!$D$2:$J$102,5,FALSE()))</f>
        <v/>
      </c>
      <c r="Z1615" s="57" t="s">
        <v>33</v>
      </c>
      <c r="AA1615" s="51" t="str">
        <f aca="false">IF(ISERROR(VLOOKUP(Q1615,'Target Margin'!A:F,5,FALSE())),"",VLOOKUP(Q1615,'Target Margin'!A:F,5,FALSE()))</f>
        <v/>
      </c>
    </row>
    <row r="1616" customFormat="false" ht="13" hidden="false" customHeight="false" outlineLevel="0" collapsed="false">
      <c r="A1616" s="38"/>
      <c r="B1616" s="39"/>
      <c r="C1616" s="40"/>
      <c r="D1616" s="40"/>
      <c r="E1616" s="41"/>
      <c r="F1616" s="42"/>
      <c r="G1616" s="43"/>
      <c r="H1616" s="43"/>
      <c r="I1616" s="44"/>
      <c r="J1616" s="45"/>
      <c r="K1616" s="46"/>
      <c r="L1616" s="47" t="e">
        <f aca="false">IF(K1616="",(I1616/J1616),(I1616/K1616))</f>
        <v>#DIV/0!</v>
      </c>
      <c r="M1616" s="48" t="e">
        <f aca="false">(N1616-L1616)/N1616</f>
        <v>#DIV/0!</v>
      </c>
      <c r="N1616" s="49"/>
      <c r="O1616" s="38"/>
      <c r="P1616" s="38"/>
      <c r="Q1616" s="50" t="str">
        <f aca="false">IF(W1616="","",VLOOKUP(W1616,Categories!$M$148:$N$823,2,FALSE()))</f>
        <v/>
      </c>
      <c r="R1616" s="51" t="str">
        <f aca="false">AA1616</f>
        <v/>
      </c>
      <c r="S1616" s="52"/>
      <c r="T1616" s="52"/>
      <c r="U1616" s="53"/>
      <c r="V1616" s="54"/>
      <c r="W1616" s="55"/>
      <c r="X1616" s="50" t="str">
        <f aca="false">IF(S1616="","",VLOOKUP(Deposits!O1896,Deposits!$D$2:$J$102,2,FALSE()))</f>
        <v/>
      </c>
      <c r="Y1616" s="56" t="str">
        <f aca="false">IF(S1616="","",VLOOKUP(Deposits!O1896,Deposits!$D$2:$J$102,5,FALSE()))</f>
        <v/>
      </c>
      <c r="Z1616" s="57" t="s">
        <v>33</v>
      </c>
      <c r="AA1616" s="51" t="str">
        <f aca="false">IF(ISERROR(VLOOKUP(Q1616,'Target Margin'!A:F,5,FALSE())),"",VLOOKUP(Q1616,'Target Margin'!A:F,5,FALSE()))</f>
        <v/>
      </c>
    </row>
    <row r="1617" customFormat="false" ht="13" hidden="false" customHeight="false" outlineLevel="0" collapsed="false">
      <c r="A1617" s="38"/>
      <c r="B1617" s="39"/>
      <c r="C1617" s="40"/>
      <c r="D1617" s="40"/>
      <c r="E1617" s="41"/>
      <c r="F1617" s="42"/>
      <c r="G1617" s="43"/>
      <c r="H1617" s="43"/>
      <c r="I1617" s="44"/>
      <c r="J1617" s="45"/>
      <c r="K1617" s="46"/>
      <c r="L1617" s="47" t="e">
        <f aca="false">IF(K1617="",(I1617/J1617),(I1617/K1617))</f>
        <v>#DIV/0!</v>
      </c>
      <c r="M1617" s="48" t="e">
        <f aca="false">(N1617-L1617)/N1617</f>
        <v>#DIV/0!</v>
      </c>
      <c r="N1617" s="49"/>
      <c r="O1617" s="38"/>
      <c r="P1617" s="38"/>
      <c r="Q1617" s="50" t="str">
        <f aca="false">IF(W1617="","",VLOOKUP(W1617,Categories!$M$148:$N$823,2,FALSE()))</f>
        <v/>
      </c>
      <c r="R1617" s="51" t="str">
        <f aca="false">AA1617</f>
        <v/>
      </c>
      <c r="S1617" s="52"/>
      <c r="T1617" s="52"/>
      <c r="U1617" s="53"/>
      <c r="V1617" s="54"/>
      <c r="W1617" s="55"/>
      <c r="X1617" s="50" t="str">
        <f aca="false">IF(S1617="","",VLOOKUP(Deposits!O1897,Deposits!$D$2:$J$102,2,FALSE()))</f>
        <v/>
      </c>
      <c r="Y1617" s="56" t="str">
        <f aca="false">IF(S1617="","",VLOOKUP(Deposits!O1897,Deposits!$D$2:$J$102,5,FALSE()))</f>
        <v/>
      </c>
      <c r="Z1617" s="57" t="s">
        <v>33</v>
      </c>
      <c r="AA1617" s="51" t="str">
        <f aca="false">IF(ISERROR(VLOOKUP(Q1617,'Target Margin'!A:F,5,FALSE())),"",VLOOKUP(Q1617,'Target Margin'!A:F,5,FALSE()))</f>
        <v/>
      </c>
    </row>
    <row r="1618" customFormat="false" ht="13" hidden="false" customHeight="false" outlineLevel="0" collapsed="false">
      <c r="A1618" s="38"/>
      <c r="B1618" s="39"/>
      <c r="C1618" s="40"/>
      <c r="D1618" s="40"/>
      <c r="E1618" s="41"/>
      <c r="F1618" s="42"/>
      <c r="G1618" s="43"/>
      <c r="H1618" s="43"/>
      <c r="I1618" s="44"/>
      <c r="J1618" s="45"/>
      <c r="K1618" s="46"/>
      <c r="L1618" s="47" t="e">
        <f aca="false">IF(K1618="",(I1618/J1618),(I1618/K1618))</f>
        <v>#DIV/0!</v>
      </c>
      <c r="M1618" s="48" t="e">
        <f aca="false">(N1618-L1618)/N1618</f>
        <v>#DIV/0!</v>
      </c>
      <c r="N1618" s="49"/>
      <c r="O1618" s="38"/>
      <c r="P1618" s="38"/>
      <c r="Q1618" s="50" t="str">
        <f aca="false">IF(W1618="","",VLOOKUP(W1618,Categories!$M$148:$N$823,2,FALSE()))</f>
        <v/>
      </c>
      <c r="R1618" s="51" t="str">
        <f aca="false">AA1618</f>
        <v/>
      </c>
      <c r="S1618" s="52"/>
      <c r="T1618" s="52"/>
      <c r="U1618" s="53"/>
      <c r="V1618" s="54"/>
      <c r="W1618" s="55"/>
      <c r="X1618" s="50" t="str">
        <f aca="false">IF(S1618="","",VLOOKUP(Deposits!O1898,Deposits!$D$2:$J$102,2,FALSE()))</f>
        <v/>
      </c>
      <c r="Y1618" s="56" t="str">
        <f aca="false">IF(S1618="","",VLOOKUP(Deposits!O1898,Deposits!$D$2:$J$102,5,FALSE()))</f>
        <v/>
      </c>
      <c r="Z1618" s="57" t="s">
        <v>33</v>
      </c>
      <c r="AA1618" s="51" t="str">
        <f aca="false">IF(ISERROR(VLOOKUP(Q1618,'Target Margin'!A:F,5,FALSE())),"",VLOOKUP(Q1618,'Target Margin'!A:F,5,FALSE()))</f>
        <v/>
      </c>
    </row>
    <row r="1619" customFormat="false" ht="13" hidden="false" customHeight="false" outlineLevel="0" collapsed="false">
      <c r="A1619" s="38"/>
      <c r="B1619" s="39"/>
      <c r="C1619" s="40"/>
      <c r="D1619" s="40"/>
      <c r="E1619" s="41"/>
      <c r="F1619" s="42"/>
      <c r="G1619" s="43"/>
      <c r="H1619" s="43"/>
      <c r="I1619" s="44"/>
      <c r="J1619" s="45"/>
      <c r="K1619" s="46"/>
      <c r="L1619" s="47" t="e">
        <f aca="false">IF(K1619="",(I1619/J1619),(I1619/K1619))</f>
        <v>#DIV/0!</v>
      </c>
      <c r="M1619" s="48" t="e">
        <f aca="false">(N1619-L1619)/N1619</f>
        <v>#DIV/0!</v>
      </c>
      <c r="N1619" s="49"/>
      <c r="O1619" s="38"/>
      <c r="P1619" s="38"/>
      <c r="Q1619" s="50" t="str">
        <f aca="false">IF(W1619="","",VLOOKUP(W1619,Categories!$M$148:$N$823,2,FALSE()))</f>
        <v/>
      </c>
      <c r="R1619" s="51" t="str">
        <f aca="false">AA1619</f>
        <v/>
      </c>
      <c r="S1619" s="52"/>
      <c r="T1619" s="52"/>
      <c r="U1619" s="53"/>
      <c r="V1619" s="54"/>
      <c r="W1619" s="55"/>
      <c r="X1619" s="50" t="str">
        <f aca="false">IF(S1619="","",VLOOKUP(Deposits!O1899,Deposits!$D$2:$J$102,2,FALSE()))</f>
        <v/>
      </c>
      <c r="Y1619" s="56" t="str">
        <f aca="false">IF(S1619="","",VLOOKUP(Deposits!O1899,Deposits!$D$2:$J$102,5,FALSE()))</f>
        <v/>
      </c>
      <c r="Z1619" s="57" t="s">
        <v>33</v>
      </c>
      <c r="AA1619" s="51" t="str">
        <f aca="false">IF(ISERROR(VLOOKUP(Q1619,'Target Margin'!A:F,5,FALSE())),"",VLOOKUP(Q1619,'Target Margin'!A:F,5,FALSE()))</f>
        <v/>
      </c>
    </row>
    <row r="1620" customFormat="false" ht="13" hidden="false" customHeight="false" outlineLevel="0" collapsed="false">
      <c r="A1620" s="38"/>
      <c r="B1620" s="39"/>
      <c r="C1620" s="40"/>
      <c r="D1620" s="40"/>
      <c r="E1620" s="41"/>
      <c r="F1620" s="42"/>
      <c r="G1620" s="43"/>
      <c r="H1620" s="43"/>
      <c r="I1620" s="44"/>
      <c r="J1620" s="45"/>
      <c r="K1620" s="46"/>
      <c r="L1620" s="47" t="e">
        <f aca="false">IF(K1620="",(I1620/J1620),(I1620/K1620))</f>
        <v>#DIV/0!</v>
      </c>
      <c r="M1620" s="48" t="e">
        <f aca="false">(N1620-L1620)/N1620</f>
        <v>#DIV/0!</v>
      </c>
      <c r="N1620" s="49"/>
      <c r="O1620" s="38"/>
      <c r="P1620" s="38"/>
      <c r="Q1620" s="50" t="str">
        <f aca="false">IF(W1620="","",VLOOKUP(W1620,Categories!$M$148:$N$823,2,FALSE()))</f>
        <v/>
      </c>
      <c r="R1620" s="51" t="str">
        <f aca="false">AA1620</f>
        <v/>
      </c>
      <c r="S1620" s="52"/>
      <c r="T1620" s="52"/>
      <c r="U1620" s="53"/>
      <c r="V1620" s="54"/>
      <c r="W1620" s="55"/>
      <c r="X1620" s="50" t="str">
        <f aca="false">IF(S1620="","",VLOOKUP(Deposits!O1900,Deposits!$D$2:$J$102,2,FALSE()))</f>
        <v/>
      </c>
      <c r="Y1620" s="56" t="str">
        <f aca="false">IF(S1620="","",VLOOKUP(Deposits!O1900,Deposits!$D$2:$J$102,5,FALSE()))</f>
        <v/>
      </c>
      <c r="Z1620" s="57" t="s">
        <v>33</v>
      </c>
      <c r="AA1620" s="51" t="str">
        <f aca="false">IF(ISERROR(VLOOKUP(Q1620,'Target Margin'!A:F,5,FALSE())),"",VLOOKUP(Q1620,'Target Margin'!A:F,5,FALSE()))</f>
        <v/>
      </c>
    </row>
    <row r="1621" customFormat="false" ht="13" hidden="false" customHeight="false" outlineLevel="0" collapsed="false">
      <c r="A1621" s="38"/>
      <c r="B1621" s="39"/>
      <c r="C1621" s="40"/>
      <c r="D1621" s="40"/>
      <c r="E1621" s="41"/>
      <c r="F1621" s="42"/>
      <c r="G1621" s="43"/>
      <c r="H1621" s="43"/>
      <c r="I1621" s="44"/>
      <c r="J1621" s="45"/>
      <c r="K1621" s="46"/>
      <c r="L1621" s="47" t="e">
        <f aca="false">IF(K1621="",(I1621/J1621),(I1621/K1621))</f>
        <v>#DIV/0!</v>
      </c>
      <c r="M1621" s="48" t="e">
        <f aca="false">(N1621-L1621)/N1621</f>
        <v>#DIV/0!</v>
      </c>
      <c r="N1621" s="49"/>
      <c r="O1621" s="38"/>
      <c r="P1621" s="38"/>
      <c r="Q1621" s="50" t="str">
        <f aca="false">IF(W1621="","",VLOOKUP(W1621,Categories!$M$148:$N$823,2,FALSE()))</f>
        <v/>
      </c>
      <c r="R1621" s="51" t="str">
        <f aca="false">AA1621</f>
        <v/>
      </c>
      <c r="S1621" s="52"/>
      <c r="T1621" s="52"/>
      <c r="U1621" s="53"/>
      <c r="V1621" s="54"/>
      <c r="W1621" s="55"/>
      <c r="X1621" s="50" t="str">
        <f aca="false">IF(S1621="","",VLOOKUP(Deposits!O1901,Deposits!$D$2:$J$102,2,FALSE()))</f>
        <v/>
      </c>
      <c r="Y1621" s="56" t="str">
        <f aca="false">IF(S1621="","",VLOOKUP(Deposits!O1901,Deposits!$D$2:$J$102,5,FALSE()))</f>
        <v/>
      </c>
      <c r="Z1621" s="57" t="s">
        <v>33</v>
      </c>
      <c r="AA1621" s="51" t="str">
        <f aca="false">IF(ISERROR(VLOOKUP(Q1621,'Target Margin'!A:F,5,FALSE())),"",VLOOKUP(Q1621,'Target Margin'!A:F,5,FALSE()))</f>
        <v/>
      </c>
    </row>
    <row r="1622" customFormat="false" ht="13" hidden="false" customHeight="false" outlineLevel="0" collapsed="false">
      <c r="A1622" s="38"/>
      <c r="B1622" s="39"/>
      <c r="C1622" s="40"/>
      <c r="D1622" s="40"/>
      <c r="E1622" s="41"/>
      <c r="F1622" s="42"/>
      <c r="G1622" s="43"/>
      <c r="H1622" s="43"/>
      <c r="I1622" s="44"/>
      <c r="J1622" s="45"/>
      <c r="K1622" s="46"/>
      <c r="L1622" s="47" t="e">
        <f aca="false">IF(K1622="",(I1622/J1622),(I1622/K1622))</f>
        <v>#DIV/0!</v>
      </c>
      <c r="M1622" s="48" t="e">
        <f aca="false">(N1622-L1622)/N1622</f>
        <v>#DIV/0!</v>
      </c>
      <c r="N1622" s="49"/>
      <c r="O1622" s="38"/>
      <c r="P1622" s="38"/>
      <c r="Q1622" s="50" t="str">
        <f aca="false">IF(W1622="","",VLOOKUP(W1622,Categories!$M$148:$N$823,2,FALSE()))</f>
        <v/>
      </c>
      <c r="R1622" s="51" t="str">
        <f aca="false">AA1622</f>
        <v/>
      </c>
      <c r="S1622" s="52"/>
      <c r="T1622" s="52"/>
      <c r="U1622" s="53"/>
      <c r="V1622" s="54"/>
      <c r="W1622" s="55"/>
      <c r="X1622" s="50" t="str">
        <f aca="false">IF(S1622="","",VLOOKUP(Deposits!O1902,Deposits!$D$2:$J$102,2,FALSE()))</f>
        <v/>
      </c>
      <c r="Y1622" s="56" t="str">
        <f aca="false">IF(S1622="","",VLOOKUP(Deposits!O1902,Deposits!$D$2:$J$102,5,FALSE()))</f>
        <v/>
      </c>
      <c r="Z1622" s="57" t="s">
        <v>33</v>
      </c>
      <c r="AA1622" s="51" t="str">
        <f aca="false">IF(ISERROR(VLOOKUP(Q1622,'Target Margin'!A:F,5,FALSE())),"",VLOOKUP(Q1622,'Target Margin'!A:F,5,FALSE()))</f>
        <v/>
      </c>
    </row>
    <row r="1623" customFormat="false" ht="13" hidden="false" customHeight="false" outlineLevel="0" collapsed="false">
      <c r="A1623" s="38"/>
      <c r="B1623" s="39"/>
      <c r="C1623" s="40"/>
      <c r="D1623" s="40"/>
      <c r="E1623" s="41"/>
      <c r="F1623" s="42"/>
      <c r="G1623" s="43"/>
      <c r="H1623" s="43"/>
      <c r="I1623" s="44"/>
      <c r="J1623" s="45"/>
      <c r="K1623" s="46"/>
      <c r="L1623" s="47" t="e">
        <f aca="false">IF(K1623="",(I1623/J1623),(I1623/K1623))</f>
        <v>#DIV/0!</v>
      </c>
      <c r="M1623" s="48" t="e">
        <f aca="false">(N1623-L1623)/N1623</f>
        <v>#DIV/0!</v>
      </c>
      <c r="N1623" s="49"/>
      <c r="O1623" s="38"/>
      <c r="P1623" s="38"/>
      <c r="Q1623" s="50" t="str">
        <f aca="false">IF(W1623="","",VLOOKUP(W1623,Categories!$M$148:$N$823,2,FALSE()))</f>
        <v/>
      </c>
      <c r="R1623" s="51" t="str">
        <f aca="false">AA1623</f>
        <v/>
      </c>
      <c r="S1623" s="52"/>
      <c r="T1623" s="52"/>
      <c r="U1623" s="53"/>
      <c r="V1623" s="54"/>
      <c r="W1623" s="55"/>
      <c r="X1623" s="50" t="str">
        <f aca="false">IF(S1623="","",VLOOKUP(Deposits!O1903,Deposits!$D$2:$J$102,2,FALSE()))</f>
        <v/>
      </c>
      <c r="Y1623" s="56" t="str">
        <f aca="false">IF(S1623="","",VLOOKUP(Deposits!O1903,Deposits!$D$2:$J$102,5,FALSE()))</f>
        <v/>
      </c>
      <c r="Z1623" s="57" t="s">
        <v>33</v>
      </c>
      <c r="AA1623" s="51" t="str">
        <f aca="false">IF(ISERROR(VLOOKUP(Q1623,'Target Margin'!A:F,5,FALSE())),"",VLOOKUP(Q1623,'Target Margin'!A:F,5,FALSE()))</f>
        <v/>
      </c>
    </row>
    <row r="1624" customFormat="false" ht="13" hidden="false" customHeight="false" outlineLevel="0" collapsed="false">
      <c r="A1624" s="38"/>
      <c r="B1624" s="39"/>
      <c r="C1624" s="40"/>
      <c r="D1624" s="40"/>
      <c r="E1624" s="41"/>
      <c r="F1624" s="42"/>
      <c r="G1624" s="43"/>
      <c r="H1624" s="43"/>
      <c r="I1624" s="44"/>
      <c r="J1624" s="45"/>
      <c r="K1624" s="46"/>
      <c r="L1624" s="47" t="e">
        <f aca="false">IF(K1624="",(I1624/J1624),(I1624/K1624))</f>
        <v>#DIV/0!</v>
      </c>
      <c r="M1624" s="48" t="e">
        <f aca="false">(N1624-L1624)/N1624</f>
        <v>#DIV/0!</v>
      </c>
      <c r="N1624" s="49"/>
      <c r="O1624" s="38"/>
      <c r="P1624" s="38"/>
      <c r="Q1624" s="50" t="str">
        <f aca="false">IF(W1624="","",VLOOKUP(W1624,Categories!$M$148:$N$823,2,FALSE()))</f>
        <v/>
      </c>
      <c r="R1624" s="51" t="str">
        <f aca="false">AA1624</f>
        <v/>
      </c>
      <c r="S1624" s="52"/>
      <c r="T1624" s="52"/>
      <c r="U1624" s="53"/>
      <c r="V1624" s="54"/>
      <c r="W1624" s="55"/>
      <c r="X1624" s="50" t="str">
        <f aca="false">IF(S1624="","",VLOOKUP(Deposits!O1904,Deposits!$D$2:$J$102,2,FALSE()))</f>
        <v/>
      </c>
      <c r="Y1624" s="56" t="str">
        <f aca="false">IF(S1624="","",VLOOKUP(Deposits!O1904,Deposits!$D$2:$J$102,5,FALSE()))</f>
        <v/>
      </c>
      <c r="Z1624" s="57" t="s">
        <v>33</v>
      </c>
      <c r="AA1624" s="51" t="str">
        <f aca="false">IF(ISERROR(VLOOKUP(Q1624,'Target Margin'!A:F,5,FALSE())),"",VLOOKUP(Q1624,'Target Margin'!A:F,5,FALSE()))</f>
        <v/>
      </c>
    </row>
    <row r="1625" customFormat="false" ht="13" hidden="false" customHeight="false" outlineLevel="0" collapsed="false">
      <c r="A1625" s="38"/>
      <c r="B1625" s="39"/>
      <c r="C1625" s="40"/>
      <c r="D1625" s="40"/>
      <c r="E1625" s="41"/>
      <c r="F1625" s="42"/>
      <c r="G1625" s="43"/>
      <c r="H1625" s="43"/>
      <c r="I1625" s="44"/>
      <c r="J1625" s="45"/>
      <c r="K1625" s="46"/>
      <c r="L1625" s="47" t="e">
        <f aca="false">IF(K1625="",(I1625/J1625),(I1625/K1625))</f>
        <v>#DIV/0!</v>
      </c>
      <c r="M1625" s="48" t="e">
        <f aca="false">(N1625-L1625)/N1625</f>
        <v>#DIV/0!</v>
      </c>
      <c r="N1625" s="49"/>
      <c r="O1625" s="38"/>
      <c r="P1625" s="38"/>
      <c r="Q1625" s="50" t="str">
        <f aca="false">IF(W1625="","",VLOOKUP(W1625,Categories!$M$148:$N$823,2,FALSE()))</f>
        <v/>
      </c>
      <c r="R1625" s="51" t="str">
        <f aca="false">AA1625</f>
        <v/>
      </c>
      <c r="S1625" s="52"/>
      <c r="T1625" s="52"/>
      <c r="U1625" s="53"/>
      <c r="V1625" s="54"/>
      <c r="W1625" s="55"/>
      <c r="X1625" s="50" t="str">
        <f aca="false">IF(S1625="","",VLOOKUP(Deposits!O1905,Deposits!$D$2:$J$102,2,FALSE()))</f>
        <v/>
      </c>
      <c r="Y1625" s="56" t="str">
        <f aca="false">IF(S1625="","",VLOOKUP(Deposits!O1905,Deposits!$D$2:$J$102,5,FALSE()))</f>
        <v/>
      </c>
      <c r="Z1625" s="57" t="s">
        <v>33</v>
      </c>
      <c r="AA1625" s="51" t="str">
        <f aca="false">IF(ISERROR(VLOOKUP(Q1625,'Target Margin'!A:F,5,FALSE())),"",VLOOKUP(Q1625,'Target Margin'!A:F,5,FALSE()))</f>
        <v/>
      </c>
    </row>
    <row r="1626" customFormat="false" ht="13" hidden="false" customHeight="false" outlineLevel="0" collapsed="false">
      <c r="A1626" s="38"/>
      <c r="B1626" s="39"/>
      <c r="C1626" s="40"/>
      <c r="D1626" s="40"/>
      <c r="E1626" s="41"/>
      <c r="F1626" s="42"/>
      <c r="G1626" s="43"/>
      <c r="H1626" s="43"/>
      <c r="I1626" s="44"/>
      <c r="J1626" s="45"/>
      <c r="K1626" s="46"/>
      <c r="L1626" s="47" t="e">
        <f aca="false">IF(K1626="",(I1626/J1626),(I1626/K1626))</f>
        <v>#DIV/0!</v>
      </c>
      <c r="M1626" s="48" t="e">
        <f aca="false">(N1626-L1626)/N1626</f>
        <v>#DIV/0!</v>
      </c>
      <c r="N1626" s="49"/>
      <c r="O1626" s="38"/>
      <c r="P1626" s="38"/>
      <c r="Q1626" s="50" t="str">
        <f aca="false">IF(W1626="","",VLOOKUP(W1626,Categories!$M$148:$N$823,2,FALSE()))</f>
        <v/>
      </c>
      <c r="R1626" s="51" t="str">
        <f aca="false">AA1626</f>
        <v/>
      </c>
      <c r="S1626" s="52"/>
      <c r="T1626" s="52"/>
      <c r="U1626" s="53"/>
      <c r="V1626" s="54"/>
      <c r="W1626" s="55"/>
      <c r="X1626" s="50" t="str">
        <f aca="false">IF(S1626="","",VLOOKUP(Deposits!O1906,Deposits!$D$2:$J$102,2,FALSE()))</f>
        <v/>
      </c>
      <c r="Y1626" s="56" t="str">
        <f aca="false">IF(S1626="","",VLOOKUP(Deposits!O1906,Deposits!$D$2:$J$102,5,FALSE()))</f>
        <v/>
      </c>
      <c r="Z1626" s="57" t="s">
        <v>33</v>
      </c>
      <c r="AA1626" s="51" t="str">
        <f aca="false">IF(ISERROR(VLOOKUP(Q1626,'Target Margin'!A:F,5,FALSE())),"",VLOOKUP(Q1626,'Target Margin'!A:F,5,FALSE()))</f>
        <v/>
      </c>
    </row>
    <row r="1627" customFormat="false" ht="13" hidden="false" customHeight="false" outlineLevel="0" collapsed="false">
      <c r="A1627" s="38"/>
      <c r="B1627" s="39"/>
      <c r="C1627" s="40"/>
      <c r="D1627" s="40"/>
      <c r="E1627" s="41"/>
      <c r="F1627" s="42"/>
      <c r="G1627" s="43"/>
      <c r="H1627" s="43"/>
      <c r="I1627" s="44"/>
      <c r="J1627" s="45"/>
      <c r="K1627" s="46"/>
      <c r="L1627" s="47" t="e">
        <f aca="false">IF(K1627="",(I1627/J1627),(I1627/K1627))</f>
        <v>#DIV/0!</v>
      </c>
      <c r="M1627" s="48" t="e">
        <f aca="false">(N1627-L1627)/N1627</f>
        <v>#DIV/0!</v>
      </c>
      <c r="N1627" s="49"/>
      <c r="O1627" s="38"/>
      <c r="P1627" s="38"/>
      <c r="Q1627" s="50" t="str">
        <f aca="false">IF(W1627="","",VLOOKUP(W1627,Categories!$M$148:$N$823,2,FALSE()))</f>
        <v/>
      </c>
      <c r="R1627" s="51" t="str">
        <f aca="false">AA1627</f>
        <v/>
      </c>
      <c r="S1627" s="52"/>
      <c r="T1627" s="52"/>
      <c r="U1627" s="53"/>
      <c r="V1627" s="54"/>
      <c r="W1627" s="55"/>
      <c r="X1627" s="50" t="str">
        <f aca="false">IF(S1627="","",VLOOKUP(Deposits!O1907,Deposits!$D$2:$J$102,2,FALSE()))</f>
        <v/>
      </c>
      <c r="Y1627" s="56" t="str">
        <f aca="false">IF(S1627="","",VLOOKUP(Deposits!O1907,Deposits!$D$2:$J$102,5,FALSE()))</f>
        <v/>
      </c>
      <c r="Z1627" s="57" t="s">
        <v>33</v>
      </c>
      <c r="AA1627" s="51" t="str">
        <f aca="false">IF(ISERROR(VLOOKUP(Q1627,'Target Margin'!A:F,5,FALSE())),"",VLOOKUP(Q1627,'Target Margin'!A:F,5,FALSE()))</f>
        <v/>
      </c>
    </row>
    <row r="1628" customFormat="false" ht="13" hidden="false" customHeight="false" outlineLevel="0" collapsed="false">
      <c r="A1628" s="38"/>
      <c r="B1628" s="39"/>
      <c r="C1628" s="40"/>
      <c r="D1628" s="40"/>
      <c r="E1628" s="41"/>
      <c r="F1628" s="42"/>
      <c r="G1628" s="43"/>
      <c r="H1628" s="43"/>
      <c r="I1628" s="44"/>
      <c r="J1628" s="45"/>
      <c r="K1628" s="46"/>
      <c r="L1628" s="47" t="e">
        <f aca="false">IF(K1628="",(I1628/J1628),(I1628/K1628))</f>
        <v>#DIV/0!</v>
      </c>
      <c r="M1628" s="48" t="e">
        <f aca="false">(N1628-L1628)/N1628</f>
        <v>#DIV/0!</v>
      </c>
      <c r="N1628" s="49"/>
      <c r="O1628" s="38"/>
      <c r="P1628" s="38"/>
      <c r="Q1628" s="50" t="str">
        <f aca="false">IF(W1628="","",VLOOKUP(W1628,Categories!$M$148:$N$823,2,FALSE()))</f>
        <v/>
      </c>
      <c r="R1628" s="51" t="str">
        <f aca="false">AA1628</f>
        <v/>
      </c>
      <c r="S1628" s="52"/>
      <c r="T1628" s="52"/>
      <c r="U1628" s="53"/>
      <c r="V1628" s="54"/>
      <c r="W1628" s="55"/>
      <c r="X1628" s="50" t="str">
        <f aca="false">IF(S1628="","",VLOOKUP(Deposits!O1908,Deposits!$D$2:$J$102,2,FALSE()))</f>
        <v/>
      </c>
      <c r="Y1628" s="56" t="str">
        <f aca="false">IF(S1628="","",VLOOKUP(Deposits!O1908,Deposits!$D$2:$J$102,5,FALSE()))</f>
        <v/>
      </c>
      <c r="Z1628" s="57" t="s">
        <v>33</v>
      </c>
      <c r="AA1628" s="51" t="str">
        <f aca="false">IF(ISERROR(VLOOKUP(Q1628,'Target Margin'!A:F,5,FALSE())),"",VLOOKUP(Q1628,'Target Margin'!A:F,5,FALSE()))</f>
        <v/>
      </c>
    </row>
    <row r="1629" customFormat="false" ht="13" hidden="false" customHeight="false" outlineLevel="0" collapsed="false">
      <c r="A1629" s="38"/>
      <c r="B1629" s="39"/>
      <c r="C1629" s="40"/>
      <c r="D1629" s="40"/>
      <c r="E1629" s="41"/>
      <c r="F1629" s="42"/>
      <c r="G1629" s="43"/>
      <c r="H1629" s="43"/>
      <c r="I1629" s="44"/>
      <c r="J1629" s="45"/>
      <c r="K1629" s="46"/>
      <c r="L1629" s="47" t="e">
        <f aca="false">IF(K1629="",(I1629/J1629),(I1629/K1629))</f>
        <v>#DIV/0!</v>
      </c>
      <c r="M1629" s="48" t="e">
        <f aca="false">(N1629-L1629)/N1629</f>
        <v>#DIV/0!</v>
      </c>
      <c r="N1629" s="49"/>
      <c r="O1629" s="38"/>
      <c r="P1629" s="38"/>
      <c r="Q1629" s="50" t="str">
        <f aca="false">IF(W1629="","",VLOOKUP(W1629,Categories!$M$148:$N$823,2,FALSE()))</f>
        <v/>
      </c>
      <c r="R1629" s="51" t="str">
        <f aca="false">AA1629</f>
        <v/>
      </c>
      <c r="S1629" s="52"/>
      <c r="T1629" s="52"/>
      <c r="U1629" s="53"/>
      <c r="V1629" s="54"/>
      <c r="W1629" s="55"/>
      <c r="X1629" s="50" t="str">
        <f aca="false">IF(S1629="","",VLOOKUP(Deposits!O1909,Deposits!$D$2:$J$102,2,FALSE()))</f>
        <v/>
      </c>
      <c r="Y1629" s="56" t="str">
        <f aca="false">IF(S1629="","",VLOOKUP(Deposits!O1909,Deposits!$D$2:$J$102,5,FALSE()))</f>
        <v/>
      </c>
      <c r="Z1629" s="57" t="s">
        <v>33</v>
      </c>
      <c r="AA1629" s="51" t="str">
        <f aca="false">IF(ISERROR(VLOOKUP(Q1629,'Target Margin'!A:F,5,FALSE())),"",VLOOKUP(Q1629,'Target Margin'!A:F,5,FALSE()))</f>
        <v/>
      </c>
    </row>
    <row r="1630" customFormat="false" ht="13" hidden="false" customHeight="false" outlineLevel="0" collapsed="false">
      <c r="A1630" s="38"/>
      <c r="B1630" s="39"/>
      <c r="C1630" s="40"/>
      <c r="D1630" s="40"/>
      <c r="E1630" s="41"/>
      <c r="F1630" s="42"/>
      <c r="G1630" s="43"/>
      <c r="H1630" s="43"/>
      <c r="I1630" s="44"/>
      <c r="J1630" s="45"/>
      <c r="K1630" s="46"/>
      <c r="L1630" s="47" t="e">
        <f aca="false">IF(K1630="",(I1630/J1630),(I1630/K1630))</f>
        <v>#DIV/0!</v>
      </c>
      <c r="M1630" s="48" t="e">
        <f aca="false">(N1630-L1630)/N1630</f>
        <v>#DIV/0!</v>
      </c>
      <c r="N1630" s="49"/>
      <c r="O1630" s="38"/>
      <c r="P1630" s="38"/>
      <c r="Q1630" s="50" t="str">
        <f aca="false">IF(W1630="","",VLOOKUP(W1630,Categories!$M$148:$N$823,2,FALSE()))</f>
        <v/>
      </c>
      <c r="R1630" s="51" t="str">
        <f aca="false">AA1630</f>
        <v/>
      </c>
      <c r="S1630" s="52"/>
      <c r="T1630" s="52"/>
      <c r="U1630" s="53"/>
      <c r="V1630" s="54"/>
      <c r="W1630" s="55"/>
      <c r="X1630" s="50" t="str">
        <f aca="false">IF(S1630="","",VLOOKUP(Deposits!O1910,Deposits!$D$2:$J$102,2,FALSE()))</f>
        <v/>
      </c>
      <c r="Y1630" s="56" t="str">
        <f aca="false">IF(S1630="","",VLOOKUP(Deposits!O1910,Deposits!$D$2:$J$102,5,FALSE()))</f>
        <v/>
      </c>
      <c r="Z1630" s="57" t="s">
        <v>33</v>
      </c>
      <c r="AA1630" s="51" t="str">
        <f aca="false">IF(ISERROR(VLOOKUP(Q1630,'Target Margin'!A:F,5,FALSE())),"",VLOOKUP(Q1630,'Target Margin'!A:F,5,FALSE()))</f>
        <v/>
      </c>
    </row>
    <row r="1631" customFormat="false" ht="13" hidden="false" customHeight="false" outlineLevel="0" collapsed="false">
      <c r="A1631" s="38"/>
      <c r="B1631" s="39"/>
      <c r="C1631" s="40"/>
      <c r="D1631" s="40"/>
      <c r="E1631" s="41"/>
      <c r="F1631" s="42"/>
      <c r="G1631" s="43"/>
      <c r="H1631" s="43"/>
      <c r="I1631" s="44"/>
      <c r="J1631" s="45"/>
      <c r="K1631" s="46"/>
      <c r="L1631" s="47" t="e">
        <f aca="false">IF(K1631="",(I1631/J1631),(I1631/K1631))</f>
        <v>#DIV/0!</v>
      </c>
      <c r="M1631" s="48" t="e">
        <f aca="false">(N1631-L1631)/N1631</f>
        <v>#DIV/0!</v>
      </c>
      <c r="N1631" s="49"/>
      <c r="O1631" s="38"/>
      <c r="P1631" s="38"/>
      <c r="Q1631" s="50" t="str">
        <f aca="false">IF(W1631="","",VLOOKUP(W1631,Categories!$M$148:$N$823,2,FALSE()))</f>
        <v/>
      </c>
      <c r="R1631" s="51" t="str">
        <f aca="false">AA1631</f>
        <v/>
      </c>
      <c r="S1631" s="52"/>
      <c r="T1631" s="52"/>
      <c r="U1631" s="53"/>
      <c r="V1631" s="54"/>
      <c r="W1631" s="55"/>
      <c r="X1631" s="50" t="str">
        <f aca="false">IF(S1631="","",VLOOKUP(Deposits!O1911,Deposits!$D$2:$J$102,2,FALSE()))</f>
        <v/>
      </c>
      <c r="Y1631" s="56" t="str">
        <f aca="false">IF(S1631="","",VLOOKUP(Deposits!O1911,Deposits!$D$2:$J$102,5,FALSE()))</f>
        <v/>
      </c>
      <c r="Z1631" s="57" t="s">
        <v>33</v>
      </c>
      <c r="AA1631" s="51" t="str">
        <f aca="false">IF(ISERROR(VLOOKUP(Q1631,'Target Margin'!A:F,5,FALSE())),"",VLOOKUP(Q1631,'Target Margin'!A:F,5,FALSE()))</f>
        <v/>
      </c>
    </row>
    <row r="1632" customFormat="false" ht="13" hidden="false" customHeight="false" outlineLevel="0" collapsed="false">
      <c r="A1632" s="38"/>
      <c r="B1632" s="39"/>
      <c r="C1632" s="40"/>
      <c r="D1632" s="40"/>
      <c r="E1632" s="41"/>
      <c r="F1632" s="42"/>
      <c r="G1632" s="43"/>
      <c r="H1632" s="43"/>
      <c r="I1632" s="44"/>
      <c r="J1632" s="45"/>
      <c r="K1632" s="46"/>
      <c r="L1632" s="47" t="e">
        <f aca="false">IF(K1632="",(I1632/J1632),(I1632/K1632))</f>
        <v>#DIV/0!</v>
      </c>
      <c r="M1632" s="48" t="e">
        <f aca="false">(N1632-L1632)/N1632</f>
        <v>#DIV/0!</v>
      </c>
      <c r="N1632" s="49"/>
      <c r="O1632" s="38"/>
      <c r="P1632" s="38"/>
      <c r="Q1632" s="50" t="str">
        <f aca="false">IF(W1632="","",VLOOKUP(W1632,Categories!$M$148:$N$823,2,FALSE()))</f>
        <v/>
      </c>
      <c r="R1632" s="51" t="str">
        <f aca="false">AA1632</f>
        <v/>
      </c>
      <c r="S1632" s="52"/>
      <c r="T1632" s="52"/>
      <c r="U1632" s="53"/>
      <c r="V1632" s="54"/>
      <c r="W1632" s="55"/>
      <c r="X1632" s="50" t="str">
        <f aca="false">IF(S1632="","",VLOOKUP(Deposits!O1912,Deposits!$D$2:$J$102,2,FALSE()))</f>
        <v/>
      </c>
      <c r="Y1632" s="56" t="str">
        <f aca="false">IF(S1632="","",VLOOKUP(Deposits!O1912,Deposits!$D$2:$J$102,5,FALSE()))</f>
        <v/>
      </c>
      <c r="Z1632" s="57" t="s">
        <v>33</v>
      </c>
      <c r="AA1632" s="51" t="str">
        <f aca="false">IF(ISERROR(VLOOKUP(Q1632,'Target Margin'!A:F,5,FALSE())),"",VLOOKUP(Q1632,'Target Margin'!A:F,5,FALSE()))</f>
        <v/>
      </c>
    </row>
    <row r="1633" customFormat="false" ht="13" hidden="false" customHeight="false" outlineLevel="0" collapsed="false">
      <c r="A1633" s="38"/>
      <c r="B1633" s="39"/>
      <c r="C1633" s="40"/>
      <c r="D1633" s="40"/>
      <c r="E1633" s="41"/>
      <c r="F1633" s="42"/>
      <c r="G1633" s="43"/>
      <c r="H1633" s="43"/>
      <c r="I1633" s="44"/>
      <c r="J1633" s="45"/>
      <c r="K1633" s="46"/>
      <c r="L1633" s="47" t="e">
        <f aca="false">IF(K1633="",(I1633/J1633),(I1633/K1633))</f>
        <v>#DIV/0!</v>
      </c>
      <c r="M1633" s="48" t="e">
        <f aca="false">(N1633-L1633)/N1633</f>
        <v>#DIV/0!</v>
      </c>
      <c r="N1633" s="49"/>
      <c r="O1633" s="38"/>
      <c r="P1633" s="38"/>
      <c r="Q1633" s="50" t="str">
        <f aca="false">IF(W1633="","",VLOOKUP(W1633,Categories!$M$148:$N$823,2,FALSE()))</f>
        <v/>
      </c>
      <c r="R1633" s="51" t="str">
        <f aca="false">AA1633</f>
        <v/>
      </c>
      <c r="S1633" s="52"/>
      <c r="T1633" s="52"/>
      <c r="U1633" s="53"/>
      <c r="V1633" s="54"/>
      <c r="W1633" s="55"/>
      <c r="X1633" s="50" t="str">
        <f aca="false">IF(S1633="","",VLOOKUP(Deposits!O1913,Deposits!$D$2:$J$102,2,FALSE()))</f>
        <v/>
      </c>
      <c r="Y1633" s="56" t="str">
        <f aca="false">IF(S1633="","",VLOOKUP(Deposits!O1913,Deposits!$D$2:$J$102,5,FALSE()))</f>
        <v/>
      </c>
      <c r="Z1633" s="57" t="s">
        <v>33</v>
      </c>
      <c r="AA1633" s="51" t="str">
        <f aca="false">IF(ISERROR(VLOOKUP(Q1633,'Target Margin'!A:F,5,FALSE())),"",VLOOKUP(Q1633,'Target Margin'!A:F,5,FALSE()))</f>
        <v/>
      </c>
    </row>
    <row r="1634" customFormat="false" ht="13" hidden="false" customHeight="false" outlineLevel="0" collapsed="false">
      <c r="A1634" s="38"/>
      <c r="B1634" s="39"/>
      <c r="C1634" s="40"/>
      <c r="D1634" s="40"/>
      <c r="E1634" s="41"/>
      <c r="F1634" s="42"/>
      <c r="G1634" s="43"/>
      <c r="H1634" s="43"/>
      <c r="I1634" s="44"/>
      <c r="J1634" s="45"/>
      <c r="K1634" s="46"/>
      <c r="L1634" s="47" t="e">
        <f aca="false">IF(K1634="",(I1634/J1634),(I1634/K1634))</f>
        <v>#DIV/0!</v>
      </c>
      <c r="M1634" s="48" t="e">
        <f aca="false">(N1634-L1634)/N1634</f>
        <v>#DIV/0!</v>
      </c>
      <c r="N1634" s="49"/>
      <c r="O1634" s="38"/>
      <c r="P1634" s="38"/>
      <c r="Q1634" s="50" t="str">
        <f aca="false">IF(W1634="","",VLOOKUP(W1634,Categories!$M$148:$N$823,2,FALSE()))</f>
        <v/>
      </c>
      <c r="R1634" s="51" t="str">
        <f aca="false">AA1634</f>
        <v/>
      </c>
      <c r="S1634" s="52"/>
      <c r="T1634" s="52"/>
      <c r="U1634" s="53"/>
      <c r="V1634" s="54"/>
      <c r="W1634" s="55"/>
      <c r="X1634" s="50" t="str">
        <f aca="false">IF(S1634="","",VLOOKUP(Deposits!O1914,Deposits!$D$2:$J$102,2,FALSE()))</f>
        <v/>
      </c>
      <c r="Y1634" s="56" t="str">
        <f aca="false">IF(S1634="","",VLOOKUP(Deposits!O1914,Deposits!$D$2:$J$102,5,FALSE()))</f>
        <v/>
      </c>
      <c r="Z1634" s="57" t="s">
        <v>33</v>
      </c>
      <c r="AA1634" s="51" t="str">
        <f aca="false">IF(ISERROR(VLOOKUP(Q1634,'Target Margin'!A:F,5,FALSE())),"",VLOOKUP(Q1634,'Target Margin'!A:F,5,FALSE()))</f>
        <v/>
      </c>
    </row>
    <row r="1635" customFormat="false" ht="13" hidden="false" customHeight="false" outlineLevel="0" collapsed="false">
      <c r="A1635" s="38"/>
      <c r="B1635" s="39"/>
      <c r="C1635" s="40"/>
      <c r="D1635" s="40"/>
      <c r="E1635" s="41"/>
      <c r="F1635" s="42"/>
      <c r="G1635" s="43"/>
      <c r="H1635" s="43"/>
      <c r="I1635" s="44"/>
      <c r="J1635" s="45"/>
      <c r="K1635" s="46"/>
      <c r="L1635" s="47" t="e">
        <f aca="false">IF(K1635="",(I1635/J1635),(I1635/K1635))</f>
        <v>#DIV/0!</v>
      </c>
      <c r="M1635" s="48" t="e">
        <f aca="false">(N1635-L1635)/N1635</f>
        <v>#DIV/0!</v>
      </c>
      <c r="N1635" s="49"/>
      <c r="O1635" s="38"/>
      <c r="P1635" s="38"/>
      <c r="Q1635" s="50" t="str">
        <f aca="false">IF(W1635="","",VLOOKUP(W1635,Categories!$M$148:$N$823,2,FALSE()))</f>
        <v/>
      </c>
      <c r="R1635" s="51" t="str">
        <f aca="false">AA1635</f>
        <v/>
      </c>
      <c r="S1635" s="52"/>
      <c r="T1635" s="52"/>
      <c r="U1635" s="53"/>
      <c r="V1635" s="54"/>
      <c r="W1635" s="55"/>
      <c r="X1635" s="50" t="str">
        <f aca="false">IF(S1635="","",VLOOKUP(Deposits!O1915,Deposits!$D$2:$J$102,2,FALSE()))</f>
        <v/>
      </c>
      <c r="Y1635" s="56" t="str">
        <f aca="false">IF(S1635="","",VLOOKUP(Deposits!O1915,Deposits!$D$2:$J$102,5,FALSE()))</f>
        <v/>
      </c>
      <c r="Z1635" s="57" t="s">
        <v>33</v>
      </c>
      <c r="AA1635" s="51" t="str">
        <f aca="false">IF(ISERROR(VLOOKUP(Q1635,'Target Margin'!A:F,5,FALSE())),"",VLOOKUP(Q1635,'Target Margin'!A:F,5,FALSE()))</f>
        <v/>
      </c>
    </row>
    <row r="1636" customFormat="false" ht="13" hidden="false" customHeight="false" outlineLevel="0" collapsed="false">
      <c r="A1636" s="38"/>
      <c r="B1636" s="39"/>
      <c r="C1636" s="40"/>
      <c r="D1636" s="40"/>
      <c r="E1636" s="41"/>
      <c r="F1636" s="42"/>
      <c r="G1636" s="43"/>
      <c r="H1636" s="43"/>
      <c r="I1636" s="44"/>
      <c r="J1636" s="45"/>
      <c r="K1636" s="46"/>
      <c r="L1636" s="47" t="e">
        <f aca="false">IF(K1636="",(I1636/J1636),(I1636/K1636))</f>
        <v>#DIV/0!</v>
      </c>
      <c r="M1636" s="48" t="e">
        <f aca="false">(N1636-L1636)/N1636</f>
        <v>#DIV/0!</v>
      </c>
      <c r="N1636" s="49"/>
      <c r="O1636" s="38"/>
      <c r="P1636" s="38"/>
      <c r="Q1636" s="50" t="str">
        <f aca="false">IF(W1636="","",VLOOKUP(W1636,Categories!$M$148:$N$823,2,FALSE()))</f>
        <v/>
      </c>
      <c r="R1636" s="51" t="str">
        <f aca="false">AA1636</f>
        <v/>
      </c>
      <c r="S1636" s="52"/>
      <c r="T1636" s="52"/>
      <c r="U1636" s="53"/>
      <c r="V1636" s="54"/>
      <c r="W1636" s="55"/>
      <c r="X1636" s="50" t="str">
        <f aca="false">IF(S1636="","",VLOOKUP(Deposits!O1916,Deposits!$D$2:$J$102,2,FALSE()))</f>
        <v/>
      </c>
      <c r="Y1636" s="56" t="str">
        <f aca="false">IF(S1636="","",VLOOKUP(Deposits!O1916,Deposits!$D$2:$J$102,5,FALSE()))</f>
        <v/>
      </c>
      <c r="Z1636" s="57" t="s">
        <v>33</v>
      </c>
      <c r="AA1636" s="51" t="str">
        <f aca="false">IF(ISERROR(VLOOKUP(Q1636,'Target Margin'!A:F,5,FALSE())),"",VLOOKUP(Q1636,'Target Margin'!A:F,5,FALSE()))</f>
        <v/>
      </c>
    </row>
    <row r="1637" customFormat="false" ht="13" hidden="false" customHeight="false" outlineLevel="0" collapsed="false">
      <c r="A1637" s="38"/>
      <c r="B1637" s="39"/>
      <c r="C1637" s="40"/>
      <c r="D1637" s="40"/>
      <c r="E1637" s="41"/>
      <c r="F1637" s="42"/>
      <c r="G1637" s="43"/>
      <c r="H1637" s="43"/>
      <c r="I1637" s="44"/>
      <c r="J1637" s="45"/>
      <c r="K1637" s="46"/>
      <c r="L1637" s="47" t="e">
        <f aca="false">IF(K1637="",(I1637/J1637),(I1637/K1637))</f>
        <v>#DIV/0!</v>
      </c>
      <c r="M1637" s="48" t="e">
        <f aca="false">(N1637-L1637)/N1637</f>
        <v>#DIV/0!</v>
      </c>
      <c r="N1637" s="49"/>
      <c r="O1637" s="38"/>
      <c r="P1637" s="38"/>
      <c r="Q1637" s="50" t="str">
        <f aca="false">IF(W1637="","",VLOOKUP(W1637,Categories!$M$148:$N$823,2,FALSE()))</f>
        <v/>
      </c>
      <c r="R1637" s="51" t="str">
        <f aca="false">AA1637</f>
        <v/>
      </c>
      <c r="S1637" s="52"/>
      <c r="T1637" s="52"/>
      <c r="U1637" s="53"/>
      <c r="V1637" s="54"/>
      <c r="W1637" s="55"/>
      <c r="X1637" s="50" t="str">
        <f aca="false">IF(S1637="","",VLOOKUP(Deposits!O1917,Deposits!$D$2:$J$102,2,FALSE()))</f>
        <v/>
      </c>
      <c r="Y1637" s="56" t="str">
        <f aca="false">IF(S1637="","",VLOOKUP(Deposits!O1917,Deposits!$D$2:$J$102,5,FALSE()))</f>
        <v/>
      </c>
      <c r="Z1637" s="57" t="s">
        <v>33</v>
      </c>
      <c r="AA1637" s="51" t="str">
        <f aca="false">IF(ISERROR(VLOOKUP(Q1637,'Target Margin'!A:F,5,FALSE())),"",VLOOKUP(Q1637,'Target Margin'!A:F,5,FALSE()))</f>
        <v/>
      </c>
    </row>
    <row r="1638" customFormat="false" ht="13" hidden="false" customHeight="false" outlineLevel="0" collapsed="false">
      <c r="A1638" s="38"/>
      <c r="B1638" s="39"/>
      <c r="C1638" s="40"/>
      <c r="D1638" s="40"/>
      <c r="E1638" s="41"/>
      <c r="F1638" s="42"/>
      <c r="G1638" s="43"/>
      <c r="H1638" s="43"/>
      <c r="I1638" s="44"/>
      <c r="J1638" s="45"/>
      <c r="K1638" s="46"/>
      <c r="L1638" s="47" t="e">
        <f aca="false">IF(K1638="",(I1638/J1638),(I1638/K1638))</f>
        <v>#DIV/0!</v>
      </c>
      <c r="M1638" s="48" t="e">
        <f aca="false">(N1638-L1638)/N1638</f>
        <v>#DIV/0!</v>
      </c>
      <c r="N1638" s="49"/>
      <c r="O1638" s="38"/>
      <c r="P1638" s="38"/>
      <c r="Q1638" s="50" t="str">
        <f aca="false">IF(W1638="","",VLOOKUP(W1638,Categories!$M$148:$N$823,2,FALSE()))</f>
        <v/>
      </c>
      <c r="R1638" s="51" t="str">
        <f aca="false">AA1638</f>
        <v/>
      </c>
      <c r="S1638" s="52"/>
      <c r="T1638" s="52"/>
      <c r="U1638" s="53"/>
      <c r="V1638" s="54"/>
      <c r="W1638" s="55"/>
      <c r="X1638" s="50" t="str">
        <f aca="false">IF(S1638="","",VLOOKUP(Deposits!O1918,Deposits!$D$2:$J$102,2,FALSE()))</f>
        <v/>
      </c>
      <c r="Y1638" s="56" t="str">
        <f aca="false">IF(S1638="","",VLOOKUP(Deposits!O1918,Deposits!$D$2:$J$102,5,FALSE()))</f>
        <v/>
      </c>
      <c r="Z1638" s="57" t="s">
        <v>33</v>
      </c>
      <c r="AA1638" s="51" t="str">
        <f aca="false">IF(ISERROR(VLOOKUP(Q1638,'Target Margin'!A:F,5,FALSE())),"",VLOOKUP(Q1638,'Target Margin'!A:F,5,FALSE()))</f>
        <v/>
      </c>
    </row>
    <row r="1639" customFormat="false" ht="13" hidden="false" customHeight="false" outlineLevel="0" collapsed="false">
      <c r="A1639" s="38"/>
      <c r="B1639" s="39"/>
      <c r="C1639" s="40"/>
      <c r="D1639" s="40"/>
      <c r="E1639" s="41"/>
      <c r="F1639" s="42"/>
      <c r="G1639" s="43"/>
      <c r="H1639" s="43"/>
      <c r="I1639" s="44"/>
      <c r="J1639" s="45"/>
      <c r="K1639" s="46"/>
      <c r="L1639" s="47" t="e">
        <f aca="false">IF(K1639="",(I1639/J1639),(I1639/K1639))</f>
        <v>#DIV/0!</v>
      </c>
      <c r="M1639" s="48" t="e">
        <f aca="false">(N1639-L1639)/N1639</f>
        <v>#DIV/0!</v>
      </c>
      <c r="N1639" s="49"/>
      <c r="O1639" s="38"/>
      <c r="P1639" s="38"/>
      <c r="Q1639" s="50" t="str">
        <f aca="false">IF(W1639="","",VLOOKUP(W1639,Categories!$M$148:$N$823,2,FALSE()))</f>
        <v/>
      </c>
      <c r="R1639" s="51" t="str">
        <f aca="false">AA1639</f>
        <v/>
      </c>
      <c r="S1639" s="52"/>
      <c r="T1639" s="52"/>
      <c r="U1639" s="53"/>
      <c r="V1639" s="54"/>
      <c r="W1639" s="55"/>
      <c r="X1639" s="50" t="str">
        <f aca="false">IF(S1639="","",VLOOKUP(Deposits!O1919,Deposits!$D$2:$J$102,2,FALSE()))</f>
        <v/>
      </c>
      <c r="Y1639" s="56" t="str">
        <f aca="false">IF(S1639="","",VLOOKUP(Deposits!O1919,Deposits!$D$2:$J$102,5,FALSE()))</f>
        <v/>
      </c>
      <c r="Z1639" s="57" t="s">
        <v>33</v>
      </c>
      <c r="AA1639" s="51" t="str">
        <f aca="false">IF(ISERROR(VLOOKUP(Q1639,'Target Margin'!A:F,5,FALSE())),"",VLOOKUP(Q1639,'Target Margin'!A:F,5,FALSE()))</f>
        <v/>
      </c>
    </row>
    <row r="1640" customFormat="false" ht="13" hidden="false" customHeight="false" outlineLevel="0" collapsed="false">
      <c r="A1640" s="38"/>
      <c r="B1640" s="39"/>
      <c r="C1640" s="40"/>
      <c r="D1640" s="40"/>
      <c r="E1640" s="41"/>
      <c r="F1640" s="42"/>
      <c r="G1640" s="43"/>
      <c r="H1640" s="43"/>
      <c r="I1640" s="44"/>
      <c r="J1640" s="45"/>
      <c r="K1640" s="46"/>
      <c r="L1640" s="47" t="e">
        <f aca="false">IF(K1640="",(I1640/J1640),(I1640/K1640))</f>
        <v>#DIV/0!</v>
      </c>
      <c r="M1640" s="48" t="e">
        <f aca="false">(N1640-L1640)/N1640</f>
        <v>#DIV/0!</v>
      </c>
      <c r="N1640" s="49"/>
      <c r="O1640" s="38"/>
      <c r="P1640" s="38"/>
      <c r="Q1640" s="50" t="str">
        <f aca="false">IF(W1640="","",VLOOKUP(W1640,Categories!$M$148:$N$823,2,FALSE()))</f>
        <v/>
      </c>
      <c r="R1640" s="51" t="str">
        <f aca="false">AA1640</f>
        <v/>
      </c>
      <c r="S1640" s="52"/>
      <c r="T1640" s="52"/>
      <c r="U1640" s="53"/>
      <c r="V1640" s="54"/>
      <c r="W1640" s="55"/>
      <c r="X1640" s="50" t="str">
        <f aca="false">IF(S1640="","",VLOOKUP(Deposits!O1920,Deposits!$D$2:$J$102,2,FALSE()))</f>
        <v/>
      </c>
      <c r="Y1640" s="56" t="str">
        <f aca="false">IF(S1640="","",VLOOKUP(Deposits!O1920,Deposits!$D$2:$J$102,5,FALSE()))</f>
        <v/>
      </c>
      <c r="Z1640" s="57" t="s">
        <v>33</v>
      </c>
      <c r="AA1640" s="51" t="str">
        <f aca="false">IF(ISERROR(VLOOKUP(Q1640,'Target Margin'!A:F,5,FALSE())),"",VLOOKUP(Q1640,'Target Margin'!A:F,5,FALSE()))</f>
        <v/>
      </c>
    </row>
    <row r="1641" customFormat="false" ht="13" hidden="false" customHeight="false" outlineLevel="0" collapsed="false">
      <c r="A1641" s="38"/>
      <c r="B1641" s="39"/>
      <c r="C1641" s="40"/>
      <c r="D1641" s="40"/>
      <c r="E1641" s="41"/>
      <c r="F1641" s="42"/>
      <c r="G1641" s="43"/>
      <c r="H1641" s="43"/>
      <c r="I1641" s="44"/>
      <c r="J1641" s="45"/>
      <c r="K1641" s="46"/>
      <c r="L1641" s="47" t="e">
        <f aca="false">IF(K1641="",(I1641/J1641),(I1641/K1641))</f>
        <v>#DIV/0!</v>
      </c>
      <c r="M1641" s="48" t="e">
        <f aca="false">(N1641-L1641)/N1641</f>
        <v>#DIV/0!</v>
      </c>
      <c r="N1641" s="49"/>
      <c r="O1641" s="38"/>
      <c r="P1641" s="38"/>
      <c r="Q1641" s="50" t="str">
        <f aca="false">IF(W1641="","",VLOOKUP(W1641,Categories!$M$148:$N$823,2,FALSE()))</f>
        <v/>
      </c>
      <c r="R1641" s="51" t="str">
        <f aca="false">AA1641</f>
        <v/>
      </c>
      <c r="S1641" s="52"/>
      <c r="T1641" s="52"/>
      <c r="U1641" s="53"/>
      <c r="V1641" s="54"/>
      <c r="W1641" s="55"/>
      <c r="X1641" s="50" t="str">
        <f aca="false">IF(S1641="","",VLOOKUP(Deposits!O1921,Deposits!$D$2:$J$102,2,FALSE()))</f>
        <v/>
      </c>
      <c r="Y1641" s="56" t="str">
        <f aca="false">IF(S1641="","",VLOOKUP(Deposits!O1921,Deposits!$D$2:$J$102,5,FALSE()))</f>
        <v/>
      </c>
      <c r="Z1641" s="57" t="s">
        <v>33</v>
      </c>
      <c r="AA1641" s="51" t="str">
        <f aca="false">IF(ISERROR(VLOOKUP(Q1641,'Target Margin'!A:F,5,FALSE())),"",VLOOKUP(Q1641,'Target Margin'!A:F,5,FALSE()))</f>
        <v/>
      </c>
    </row>
    <row r="1642" customFormat="false" ht="13" hidden="false" customHeight="false" outlineLevel="0" collapsed="false">
      <c r="A1642" s="38"/>
      <c r="B1642" s="39"/>
      <c r="C1642" s="40"/>
      <c r="D1642" s="40"/>
      <c r="E1642" s="41"/>
      <c r="F1642" s="42"/>
      <c r="G1642" s="43"/>
      <c r="H1642" s="43"/>
      <c r="I1642" s="44"/>
      <c r="J1642" s="45"/>
      <c r="K1642" s="46"/>
      <c r="L1642" s="47" t="e">
        <f aca="false">IF(K1642="",(I1642/J1642),(I1642/K1642))</f>
        <v>#DIV/0!</v>
      </c>
      <c r="M1642" s="48" t="e">
        <f aca="false">(N1642-L1642)/N1642</f>
        <v>#DIV/0!</v>
      </c>
      <c r="N1642" s="49"/>
      <c r="O1642" s="38"/>
      <c r="P1642" s="38"/>
      <c r="Q1642" s="50" t="str">
        <f aca="false">IF(W1642="","",VLOOKUP(W1642,Categories!$M$148:$N$823,2,FALSE()))</f>
        <v/>
      </c>
      <c r="R1642" s="51" t="str">
        <f aca="false">AA1642</f>
        <v/>
      </c>
      <c r="S1642" s="52"/>
      <c r="T1642" s="52"/>
      <c r="U1642" s="53"/>
      <c r="V1642" s="54"/>
      <c r="W1642" s="55"/>
      <c r="X1642" s="50" t="str">
        <f aca="false">IF(S1642="","",VLOOKUP(Deposits!O1922,Deposits!$D$2:$J$102,2,FALSE()))</f>
        <v/>
      </c>
      <c r="Y1642" s="56" t="str">
        <f aca="false">IF(S1642="","",VLOOKUP(Deposits!O1922,Deposits!$D$2:$J$102,5,FALSE()))</f>
        <v/>
      </c>
      <c r="Z1642" s="57" t="s">
        <v>33</v>
      </c>
      <c r="AA1642" s="51" t="str">
        <f aca="false">IF(ISERROR(VLOOKUP(Q1642,'Target Margin'!A:F,5,FALSE())),"",VLOOKUP(Q1642,'Target Margin'!A:F,5,FALSE()))</f>
        <v/>
      </c>
    </row>
    <row r="1643" customFormat="false" ht="13" hidden="false" customHeight="false" outlineLevel="0" collapsed="false">
      <c r="A1643" s="38"/>
      <c r="B1643" s="39"/>
      <c r="C1643" s="40"/>
      <c r="D1643" s="40"/>
      <c r="E1643" s="41"/>
      <c r="F1643" s="42"/>
      <c r="G1643" s="43"/>
      <c r="H1643" s="43"/>
      <c r="I1643" s="44"/>
      <c r="J1643" s="45"/>
      <c r="K1643" s="46"/>
      <c r="L1643" s="47" t="e">
        <f aca="false">IF(K1643="",(I1643/J1643),(I1643/K1643))</f>
        <v>#DIV/0!</v>
      </c>
      <c r="M1643" s="48" t="e">
        <f aca="false">(N1643-L1643)/N1643</f>
        <v>#DIV/0!</v>
      </c>
      <c r="N1643" s="49"/>
      <c r="O1643" s="38"/>
      <c r="P1643" s="38"/>
      <c r="Q1643" s="50" t="str">
        <f aca="false">IF(W1643="","",VLOOKUP(W1643,Categories!$M$148:$N$823,2,FALSE()))</f>
        <v/>
      </c>
      <c r="R1643" s="51" t="str">
        <f aca="false">AA1643</f>
        <v/>
      </c>
      <c r="S1643" s="52"/>
      <c r="T1643" s="52"/>
      <c r="U1643" s="53"/>
      <c r="V1643" s="54"/>
      <c r="W1643" s="55"/>
      <c r="X1643" s="50" t="str">
        <f aca="false">IF(S1643="","",VLOOKUP(Deposits!O1923,Deposits!$D$2:$J$102,2,FALSE()))</f>
        <v/>
      </c>
      <c r="Y1643" s="56" t="str">
        <f aca="false">IF(S1643="","",VLOOKUP(Deposits!O1923,Deposits!$D$2:$J$102,5,FALSE()))</f>
        <v/>
      </c>
      <c r="Z1643" s="57" t="s">
        <v>33</v>
      </c>
      <c r="AA1643" s="51" t="str">
        <f aca="false">IF(ISERROR(VLOOKUP(Q1643,'Target Margin'!A:F,5,FALSE())),"",VLOOKUP(Q1643,'Target Margin'!A:F,5,FALSE()))</f>
        <v/>
      </c>
    </row>
    <row r="1644" customFormat="false" ht="13" hidden="false" customHeight="false" outlineLevel="0" collapsed="false">
      <c r="A1644" s="38"/>
      <c r="B1644" s="39"/>
      <c r="C1644" s="40"/>
      <c r="D1644" s="40"/>
      <c r="E1644" s="41"/>
      <c r="F1644" s="42"/>
      <c r="G1644" s="43"/>
      <c r="H1644" s="43"/>
      <c r="I1644" s="44"/>
      <c r="J1644" s="45"/>
      <c r="K1644" s="46"/>
      <c r="L1644" s="47" t="e">
        <f aca="false">IF(K1644="",(I1644/J1644),(I1644/K1644))</f>
        <v>#DIV/0!</v>
      </c>
      <c r="M1644" s="48" t="e">
        <f aca="false">(N1644-L1644)/N1644</f>
        <v>#DIV/0!</v>
      </c>
      <c r="N1644" s="49"/>
      <c r="O1644" s="38"/>
      <c r="P1644" s="38"/>
      <c r="Q1644" s="50" t="str">
        <f aca="false">IF(W1644="","",VLOOKUP(W1644,Categories!$M$148:$N$823,2,FALSE()))</f>
        <v/>
      </c>
      <c r="R1644" s="51" t="str">
        <f aca="false">AA1644</f>
        <v/>
      </c>
      <c r="S1644" s="52"/>
      <c r="T1644" s="52"/>
      <c r="U1644" s="53"/>
      <c r="V1644" s="54"/>
      <c r="W1644" s="55"/>
      <c r="X1644" s="50" t="str">
        <f aca="false">IF(S1644="","",VLOOKUP(Deposits!O1924,Deposits!$D$2:$J$102,2,FALSE()))</f>
        <v/>
      </c>
      <c r="Y1644" s="56" t="str">
        <f aca="false">IF(S1644="","",VLOOKUP(Deposits!O1924,Deposits!$D$2:$J$102,5,FALSE()))</f>
        <v/>
      </c>
      <c r="Z1644" s="57" t="s">
        <v>33</v>
      </c>
      <c r="AA1644" s="51" t="str">
        <f aca="false">IF(ISERROR(VLOOKUP(Q1644,'Target Margin'!A:F,5,FALSE())),"",VLOOKUP(Q1644,'Target Margin'!A:F,5,FALSE()))</f>
        <v/>
      </c>
    </row>
    <row r="1645" customFormat="false" ht="13" hidden="false" customHeight="false" outlineLevel="0" collapsed="false">
      <c r="A1645" s="38"/>
      <c r="B1645" s="39"/>
      <c r="C1645" s="40"/>
      <c r="D1645" s="40"/>
      <c r="E1645" s="41"/>
      <c r="F1645" s="42"/>
      <c r="G1645" s="43"/>
      <c r="H1645" s="43"/>
      <c r="I1645" s="44"/>
      <c r="J1645" s="45"/>
      <c r="K1645" s="46"/>
      <c r="L1645" s="47" t="e">
        <f aca="false">IF(K1645="",(I1645/J1645),(I1645/K1645))</f>
        <v>#DIV/0!</v>
      </c>
      <c r="M1645" s="48" t="e">
        <f aca="false">(N1645-L1645)/N1645</f>
        <v>#DIV/0!</v>
      </c>
      <c r="N1645" s="49"/>
      <c r="O1645" s="38"/>
      <c r="P1645" s="38"/>
      <c r="Q1645" s="50" t="str">
        <f aca="false">IF(W1645="","",VLOOKUP(W1645,Categories!$M$148:$N$823,2,FALSE()))</f>
        <v/>
      </c>
      <c r="R1645" s="51" t="str">
        <f aca="false">AA1645</f>
        <v/>
      </c>
      <c r="S1645" s="52"/>
      <c r="T1645" s="52"/>
      <c r="U1645" s="53"/>
      <c r="V1645" s="54"/>
      <c r="W1645" s="55"/>
      <c r="X1645" s="50" t="str">
        <f aca="false">IF(S1645="","",VLOOKUP(Deposits!O1925,Deposits!$D$2:$J$102,2,FALSE()))</f>
        <v/>
      </c>
      <c r="Y1645" s="56" t="str">
        <f aca="false">IF(S1645="","",VLOOKUP(Deposits!O1925,Deposits!$D$2:$J$102,5,FALSE()))</f>
        <v/>
      </c>
      <c r="Z1645" s="57" t="s">
        <v>33</v>
      </c>
      <c r="AA1645" s="51" t="str">
        <f aca="false">IF(ISERROR(VLOOKUP(Q1645,'Target Margin'!A:F,5,FALSE())),"",VLOOKUP(Q1645,'Target Margin'!A:F,5,FALSE()))</f>
        <v/>
      </c>
    </row>
    <row r="1646" customFormat="false" ht="13" hidden="false" customHeight="false" outlineLevel="0" collapsed="false">
      <c r="A1646" s="38"/>
      <c r="B1646" s="39"/>
      <c r="C1646" s="40"/>
      <c r="D1646" s="40"/>
      <c r="E1646" s="41"/>
      <c r="F1646" s="42"/>
      <c r="G1646" s="43"/>
      <c r="H1646" s="43"/>
      <c r="I1646" s="44"/>
      <c r="J1646" s="45"/>
      <c r="K1646" s="46"/>
      <c r="L1646" s="47" t="e">
        <f aca="false">IF(K1646="",(I1646/J1646),(I1646/K1646))</f>
        <v>#DIV/0!</v>
      </c>
      <c r="M1646" s="48" t="e">
        <f aca="false">(N1646-L1646)/N1646</f>
        <v>#DIV/0!</v>
      </c>
      <c r="N1646" s="49"/>
      <c r="O1646" s="38"/>
      <c r="P1646" s="38"/>
      <c r="Q1646" s="50" t="str">
        <f aca="false">IF(W1646="","",VLOOKUP(W1646,Categories!$M$148:$N$823,2,FALSE()))</f>
        <v/>
      </c>
      <c r="R1646" s="51" t="str">
        <f aca="false">AA1646</f>
        <v/>
      </c>
      <c r="S1646" s="52"/>
      <c r="T1646" s="52"/>
      <c r="U1646" s="53"/>
      <c r="V1646" s="54"/>
      <c r="W1646" s="55"/>
      <c r="X1646" s="50" t="str">
        <f aca="false">IF(S1646="","",VLOOKUP(Deposits!O1926,Deposits!$D$2:$J$102,2,FALSE()))</f>
        <v/>
      </c>
      <c r="Y1646" s="56" t="str">
        <f aca="false">IF(S1646="","",VLOOKUP(Deposits!O1926,Deposits!$D$2:$J$102,5,FALSE()))</f>
        <v/>
      </c>
      <c r="Z1646" s="57" t="s">
        <v>33</v>
      </c>
      <c r="AA1646" s="51" t="str">
        <f aca="false">IF(ISERROR(VLOOKUP(Q1646,'Target Margin'!A:F,5,FALSE())),"",VLOOKUP(Q1646,'Target Margin'!A:F,5,FALSE()))</f>
        <v/>
      </c>
    </row>
    <row r="1647" customFormat="false" ht="13" hidden="false" customHeight="false" outlineLevel="0" collapsed="false">
      <c r="A1647" s="38"/>
      <c r="B1647" s="39"/>
      <c r="C1647" s="40"/>
      <c r="D1647" s="40"/>
      <c r="E1647" s="41"/>
      <c r="F1647" s="42"/>
      <c r="G1647" s="43"/>
      <c r="H1647" s="43"/>
      <c r="I1647" s="44"/>
      <c r="J1647" s="45"/>
      <c r="K1647" s="46"/>
      <c r="L1647" s="47" t="e">
        <f aca="false">IF(K1647="",(I1647/J1647),(I1647/K1647))</f>
        <v>#DIV/0!</v>
      </c>
      <c r="M1647" s="48" t="e">
        <f aca="false">(N1647-L1647)/N1647</f>
        <v>#DIV/0!</v>
      </c>
      <c r="N1647" s="49"/>
      <c r="O1647" s="38"/>
      <c r="P1647" s="38"/>
      <c r="Q1647" s="50" t="str">
        <f aca="false">IF(W1647="","",VLOOKUP(W1647,Categories!$M$148:$N$823,2,FALSE()))</f>
        <v/>
      </c>
      <c r="R1647" s="51" t="str">
        <f aca="false">AA1647</f>
        <v/>
      </c>
      <c r="S1647" s="52"/>
      <c r="T1647" s="52"/>
      <c r="U1647" s="53"/>
      <c r="V1647" s="54"/>
      <c r="W1647" s="55"/>
      <c r="X1647" s="50" t="str">
        <f aca="false">IF(S1647="","",VLOOKUP(Deposits!O1927,Deposits!$D$2:$J$102,2,FALSE()))</f>
        <v/>
      </c>
      <c r="Y1647" s="56" t="str">
        <f aca="false">IF(S1647="","",VLOOKUP(Deposits!O1927,Deposits!$D$2:$J$102,5,FALSE()))</f>
        <v/>
      </c>
      <c r="Z1647" s="57" t="s">
        <v>33</v>
      </c>
      <c r="AA1647" s="51" t="str">
        <f aca="false">IF(ISERROR(VLOOKUP(Q1647,'Target Margin'!A:F,5,FALSE())),"",VLOOKUP(Q1647,'Target Margin'!A:F,5,FALSE()))</f>
        <v/>
      </c>
    </row>
    <row r="1648" customFormat="false" ht="13" hidden="false" customHeight="false" outlineLevel="0" collapsed="false">
      <c r="A1648" s="38"/>
      <c r="B1648" s="39"/>
      <c r="C1648" s="40"/>
      <c r="D1648" s="40"/>
      <c r="E1648" s="41"/>
      <c r="F1648" s="42"/>
      <c r="G1648" s="43"/>
      <c r="H1648" s="43"/>
      <c r="I1648" s="44"/>
      <c r="J1648" s="45"/>
      <c r="K1648" s="46"/>
      <c r="L1648" s="47" t="e">
        <f aca="false">IF(K1648="",(I1648/J1648),(I1648/K1648))</f>
        <v>#DIV/0!</v>
      </c>
      <c r="M1648" s="48" t="e">
        <f aca="false">(N1648-L1648)/N1648</f>
        <v>#DIV/0!</v>
      </c>
      <c r="N1648" s="49"/>
      <c r="O1648" s="38"/>
      <c r="P1648" s="38"/>
      <c r="Q1648" s="50" t="str">
        <f aca="false">IF(W1648="","",VLOOKUP(W1648,Categories!$M$148:$N$823,2,FALSE()))</f>
        <v/>
      </c>
      <c r="R1648" s="51" t="str">
        <f aca="false">AA1648</f>
        <v/>
      </c>
      <c r="S1648" s="52"/>
      <c r="T1648" s="52"/>
      <c r="U1648" s="53"/>
      <c r="V1648" s="54"/>
      <c r="W1648" s="55"/>
      <c r="X1648" s="50" t="str">
        <f aca="false">IF(S1648="","",VLOOKUP(Deposits!O1928,Deposits!$D$2:$J$102,2,FALSE()))</f>
        <v/>
      </c>
      <c r="Y1648" s="56" t="str">
        <f aca="false">IF(S1648="","",VLOOKUP(Deposits!O1928,Deposits!$D$2:$J$102,5,FALSE()))</f>
        <v/>
      </c>
      <c r="Z1648" s="57" t="s">
        <v>33</v>
      </c>
      <c r="AA1648" s="51" t="str">
        <f aca="false">IF(ISERROR(VLOOKUP(Q1648,'Target Margin'!A:F,5,FALSE())),"",VLOOKUP(Q1648,'Target Margin'!A:F,5,FALSE()))</f>
        <v/>
      </c>
    </row>
    <row r="1649" customFormat="false" ht="13" hidden="false" customHeight="false" outlineLevel="0" collapsed="false">
      <c r="A1649" s="38"/>
      <c r="B1649" s="39"/>
      <c r="C1649" s="40"/>
      <c r="D1649" s="40"/>
      <c r="E1649" s="41"/>
      <c r="F1649" s="42"/>
      <c r="G1649" s="43"/>
      <c r="H1649" s="43"/>
      <c r="I1649" s="44"/>
      <c r="J1649" s="45"/>
      <c r="K1649" s="46"/>
      <c r="L1649" s="47" t="e">
        <f aca="false">IF(K1649="",(I1649/J1649),(I1649/K1649))</f>
        <v>#DIV/0!</v>
      </c>
      <c r="M1649" s="48" t="e">
        <f aca="false">(N1649-L1649)/N1649</f>
        <v>#DIV/0!</v>
      </c>
      <c r="N1649" s="49"/>
      <c r="O1649" s="38"/>
      <c r="P1649" s="38"/>
      <c r="Q1649" s="50" t="str">
        <f aca="false">IF(W1649="","",VLOOKUP(W1649,Categories!$M$148:$N$823,2,FALSE()))</f>
        <v/>
      </c>
      <c r="R1649" s="51" t="str">
        <f aca="false">AA1649</f>
        <v/>
      </c>
      <c r="S1649" s="52"/>
      <c r="T1649" s="52"/>
      <c r="U1649" s="53"/>
      <c r="V1649" s="54"/>
      <c r="W1649" s="55"/>
      <c r="X1649" s="50" t="str">
        <f aca="false">IF(S1649="","",VLOOKUP(Deposits!O1929,Deposits!$D$2:$J$102,2,FALSE()))</f>
        <v/>
      </c>
      <c r="Y1649" s="56" t="str">
        <f aca="false">IF(S1649="","",VLOOKUP(Deposits!O1929,Deposits!$D$2:$J$102,5,FALSE()))</f>
        <v/>
      </c>
      <c r="Z1649" s="57" t="s">
        <v>33</v>
      </c>
      <c r="AA1649" s="51" t="str">
        <f aca="false">IF(ISERROR(VLOOKUP(Q1649,'Target Margin'!A:F,5,FALSE())),"",VLOOKUP(Q1649,'Target Margin'!A:F,5,FALSE()))</f>
        <v/>
      </c>
    </row>
    <row r="1650" customFormat="false" ht="13" hidden="false" customHeight="false" outlineLevel="0" collapsed="false">
      <c r="A1650" s="38"/>
      <c r="B1650" s="39"/>
      <c r="C1650" s="40"/>
      <c r="D1650" s="40"/>
      <c r="E1650" s="41"/>
      <c r="F1650" s="42"/>
      <c r="G1650" s="43"/>
      <c r="H1650" s="43"/>
      <c r="I1650" s="44"/>
      <c r="J1650" s="45"/>
      <c r="K1650" s="46"/>
      <c r="L1650" s="47" t="e">
        <f aca="false">IF(K1650="",(I1650/J1650),(I1650/K1650))</f>
        <v>#DIV/0!</v>
      </c>
      <c r="M1650" s="48" t="e">
        <f aca="false">(N1650-L1650)/N1650</f>
        <v>#DIV/0!</v>
      </c>
      <c r="N1650" s="49"/>
      <c r="O1650" s="38"/>
      <c r="P1650" s="38"/>
      <c r="Q1650" s="50" t="str">
        <f aca="false">IF(W1650="","",VLOOKUP(W1650,Categories!$M$148:$N$823,2,FALSE()))</f>
        <v/>
      </c>
      <c r="R1650" s="51" t="str">
        <f aca="false">AA1650</f>
        <v/>
      </c>
      <c r="S1650" s="52"/>
      <c r="T1650" s="52"/>
      <c r="U1650" s="53"/>
      <c r="V1650" s="54"/>
      <c r="W1650" s="55"/>
      <c r="X1650" s="50" t="str">
        <f aca="false">IF(S1650="","",VLOOKUP(Deposits!O1930,Deposits!$D$2:$J$102,2,FALSE()))</f>
        <v/>
      </c>
      <c r="Y1650" s="56" t="str">
        <f aca="false">IF(S1650="","",VLOOKUP(Deposits!O1930,Deposits!$D$2:$J$102,5,FALSE()))</f>
        <v/>
      </c>
      <c r="Z1650" s="57" t="s">
        <v>33</v>
      </c>
      <c r="AA1650" s="51" t="str">
        <f aca="false">IF(ISERROR(VLOOKUP(Q1650,'Target Margin'!A:F,5,FALSE())),"",VLOOKUP(Q1650,'Target Margin'!A:F,5,FALSE()))</f>
        <v/>
      </c>
    </row>
    <row r="1651" customFormat="false" ht="13" hidden="false" customHeight="false" outlineLevel="0" collapsed="false">
      <c r="A1651" s="38"/>
      <c r="B1651" s="39"/>
      <c r="C1651" s="40"/>
      <c r="D1651" s="40"/>
      <c r="E1651" s="41"/>
      <c r="F1651" s="42"/>
      <c r="G1651" s="43"/>
      <c r="H1651" s="43"/>
      <c r="I1651" s="44"/>
      <c r="J1651" s="45"/>
      <c r="K1651" s="46"/>
      <c r="L1651" s="47" t="e">
        <f aca="false">IF(K1651="",(I1651/J1651),(I1651/K1651))</f>
        <v>#DIV/0!</v>
      </c>
      <c r="M1651" s="48" t="e">
        <f aca="false">(N1651-L1651)/N1651</f>
        <v>#DIV/0!</v>
      </c>
      <c r="N1651" s="49"/>
      <c r="O1651" s="38"/>
      <c r="P1651" s="38"/>
      <c r="Q1651" s="50" t="str">
        <f aca="false">IF(W1651="","",VLOOKUP(W1651,Categories!$M$148:$N$823,2,FALSE()))</f>
        <v/>
      </c>
      <c r="R1651" s="51" t="str">
        <f aca="false">AA1651</f>
        <v/>
      </c>
      <c r="S1651" s="52"/>
      <c r="T1651" s="52"/>
      <c r="U1651" s="53"/>
      <c r="V1651" s="54"/>
      <c r="W1651" s="55"/>
      <c r="X1651" s="50" t="str">
        <f aca="false">IF(S1651="","",VLOOKUP(Deposits!O1931,Deposits!$D$2:$J$102,2,FALSE()))</f>
        <v/>
      </c>
      <c r="Y1651" s="56" t="str">
        <f aca="false">IF(S1651="","",VLOOKUP(Deposits!O1931,Deposits!$D$2:$J$102,5,FALSE()))</f>
        <v/>
      </c>
      <c r="Z1651" s="57" t="s">
        <v>33</v>
      </c>
      <c r="AA1651" s="51" t="str">
        <f aca="false">IF(ISERROR(VLOOKUP(Q1651,'Target Margin'!A:F,5,FALSE())),"",VLOOKUP(Q1651,'Target Margin'!A:F,5,FALSE()))</f>
        <v/>
      </c>
    </row>
    <row r="1652" customFormat="false" ht="13" hidden="false" customHeight="false" outlineLevel="0" collapsed="false">
      <c r="A1652" s="38"/>
      <c r="B1652" s="39"/>
      <c r="C1652" s="40"/>
      <c r="D1652" s="40"/>
      <c r="E1652" s="41"/>
      <c r="F1652" s="42"/>
      <c r="G1652" s="43"/>
      <c r="H1652" s="43"/>
      <c r="I1652" s="44"/>
      <c r="J1652" s="45"/>
      <c r="K1652" s="46"/>
      <c r="L1652" s="47" t="e">
        <f aca="false">IF(K1652="",(I1652/J1652),(I1652/K1652))</f>
        <v>#DIV/0!</v>
      </c>
      <c r="M1652" s="48" t="e">
        <f aca="false">(N1652-L1652)/N1652</f>
        <v>#DIV/0!</v>
      </c>
      <c r="N1652" s="49"/>
      <c r="O1652" s="38"/>
      <c r="P1652" s="38"/>
      <c r="Q1652" s="50" t="str">
        <f aca="false">IF(W1652="","",VLOOKUP(W1652,Categories!$M$148:$N$823,2,FALSE()))</f>
        <v/>
      </c>
      <c r="R1652" s="51" t="str">
        <f aca="false">AA1652</f>
        <v/>
      </c>
      <c r="S1652" s="52"/>
      <c r="T1652" s="52"/>
      <c r="U1652" s="53"/>
      <c r="V1652" s="54"/>
      <c r="W1652" s="55"/>
      <c r="X1652" s="50" t="str">
        <f aca="false">IF(S1652="","",VLOOKUP(Deposits!O1932,Deposits!$D$2:$J$102,2,FALSE()))</f>
        <v/>
      </c>
      <c r="Y1652" s="56" t="str">
        <f aca="false">IF(S1652="","",VLOOKUP(Deposits!O1932,Deposits!$D$2:$J$102,5,FALSE()))</f>
        <v/>
      </c>
      <c r="Z1652" s="57" t="s">
        <v>33</v>
      </c>
      <c r="AA1652" s="51" t="str">
        <f aca="false">IF(ISERROR(VLOOKUP(Q1652,'Target Margin'!A:F,5,FALSE())),"",VLOOKUP(Q1652,'Target Margin'!A:F,5,FALSE()))</f>
        <v/>
      </c>
    </row>
    <row r="1653" customFormat="false" ht="13" hidden="false" customHeight="false" outlineLevel="0" collapsed="false">
      <c r="A1653" s="38"/>
      <c r="B1653" s="39"/>
      <c r="C1653" s="40"/>
      <c r="D1653" s="40"/>
      <c r="E1653" s="41"/>
      <c r="F1653" s="42"/>
      <c r="G1653" s="43"/>
      <c r="H1653" s="43"/>
      <c r="I1653" s="44"/>
      <c r="J1653" s="45"/>
      <c r="K1653" s="46"/>
      <c r="L1653" s="47" t="e">
        <f aca="false">IF(K1653="",(I1653/J1653),(I1653/K1653))</f>
        <v>#DIV/0!</v>
      </c>
      <c r="M1653" s="48" t="e">
        <f aca="false">(N1653-L1653)/N1653</f>
        <v>#DIV/0!</v>
      </c>
      <c r="N1653" s="49"/>
      <c r="O1653" s="38"/>
      <c r="P1653" s="38"/>
      <c r="Q1653" s="50" t="str">
        <f aca="false">IF(W1653="","",VLOOKUP(W1653,Categories!$M$148:$N$823,2,FALSE()))</f>
        <v/>
      </c>
      <c r="R1653" s="51" t="str">
        <f aca="false">AA1653</f>
        <v/>
      </c>
      <c r="S1653" s="52"/>
      <c r="T1653" s="52"/>
      <c r="U1653" s="53"/>
      <c r="V1653" s="54"/>
      <c r="W1653" s="55"/>
      <c r="X1653" s="50" t="str">
        <f aca="false">IF(S1653="","",VLOOKUP(Deposits!O1933,Deposits!$D$2:$J$102,2,FALSE()))</f>
        <v/>
      </c>
      <c r="Y1653" s="56" t="str">
        <f aca="false">IF(S1653="","",VLOOKUP(Deposits!O1933,Deposits!$D$2:$J$102,5,FALSE()))</f>
        <v/>
      </c>
      <c r="Z1653" s="57" t="s">
        <v>33</v>
      </c>
      <c r="AA1653" s="51" t="str">
        <f aca="false">IF(ISERROR(VLOOKUP(Q1653,'Target Margin'!A:F,5,FALSE())),"",VLOOKUP(Q1653,'Target Margin'!A:F,5,FALSE()))</f>
        <v/>
      </c>
    </row>
    <row r="1654" customFormat="false" ht="13" hidden="false" customHeight="false" outlineLevel="0" collapsed="false">
      <c r="A1654" s="38"/>
      <c r="B1654" s="39"/>
      <c r="C1654" s="40"/>
      <c r="D1654" s="40"/>
      <c r="E1654" s="41"/>
      <c r="F1654" s="42"/>
      <c r="G1654" s="43"/>
      <c r="H1654" s="43"/>
      <c r="I1654" s="44"/>
      <c r="J1654" s="45"/>
      <c r="K1654" s="46"/>
      <c r="L1654" s="47" t="e">
        <f aca="false">IF(K1654="",(I1654/J1654),(I1654/K1654))</f>
        <v>#DIV/0!</v>
      </c>
      <c r="M1654" s="48" t="e">
        <f aca="false">(N1654-L1654)/N1654</f>
        <v>#DIV/0!</v>
      </c>
      <c r="N1654" s="49"/>
      <c r="O1654" s="38"/>
      <c r="P1654" s="38"/>
      <c r="Q1654" s="50" t="str">
        <f aca="false">IF(W1654="","",VLOOKUP(W1654,Categories!$M$148:$N$823,2,FALSE()))</f>
        <v/>
      </c>
      <c r="R1654" s="51" t="str">
        <f aca="false">AA1654</f>
        <v/>
      </c>
      <c r="S1654" s="52"/>
      <c r="T1654" s="52"/>
      <c r="U1654" s="53"/>
      <c r="V1654" s="54"/>
      <c r="W1654" s="55"/>
      <c r="X1654" s="50" t="str">
        <f aca="false">IF(S1654="","",VLOOKUP(Deposits!O1934,Deposits!$D$2:$J$102,2,FALSE()))</f>
        <v/>
      </c>
      <c r="Y1654" s="56" t="str">
        <f aca="false">IF(S1654="","",VLOOKUP(Deposits!O1934,Deposits!$D$2:$J$102,5,FALSE()))</f>
        <v/>
      </c>
      <c r="Z1654" s="57" t="s">
        <v>33</v>
      </c>
      <c r="AA1654" s="51" t="str">
        <f aca="false">IF(ISERROR(VLOOKUP(Q1654,'Target Margin'!A:F,5,FALSE())),"",VLOOKUP(Q1654,'Target Margin'!A:F,5,FALSE()))</f>
        <v/>
      </c>
    </row>
    <row r="1655" customFormat="false" ht="13" hidden="false" customHeight="false" outlineLevel="0" collapsed="false">
      <c r="A1655" s="38"/>
      <c r="B1655" s="39"/>
      <c r="C1655" s="40"/>
      <c r="D1655" s="40"/>
      <c r="E1655" s="41"/>
      <c r="F1655" s="42"/>
      <c r="G1655" s="43"/>
      <c r="H1655" s="43"/>
      <c r="I1655" s="44"/>
      <c r="J1655" s="45"/>
      <c r="K1655" s="46"/>
      <c r="L1655" s="47" t="e">
        <f aca="false">IF(K1655="",(I1655/J1655),(I1655/K1655))</f>
        <v>#DIV/0!</v>
      </c>
      <c r="M1655" s="48" t="e">
        <f aca="false">(N1655-L1655)/N1655</f>
        <v>#DIV/0!</v>
      </c>
      <c r="N1655" s="49"/>
      <c r="O1655" s="38"/>
      <c r="P1655" s="38"/>
      <c r="Q1655" s="50" t="str">
        <f aca="false">IF(W1655="","",VLOOKUP(W1655,Categories!$M$148:$N$823,2,FALSE()))</f>
        <v/>
      </c>
      <c r="R1655" s="51" t="str">
        <f aca="false">AA1655</f>
        <v/>
      </c>
      <c r="S1655" s="52"/>
      <c r="T1655" s="52"/>
      <c r="U1655" s="53"/>
      <c r="V1655" s="54"/>
      <c r="W1655" s="55"/>
      <c r="X1655" s="50" t="str">
        <f aca="false">IF(S1655="","",VLOOKUP(Deposits!O1935,Deposits!$D$2:$J$102,2,FALSE()))</f>
        <v/>
      </c>
      <c r="Y1655" s="56" t="str">
        <f aca="false">IF(S1655="","",VLOOKUP(Deposits!O1935,Deposits!$D$2:$J$102,5,FALSE()))</f>
        <v/>
      </c>
      <c r="Z1655" s="57" t="s">
        <v>33</v>
      </c>
      <c r="AA1655" s="51" t="str">
        <f aca="false">IF(ISERROR(VLOOKUP(Q1655,'Target Margin'!A:F,5,FALSE())),"",VLOOKUP(Q1655,'Target Margin'!A:F,5,FALSE()))</f>
        <v/>
      </c>
    </row>
    <row r="1656" customFormat="false" ht="13" hidden="false" customHeight="false" outlineLevel="0" collapsed="false">
      <c r="A1656" s="38"/>
      <c r="B1656" s="39"/>
      <c r="C1656" s="40"/>
      <c r="D1656" s="40"/>
      <c r="E1656" s="41"/>
      <c r="F1656" s="42"/>
      <c r="G1656" s="43"/>
      <c r="H1656" s="43"/>
      <c r="I1656" s="44"/>
      <c r="J1656" s="45"/>
      <c r="K1656" s="46"/>
      <c r="L1656" s="47" t="e">
        <f aca="false">IF(K1656="",(I1656/J1656),(I1656/K1656))</f>
        <v>#DIV/0!</v>
      </c>
      <c r="M1656" s="48" t="e">
        <f aca="false">(N1656-L1656)/N1656</f>
        <v>#DIV/0!</v>
      </c>
      <c r="N1656" s="49"/>
      <c r="O1656" s="38"/>
      <c r="P1656" s="38"/>
      <c r="Q1656" s="50" t="str">
        <f aca="false">IF(W1656="","",VLOOKUP(W1656,Categories!$M$148:$N$823,2,FALSE()))</f>
        <v/>
      </c>
      <c r="R1656" s="51" t="str">
        <f aca="false">AA1656</f>
        <v/>
      </c>
      <c r="S1656" s="52"/>
      <c r="T1656" s="52"/>
      <c r="U1656" s="53"/>
      <c r="V1656" s="54"/>
      <c r="W1656" s="55"/>
      <c r="X1656" s="50" t="str">
        <f aca="false">IF(S1656="","",VLOOKUP(Deposits!O1936,Deposits!$D$2:$J$102,2,FALSE()))</f>
        <v/>
      </c>
      <c r="Y1656" s="56" t="str">
        <f aca="false">IF(S1656="","",VLOOKUP(Deposits!O1936,Deposits!$D$2:$J$102,5,FALSE()))</f>
        <v/>
      </c>
      <c r="Z1656" s="57" t="s">
        <v>33</v>
      </c>
      <c r="AA1656" s="51" t="str">
        <f aca="false">IF(ISERROR(VLOOKUP(Q1656,'Target Margin'!A:F,5,FALSE())),"",VLOOKUP(Q1656,'Target Margin'!A:F,5,FALSE()))</f>
        <v/>
      </c>
    </row>
    <row r="1657" customFormat="false" ht="13" hidden="false" customHeight="false" outlineLevel="0" collapsed="false">
      <c r="A1657" s="38"/>
      <c r="B1657" s="39"/>
      <c r="C1657" s="40"/>
      <c r="D1657" s="40"/>
      <c r="E1657" s="41"/>
      <c r="F1657" s="42"/>
      <c r="G1657" s="43"/>
      <c r="H1657" s="43"/>
      <c r="I1657" s="44"/>
      <c r="J1657" s="45"/>
      <c r="K1657" s="46"/>
      <c r="L1657" s="47" t="e">
        <f aca="false">IF(K1657="",(I1657/J1657),(I1657/K1657))</f>
        <v>#DIV/0!</v>
      </c>
      <c r="M1657" s="48" t="e">
        <f aca="false">(N1657-L1657)/N1657</f>
        <v>#DIV/0!</v>
      </c>
      <c r="N1657" s="49"/>
      <c r="O1657" s="38"/>
      <c r="P1657" s="38"/>
      <c r="Q1657" s="50" t="str">
        <f aca="false">IF(W1657="","",VLOOKUP(W1657,Categories!$M$148:$N$823,2,FALSE()))</f>
        <v/>
      </c>
      <c r="R1657" s="51" t="str">
        <f aca="false">AA1657</f>
        <v/>
      </c>
      <c r="S1657" s="52"/>
      <c r="T1657" s="52"/>
      <c r="U1657" s="53"/>
      <c r="V1657" s="54"/>
      <c r="W1657" s="55"/>
      <c r="X1657" s="50" t="str">
        <f aca="false">IF(S1657="","",VLOOKUP(Deposits!O1937,Deposits!$D$2:$J$102,2,FALSE()))</f>
        <v/>
      </c>
      <c r="Y1657" s="56" t="str">
        <f aca="false">IF(S1657="","",VLOOKUP(Deposits!O1937,Deposits!$D$2:$J$102,5,FALSE()))</f>
        <v/>
      </c>
      <c r="Z1657" s="57" t="s">
        <v>33</v>
      </c>
      <c r="AA1657" s="51" t="str">
        <f aca="false">IF(ISERROR(VLOOKUP(Q1657,'Target Margin'!A:F,5,FALSE())),"",VLOOKUP(Q1657,'Target Margin'!A:F,5,FALSE()))</f>
        <v/>
      </c>
    </row>
    <row r="1658" customFormat="false" ht="13" hidden="false" customHeight="false" outlineLevel="0" collapsed="false">
      <c r="A1658" s="38"/>
      <c r="B1658" s="39"/>
      <c r="C1658" s="40"/>
      <c r="D1658" s="40"/>
      <c r="E1658" s="41"/>
      <c r="F1658" s="42"/>
      <c r="G1658" s="43"/>
      <c r="H1658" s="43"/>
      <c r="I1658" s="44"/>
      <c r="J1658" s="45"/>
      <c r="K1658" s="46"/>
      <c r="L1658" s="47" t="e">
        <f aca="false">IF(K1658="",(I1658/J1658),(I1658/K1658))</f>
        <v>#DIV/0!</v>
      </c>
      <c r="M1658" s="48" t="e">
        <f aca="false">(N1658-L1658)/N1658</f>
        <v>#DIV/0!</v>
      </c>
      <c r="N1658" s="49"/>
      <c r="O1658" s="38"/>
      <c r="P1658" s="38"/>
      <c r="Q1658" s="50" t="str">
        <f aca="false">IF(W1658="","",VLOOKUP(W1658,Categories!$M$148:$N$823,2,FALSE()))</f>
        <v/>
      </c>
      <c r="R1658" s="51" t="str">
        <f aca="false">AA1658</f>
        <v/>
      </c>
      <c r="S1658" s="52"/>
      <c r="T1658" s="52"/>
      <c r="U1658" s="53"/>
      <c r="V1658" s="54"/>
      <c r="W1658" s="55"/>
      <c r="X1658" s="50" t="str">
        <f aca="false">IF(S1658="","",VLOOKUP(Deposits!O1938,Deposits!$D$2:$J$102,2,FALSE()))</f>
        <v/>
      </c>
      <c r="Y1658" s="56" t="str">
        <f aca="false">IF(S1658="","",VLOOKUP(Deposits!O1938,Deposits!$D$2:$J$102,5,FALSE()))</f>
        <v/>
      </c>
      <c r="Z1658" s="57" t="s">
        <v>33</v>
      </c>
      <c r="AA1658" s="51" t="str">
        <f aca="false">IF(ISERROR(VLOOKUP(Q1658,'Target Margin'!A:F,5,FALSE())),"",VLOOKUP(Q1658,'Target Margin'!A:F,5,FALSE()))</f>
        <v/>
      </c>
    </row>
    <row r="1659" customFormat="false" ht="13" hidden="false" customHeight="false" outlineLevel="0" collapsed="false">
      <c r="A1659" s="38"/>
      <c r="B1659" s="39"/>
      <c r="C1659" s="40"/>
      <c r="D1659" s="40"/>
      <c r="E1659" s="41"/>
      <c r="F1659" s="42"/>
      <c r="G1659" s="43"/>
      <c r="H1659" s="43"/>
      <c r="I1659" s="44"/>
      <c r="J1659" s="45"/>
      <c r="K1659" s="46"/>
      <c r="L1659" s="47" t="e">
        <f aca="false">IF(K1659="",(I1659/J1659),(I1659/K1659))</f>
        <v>#DIV/0!</v>
      </c>
      <c r="M1659" s="48" t="e">
        <f aca="false">(N1659-L1659)/N1659</f>
        <v>#DIV/0!</v>
      </c>
      <c r="N1659" s="49"/>
      <c r="O1659" s="38"/>
      <c r="P1659" s="38"/>
      <c r="Q1659" s="50" t="str">
        <f aca="false">IF(W1659="","",VLOOKUP(W1659,Categories!$M$148:$N$823,2,FALSE()))</f>
        <v/>
      </c>
      <c r="R1659" s="51" t="str">
        <f aca="false">AA1659</f>
        <v/>
      </c>
      <c r="S1659" s="52"/>
      <c r="T1659" s="52"/>
      <c r="U1659" s="53"/>
      <c r="V1659" s="54"/>
      <c r="W1659" s="55"/>
      <c r="X1659" s="50" t="str">
        <f aca="false">IF(S1659="","",VLOOKUP(Deposits!O1939,Deposits!$D$2:$J$102,2,FALSE()))</f>
        <v/>
      </c>
      <c r="Y1659" s="56" t="str">
        <f aca="false">IF(S1659="","",VLOOKUP(Deposits!O1939,Deposits!$D$2:$J$102,5,FALSE()))</f>
        <v/>
      </c>
      <c r="Z1659" s="57" t="s">
        <v>33</v>
      </c>
      <c r="AA1659" s="51" t="str">
        <f aca="false">IF(ISERROR(VLOOKUP(Q1659,'Target Margin'!A:F,5,FALSE())),"",VLOOKUP(Q1659,'Target Margin'!A:F,5,FALSE()))</f>
        <v/>
      </c>
    </row>
    <row r="1660" customFormat="false" ht="13" hidden="false" customHeight="false" outlineLevel="0" collapsed="false">
      <c r="A1660" s="38"/>
      <c r="B1660" s="39"/>
      <c r="C1660" s="40"/>
      <c r="D1660" s="40"/>
      <c r="E1660" s="41"/>
      <c r="F1660" s="42"/>
      <c r="G1660" s="43"/>
      <c r="H1660" s="43"/>
      <c r="I1660" s="44"/>
      <c r="J1660" s="45"/>
      <c r="K1660" s="46"/>
      <c r="L1660" s="47" t="e">
        <f aca="false">IF(K1660="",(I1660/J1660),(I1660/K1660))</f>
        <v>#DIV/0!</v>
      </c>
      <c r="M1660" s="48" t="e">
        <f aca="false">(N1660-L1660)/N1660</f>
        <v>#DIV/0!</v>
      </c>
      <c r="N1660" s="49"/>
      <c r="O1660" s="38"/>
      <c r="P1660" s="38"/>
      <c r="Q1660" s="50" t="str">
        <f aca="false">IF(W1660="","",VLOOKUP(W1660,Categories!$M$148:$N$823,2,FALSE()))</f>
        <v/>
      </c>
      <c r="R1660" s="51" t="str">
        <f aca="false">AA1660</f>
        <v/>
      </c>
      <c r="S1660" s="52"/>
      <c r="T1660" s="52"/>
      <c r="U1660" s="53"/>
      <c r="V1660" s="54"/>
      <c r="W1660" s="55"/>
      <c r="X1660" s="50" t="str">
        <f aca="false">IF(S1660="","",VLOOKUP(Deposits!O1940,Deposits!$D$2:$J$102,2,FALSE()))</f>
        <v/>
      </c>
      <c r="Y1660" s="56" t="str">
        <f aca="false">IF(S1660="","",VLOOKUP(Deposits!O1940,Deposits!$D$2:$J$102,5,FALSE()))</f>
        <v/>
      </c>
      <c r="Z1660" s="57" t="s">
        <v>33</v>
      </c>
      <c r="AA1660" s="51" t="str">
        <f aca="false">IF(ISERROR(VLOOKUP(Q1660,'Target Margin'!A:F,5,FALSE())),"",VLOOKUP(Q1660,'Target Margin'!A:F,5,FALSE()))</f>
        <v/>
      </c>
    </row>
    <row r="1661" customFormat="false" ht="13" hidden="false" customHeight="false" outlineLevel="0" collapsed="false">
      <c r="A1661" s="38"/>
      <c r="B1661" s="39"/>
      <c r="C1661" s="40"/>
      <c r="D1661" s="40"/>
      <c r="E1661" s="41"/>
      <c r="F1661" s="42"/>
      <c r="G1661" s="43"/>
      <c r="H1661" s="43"/>
      <c r="I1661" s="44"/>
      <c r="J1661" s="45"/>
      <c r="K1661" s="46"/>
      <c r="L1661" s="47" t="e">
        <f aca="false">IF(K1661="",(I1661/J1661),(I1661/K1661))</f>
        <v>#DIV/0!</v>
      </c>
      <c r="M1661" s="48" t="e">
        <f aca="false">(N1661-L1661)/N1661</f>
        <v>#DIV/0!</v>
      </c>
      <c r="N1661" s="49"/>
      <c r="O1661" s="38"/>
      <c r="P1661" s="38"/>
      <c r="Q1661" s="50" t="str">
        <f aca="false">IF(W1661="","",VLOOKUP(W1661,Categories!$M$148:$N$823,2,FALSE()))</f>
        <v/>
      </c>
      <c r="R1661" s="51" t="str">
        <f aca="false">AA1661</f>
        <v/>
      </c>
      <c r="S1661" s="52"/>
      <c r="T1661" s="52"/>
      <c r="U1661" s="53"/>
      <c r="V1661" s="54"/>
      <c r="W1661" s="55"/>
      <c r="X1661" s="50" t="str">
        <f aca="false">IF(S1661="","",VLOOKUP(Deposits!O1941,Deposits!$D$2:$J$102,2,FALSE()))</f>
        <v/>
      </c>
      <c r="Y1661" s="56" t="str">
        <f aca="false">IF(S1661="","",VLOOKUP(Deposits!O1941,Deposits!$D$2:$J$102,5,FALSE()))</f>
        <v/>
      </c>
      <c r="Z1661" s="57" t="s">
        <v>33</v>
      </c>
      <c r="AA1661" s="51" t="str">
        <f aca="false">IF(ISERROR(VLOOKUP(Q1661,'Target Margin'!A:F,5,FALSE())),"",VLOOKUP(Q1661,'Target Margin'!A:F,5,FALSE()))</f>
        <v/>
      </c>
    </row>
    <row r="1662" customFormat="false" ht="13" hidden="false" customHeight="false" outlineLevel="0" collapsed="false">
      <c r="A1662" s="38"/>
      <c r="B1662" s="39"/>
      <c r="C1662" s="40"/>
      <c r="D1662" s="40"/>
      <c r="E1662" s="41"/>
      <c r="F1662" s="42"/>
      <c r="G1662" s="43"/>
      <c r="H1662" s="43"/>
      <c r="I1662" s="44"/>
      <c r="J1662" s="45"/>
      <c r="K1662" s="46"/>
      <c r="L1662" s="47" t="e">
        <f aca="false">IF(K1662="",(I1662/J1662),(I1662/K1662))</f>
        <v>#DIV/0!</v>
      </c>
      <c r="M1662" s="48" t="e">
        <f aca="false">(N1662-L1662)/N1662</f>
        <v>#DIV/0!</v>
      </c>
      <c r="N1662" s="49"/>
      <c r="O1662" s="38"/>
      <c r="P1662" s="38"/>
      <c r="Q1662" s="50" t="str">
        <f aca="false">IF(W1662="","",VLOOKUP(W1662,Categories!$M$148:$N$823,2,FALSE()))</f>
        <v/>
      </c>
      <c r="R1662" s="51" t="str">
        <f aca="false">AA1662</f>
        <v/>
      </c>
      <c r="S1662" s="52"/>
      <c r="T1662" s="52"/>
      <c r="U1662" s="53"/>
      <c r="V1662" s="54"/>
      <c r="W1662" s="55"/>
      <c r="X1662" s="50" t="str">
        <f aca="false">IF(S1662="","",VLOOKUP(Deposits!O1942,Deposits!$D$2:$J$102,2,FALSE()))</f>
        <v/>
      </c>
      <c r="Y1662" s="56" t="str">
        <f aca="false">IF(S1662="","",VLOOKUP(Deposits!O1942,Deposits!$D$2:$J$102,5,FALSE()))</f>
        <v/>
      </c>
      <c r="Z1662" s="57" t="s">
        <v>33</v>
      </c>
      <c r="AA1662" s="51" t="str">
        <f aca="false">IF(ISERROR(VLOOKUP(Q1662,'Target Margin'!A:F,5,FALSE())),"",VLOOKUP(Q1662,'Target Margin'!A:F,5,FALSE()))</f>
        <v/>
      </c>
    </row>
    <row r="1663" customFormat="false" ht="13" hidden="false" customHeight="false" outlineLevel="0" collapsed="false">
      <c r="A1663" s="38"/>
      <c r="B1663" s="39"/>
      <c r="C1663" s="40"/>
      <c r="D1663" s="40"/>
      <c r="E1663" s="41"/>
      <c r="F1663" s="42"/>
      <c r="G1663" s="43"/>
      <c r="H1663" s="43"/>
      <c r="I1663" s="44"/>
      <c r="J1663" s="45"/>
      <c r="K1663" s="46"/>
      <c r="L1663" s="47" t="e">
        <f aca="false">IF(K1663="",(I1663/J1663),(I1663/K1663))</f>
        <v>#DIV/0!</v>
      </c>
      <c r="M1663" s="48" t="e">
        <f aca="false">(N1663-L1663)/N1663</f>
        <v>#DIV/0!</v>
      </c>
      <c r="N1663" s="49"/>
      <c r="O1663" s="38"/>
      <c r="P1663" s="38"/>
      <c r="Q1663" s="50" t="str">
        <f aca="false">IF(W1663="","",VLOOKUP(W1663,Categories!$M$148:$N$823,2,FALSE()))</f>
        <v/>
      </c>
      <c r="R1663" s="51" t="str">
        <f aca="false">AA1663</f>
        <v/>
      </c>
      <c r="S1663" s="52"/>
      <c r="T1663" s="52"/>
      <c r="U1663" s="53"/>
      <c r="V1663" s="54"/>
      <c r="W1663" s="55"/>
      <c r="X1663" s="50" t="str">
        <f aca="false">IF(S1663="","",VLOOKUP(Deposits!O1943,Deposits!$D$2:$J$102,2,FALSE()))</f>
        <v/>
      </c>
      <c r="Y1663" s="56" t="str">
        <f aca="false">IF(S1663="","",VLOOKUP(Deposits!O1943,Deposits!$D$2:$J$102,5,FALSE()))</f>
        <v/>
      </c>
      <c r="Z1663" s="57" t="s">
        <v>33</v>
      </c>
      <c r="AA1663" s="51" t="str">
        <f aca="false">IF(ISERROR(VLOOKUP(Q1663,'Target Margin'!A:F,5,FALSE())),"",VLOOKUP(Q1663,'Target Margin'!A:F,5,FALSE()))</f>
        <v/>
      </c>
    </row>
    <row r="1664" customFormat="false" ht="13" hidden="false" customHeight="false" outlineLevel="0" collapsed="false">
      <c r="A1664" s="38"/>
      <c r="B1664" s="39"/>
      <c r="C1664" s="40"/>
      <c r="D1664" s="40"/>
      <c r="E1664" s="41"/>
      <c r="F1664" s="42"/>
      <c r="G1664" s="43"/>
      <c r="H1664" s="43"/>
      <c r="I1664" s="44"/>
      <c r="J1664" s="45"/>
      <c r="K1664" s="46"/>
      <c r="L1664" s="47" t="e">
        <f aca="false">IF(K1664="",(I1664/J1664),(I1664/K1664))</f>
        <v>#DIV/0!</v>
      </c>
      <c r="M1664" s="48" t="e">
        <f aca="false">(N1664-L1664)/N1664</f>
        <v>#DIV/0!</v>
      </c>
      <c r="N1664" s="49"/>
      <c r="O1664" s="38"/>
      <c r="P1664" s="38"/>
      <c r="Q1664" s="50" t="str">
        <f aca="false">IF(W1664="","",VLOOKUP(W1664,Categories!$M$148:$N$823,2,FALSE()))</f>
        <v/>
      </c>
      <c r="R1664" s="51" t="str">
        <f aca="false">AA1664</f>
        <v/>
      </c>
      <c r="S1664" s="52"/>
      <c r="T1664" s="52"/>
      <c r="U1664" s="53"/>
      <c r="V1664" s="54"/>
      <c r="W1664" s="55"/>
      <c r="X1664" s="50" t="str">
        <f aca="false">IF(S1664="","",VLOOKUP(Deposits!O1944,Deposits!$D$2:$J$102,2,FALSE()))</f>
        <v/>
      </c>
      <c r="Y1664" s="56" t="str">
        <f aca="false">IF(S1664="","",VLOOKUP(Deposits!O1944,Deposits!$D$2:$J$102,5,FALSE()))</f>
        <v/>
      </c>
      <c r="Z1664" s="57" t="s">
        <v>33</v>
      </c>
      <c r="AA1664" s="51" t="str">
        <f aca="false">IF(ISERROR(VLOOKUP(Q1664,'Target Margin'!A:F,5,FALSE())),"",VLOOKUP(Q1664,'Target Margin'!A:F,5,FALSE()))</f>
        <v/>
      </c>
    </row>
    <row r="1665" customFormat="false" ht="13" hidden="false" customHeight="false" outlineLevel="0" collapsed="false">
      <c r="A1665" s="38"/>
      <c r="B1665" s="39"/>
      <c r="C1665" s="40"/>
      <c r="D1665" s="40"/>
      <c r="E1665" s="41"/>
      <c r="F1665" s="42"/>
      <c r="G1665" s="43"/>
      <c r="H1665" s="43"/>
      <c r="I1665" s="44"/>
      <c r="J1665" s="45"/>
      <c r="K1665" s="46"/>
      <c r="L1665" s="47" t="e">
        <f aca="false">IF(K1665="",(I1665/J1665),(I1665/K1665))</f>
        <v>#DIV/0!</v>
      </c>
      <c r="M1665" s="48" t="e">
        <f aca="false">(N1665-L1665)/N1665</f>
        <v>#DIV/0!</v>
      </c>
      <c r="N1665" s="49"/>
      <c r="O1665" s="38"/>
      <c r="P1665" s="38"/>
      <c r="Q1665" s="50" t="str">
        <f aca="false">IF(W1665="","",VLOOKUP(W1665,Categories!$M$148:$N$823,2,FALSE()))</f>
        <v/>
      </c>
      <c r="R1665" s="51" t="str">
        <f aca="false">AA1665</f>
        <v/>
      </c>
      <c r="S1665" s="52"/>
      <c r="T1665" s="52"/>
      <c r="U1665" s="53"/>
      <c r="V1665" s="54"/>
      <c r="W1665" s="55"/>
      <c r="X1665" s="50" t="str">
        <f aca="false">IF(S1665="","",VLOOKUP(Deposits!O1945,Deposits!$D$2:$J$102,2,FALSE()))</f>
        <v/>
      </c>
      <c r="Y1665" s="56" t="str">
        <f aca="false">IF(S1665="","",VLOOKUP(Deposits!O1945,Deposits!$D$2:$J$102,5,FALSE()))</f>
        <v/>
      </c>
      <c r="Z1665" s="57" t="s">
        <v>33</v>
      </c>
      <c r="AA1665" s="51" t="str">
        <f aca="false">IF(ISERROR(VLOOKUP(Q1665,'Target Margin'!A:F,5,FALSE())),"",VLOOKUP(Q1665,'Target Margin'!A:F,5,FALSE()))</f>
        <v/>
      </c>
    </row>
    <row r="1666" customFormat="false" ht="13" hidden="false" customHeight="false" outlineLevel="0" collapsed="false">
      <c r="A1666" s="38"/>
      <c r="B1666" s="39"/>
      <c r="C1666" s="40"/>
      <c r="D1666" s="40"/>
      <c r="E1666" s="41"/>
      <c r="F1666" s="42"/>
      <c r="G1666" s="43"/>
      <c r="H1666" s="43"/>
      <c r="I1666" s="44"/>
      <c r="J1666" s="45"/>
      <c r="K1666" s="46"/>
      <c r="L1666" s="47" t="e">
        <f aca="false">IF(K1666="",(I1666/J1666),(I1666/K1666))</f>
        <v>#DIV/0!</v>
      </c>
      <c r="M1666" s="48" t="e">
        <f aca="false">(N1666-L1666)/N1666</f>
        <v>#DIV/0!</v>
      </c>
      <c r="N1666" s="49"/>
      <c r="O1666" s="38"/>
      <c r="P1666" s="38"/>
      <c r="Q1666" s="50" t="str">
        <f aca="false">IF(W1666="","",VLOOKUP(W1666,Categories!$M$148:$N$823,2,FALSE()))</f>
        <v/>
      </c>
      <c r="R1666" s="51" t="str">
        <f aca="false">AA1666</f>
        <v/>
      </c>
      <c r="S1666" s="52"/>
      <c r="T1666" s="52"/>
      <c r="U1666" s="53"/>
      <c r="V1666" s="54"/>
      <c r="W1666" s="55"/>
      <c r="X1666" s="50" t="str">
        <f aca="false">IF(S1666="","",VLOOKUP(Deposits!O1946,Deposits!$D$2:$J$102,2,FALSE()))</f>
        <v/>
      </c>
      <c r="Y1666" s="56" t="str">
        <f aca="false">IF(S1666="","",VLOOKUP(Deposits!O1946,Deposits!$D$2:$J$102,5,FALSE()))</f>
        <v/>
      </c>
      <c r="Z1666" s="57" t="s">
        <v>33</v>
      </c>
      <c r="AA1666" s="51" t="str">
        <f aca="false">IF(ISERROR(VLOOKUP(Q1666,'Target Margin'!A:F,5,FALSE())),"",VLOOKUP(Q1666,'Target Margin'!A:F,5,FALSE()))</f>
        <v/>
      </c>
    </row>
    <row r="1667" customFormat="false" ht="13" hidden="false" customHeight="false" outlineLevel="0" collapsed="false">
      <c r="A1667" s="38"/>
      <c r="B1667" s="39"/>
      <c r="C1667" s="40"/>
      <c r="D1667" s="40"/>
      <c r="E1667" s="41"/>
      <c r="F1667" s="42"/>
      <c r="G1667" s="43"/>
      <c r="H1667" s="43"/>
      <c r="I1667" s="44"/>
      <c r="J1667" s="45"/>
      <c r="K1667" s="46"/>
      <c r="L1667" s="47" t="e">
        <f aca="false">IF(K1667="",(I1667/J1667),(I1667/K1667))</f>
        <v>#DIV/0!</v>
      </c>
      <c r="M1667" s="48" t="e">
        <f aca="false">(N1667-L1667)/N1667</f>
        <v>#DIV/0!</v>
      </c>
      <c r="N1667" s="49"/>
      <c r="O1667" s="38"/>
      <c r="P1667" s="38"/>
      <c r="Q1667" s="50" t="str">
        <f aca="false">IF(W1667="","",VLOOKUP(W1667,Categories!$M$148:$N$823,2,FALSE()))</f>
        <v/>
      </c>
      <c r="R1667" s="51" t="str">
        <f aca="false">AA1667</f>
        <v/>
      </c>
      <c r="S1667" s="52"/>
      <c r="T1667" s="52"/>
      <c r="U1667" s="53"/>
      <c r="V1667" s="54"/>
      <c r="W1667" s="55"/>
      <c r="X1667" s="50" t="str">
        <f aca="false">IF(S1667="","",VLOOKUP(Deposits!O1947,Deposits!$D$2:$J$102,2,FALSE()))</f>
        <v/>
      </c>
      <c r="Y1667" s="56" t="str">
        <f aca="false">IF(S1667="","",VLOOKUP(Deposits!O1947,Deposits!$D$2:$J$102,5,FALSE()))</f>
        <v/>
      </c>
      <c r="Z1667" s="57" t="s">
        <v>33</v>
      </c>
      <c r="AA1667" s="51" t="str">
        <f aca="false">IF(ISERROR(VLOOKUP(Q1667,'Target Margin'!A:F,5,FALSE())),"",VLOOKUP(Q1667,'Target Margin'!A:F,5,FALSE()))</f>
        <v/>
      </c>
    </row>
    <row r="1668" customFormat="false" ht="13" hidden="false" customHeight="false" outlineLevel="0" collapsed="false">
      <c r="A1668" s="38"/>
      <c r="B1668" s="39"/>
      <c r="C1668" s="40"/>
      <c r="D1668" s="40"/>
      <c r="E1668" s="41"/>
      <c r="F1668" s="42"/>
      <c r="G1668" s="43"/>
      <c r="H1668" s="43"/>
      <c r="I1668" s="44"/>
      <c r="J1668" s="45"/>
      <c r="K1668" s="46"/>
      <c r="L1668" s="47" t="e">
        <f aca="false">IF(K1668="",(I1668/J1668),(I1668/K1668))</f>
        <v>#DIV/0!</v>
      </c>
      <c r="M1668" s="48" t="e">
        <f aca="false">(N1668-L1668)/N1668</f>
        <v>#DIV/0!</v>
      </c>
      <c r="N1668" s="49"/>
      <c r="O1668" s="38"/>
      <c r="P1668" s="38"/>
      <c r="Q1668" s="50" t="str">
        <f aca="false">IF(W1668="","",VLOOKUP(W1668,Categories!$M$148:$N$823,2,FALSE()))</f>
        <v/>
      </c>
      <c r="R1668" s="51" t="str">
        <f aca="false">AA1668</f>
        <v/>
      </c>
      <c r="S1668" s="52"/>
      <c r="T1668" s="52"/>
      <c r="U1668" s="53"/>
      <c r="V1668" s="54"/>
      <c r="W1668" s="55"/>
      <c r="X1668" s="50" t="str">
        <f aca="false">IF(S1668="","",VLOOKUP(Deposits!O1948,Deposits!$D$2:$J$102,2,FALSE()))</f>
        <v/>
      </c>
      <c r="Y1668" s="56" t="str">
        <f aca="false">IF(S1668="","",VLOOKUP(Deposits!O1948,Deposits!$D$2:$J$102,5,FALSE()))</f>
        <v/>
      </c>
      <c r="Z1668" s="57" t="s">
        <v>33</v>
      </c>
      <c r="AA1668" s="51" t="str">
        <f aca="false">IF(ISERROR(VLOOKUP(Q1668,'Target Margin'!A:F,5,FALSE())),"",VLOOKUP(Q1668,'Target Margin'!A:F,5,FALSE()))</f>
        <v/>
      </c>
    </row>
    <row r="1669" customFormat="false" ht="13" hidden="false" customHeight="false" outlineLevel="0" collapsed="false">
      <c r="A1669" s="38"/>
      <c r="B1669" s="39"/>
      <c r="C1669" s="40"/>
      <c r="D1669" s="40"/>
      <c r="E1669" s="41"/>
      <c r="F1669" s="42"/>
      <c r="G1669" s="43"/>
      <c r="H1669" s="43"/>
      <c r="I1669" s="44"/>
      <c r="J1669" s="45"/>
      <c r="K1669" s="46"/>
      <c r="L1669" s="47" t="e">
        <f aca="false">IF(K1669="",(I1669/J1669),(I1669/K1669))</f>
        <v>#DIV/0!</v>
      </c>
      <c r="M1669" s="48" t="e">
        <f aca="false">(N1669-L1669)/N1669</f>
        <v>#DIV/0!</v>
      </c>
      <c r="N1669" s="49"/>
      <c r="O1669" s="38"/>
      <c r="P1669" s="38"/>
      <c r="Q1669" s="50" t="str">
        <f aca="false">IF(W1669="","",VLOOKUP(W1669,Categories!$M$148:$N$823,2,FALSE()))</f>
        <v/>
      </c>
      <c r="R1669" s="51" t="str">
        <f aca="false">AA1669</f>
        <v/>
      </c>
      <c r="S1669" s="52"/>
      <c r="T1669" s="52"/>
      <c r="U1669" s="53"/>
      <c r="V1669" s="54"/>
      <c r="W1669" s="55"/>
      <c r="X1669" s="50" t="str">
        <f aca="false">IF(S1669="","",VLOOKUP(Deposits!O1949,Deposits!$D$2:$J$102,2,FALSE()))</f>
        <v/>
      </c>
      <c r="Y1669" s="56" t="str">
        <f aca="false">IF(S1669="","",VLOOKUP(Deposits!O1949,Deposits!$D$2:$J$102,5,FALSE()))</f>
        <v/>
      </c>
      <c r="Z1669" s="57" t="s">
        <v>33</v>
      </c>
      <c r="AA1669" s="51" t="str">
        <f aca="false">IF(ISERROR(VLOOKUP(Q1669,'Target Margin'!A:F,5,FALSE())),"",VLOOKUP(Q1669,'Target Margin'!A:F,5,FALSE()))</f>
        <v/>
      </c>
    </row>
    <row r="1670" customFormat="false" ht="13" hidden="false" customHeight="false" outlineLevel="0" collapsed="false">
      <c r="A1670" s="38"/>
      <c r="B1670" s="39"/>
      <c r="C1670" s="40"/>
      <c r="D1670" s="40"/>
      <c r="E1670" s="41"/>
      <c r="F1670" s="42"/>
      <c r="G1670" s="43"/>
      <c r="H1670" s="43"/>
      <c r="I1670" s="44"/>
      <c r="J1670" s="45"/>
      <c r="K1670" s="46"/>
      <c r="L1670" s="47" t="e">
        <f aca="false">IF(K1670="",(I1670/J1670),(I1670/K1670))</f>
        <v>#DIV/0!</v>
      </c>
      <c r="M1670" s="48" t="e">
        <f aca="false">(N1670-L1670)/N1670</f>
        <v>#DIV/0!</v>
      </c>
      <c r="N1670" s="49"/>
      <c r="O1670" s="38"/>
      <c r="P1670" s="38"/>
      <c r="Q1670" s="50" t="str">
        <f aca="false">IF(W1670="","",VLOOKUP(W1670,Categories!$M$148:$N$823,2,FALSE()))</f>
        <v/>
      </c>
      <c r="R1670" s="51" t="str">
        <f aca="false">AA1670</f>
        <v/>
      </c>
      <c r="S1670" s="52"/>
      <c r="T1670" s="52"/>
      <c r="U1670" s="53"/>
      <c r="V1670" s="54"/>
      <c r="W1670" s="55"/>
      <c r="X1670" s="50" t="str">
        <f aca="false">IF(S1670="","",VLOOKUP(Deposits!O1950,Deposits!$D$2:$J$102,2,FALSE()))</f>
        <v/>
      </c>
      <c r="Y1670" s="56" t="str">
        <f aca="false">IF(S1670="","",VLOOKUP(Deposits!O1950,Deposits!$D$2:$J$102,5,FALSE()))</f>
        <v/>
      </c>
      <c r="Z1670" s="57" t="s">
        <v>33</v>
      </c>
      <c r="AA1670" s="51" t="str">
        <f aca="false">IF(ISERROR(VLOOKUP(Q1670,'Target Margin'!A:F,5,FALSE())),"",VLOOKUP(Q1670,'Target Margin'!A:F,5,FALSE()))</f>
        <v/>
      </c>
    </row>
    <row r="1671" customFormat="false" ht="13" hidden="false" customHeight="false" outlineLevel="0" collapsed="false">
      <c r="A1671" s="38"/>
      <c r="B1671" s="39"/>
      <c r="C1671" s="40"/>
      <c r="D1671" s="40"/>
      <c r="E1671" s="41"/>
      <c r="F1671" s="42"/>
      <c r="G1671" s="43"/>
      <c r="H1671" s="43"/>
      <c r="I1671" s="44"/>
      <c r="J1671" s="45"/>
      <c r="K1671" s="46"/>
      <c r="L1671" s="47" t="e">
        <f aca="false">IF(K1671="",(I1671/J1671),(I1671/K1671))</f>
        <v>#DIV/0!</v>
      </c>
      <c r="M1671" s="48" t="e">
        <f aca="false">(N1671-L1671)/N1671</f>
        <v>#DIV/0!</v>
      </c>
      <c r="N1671" s="49"/>
      <c r="O1671" s="38"/>
      <c r="P1671" s="38"/>
      <c r="Q1671" s="50" t="str">
        <f aca="false">IF(W1671="","",VLOOKUP(W1671,Categories!$M$148:$N$823,2,FALSE()))</f>
        <v/>
      </c>
      <c r="R1671" s="51" t="str">
        <f aca="false">AA1671</f>
        <v/>
      </c>
      <c r="S1671" s="52"/>
      <c r="T1671" s="52"/>
      <c r="U1671" s="53"/>
      <c r="V1671" s="54"/>
      <c r="W1671" s="55"/>
      <c r="X1671" s="50" t="str">
        <f aca="false">IF(S1671="","",VLOOKUP(Deposits!O1951,Deposits!$D$2:$J$102,2,FALSE()))</f>
        <v/>
      </c>
      <c r="Y1671" s="56" t="str">
        <f aca="false">IF(S1671="","",VLOOKUP(Deposits!O1951,Deposits!$D$2:$J$102,5,FALSE()))</f>
        <v/>
      </c>
      <c r="Z1671" s="57" t="s">
        <v>33</v>
      </c>
      <c r="AA1671" s="51" t="str">
        <f aca="false">IF(ISERROR(VLOOKUP(Q1671,'Target Margin'!A:F,5,FALSE())),"",VLOOKUP(Q1671,'Target Margin'!A:F,5,FALSE()))</f>
        <v/>
      </c>
    </row>
    <row r="1672" customFormat="false" ht="13" hidden="false" customHeight="false" outlineLevel="0" collapsed="false">
      <c r="A1672" s="38"/>
      <c r="B1672" s="39"/>
      <c r="C1672" s="40"/>
      <c r="D1672" s="40"/>
      <c r="E1672" s="41"/>
      <c r="F1672" s="42"/>
      <c r="G1672" s="43"/>
      <c r="H1672" s="43"/>
      <c r="I1672" s="44"/>
      <c r="J1672" s="45"/>
      <c r="K1672" s="46"/>
      <c r="L1672" s="47" t="e">
        <f aca="false">IF(K1672="",(I1672/J1672),(I1672/K1672))</f>
        <v>#DIV/0!</v>
      </c>
      <c r="M1672" s="48" t="e">
        <f aca="false">(N1672-L1672)/N1672</f>
        <v>#DIV/0!</v>
      </c>
      <c r="N1672" s="49"/>
      <c r="O1672" s="38"/>
      <c r="P1672" s="38"/>
      <c r="Q1672" s="50" t="str">
        <f aca="false">IF(W1672="","",VLOOKUP(W1672,Categories!$M$148:$N$823,2,FALSE()))</f>
        <v/>
      </c>
      <c r="R1672" s="51" t="str">
        <f aca="false">AA1672</f>
        <v/>
      </c>
      <c r="S1672" s="52"/>
      <c r="T1672" s="52"/>
      <c r="U1672" s="53"/>
      <c r="V1672" s="54"/>
      <c r="W1672" s="55"/>
      <c r="X1672" s="50" t="str">
        <f aca="false">IF(S1672="","",VLOOKUP(Deposits!O1952,Deposits!$D$2:$J$102,2,FALSE()))</f>
        <v/>
      </c>
      <c r="Y1672" s="56" t="str">
        <f aca="false">IF(S1672="","",VLOOKUP(Deposits!O1952,Deposits!$D$2:$J$102,5,FALSE()))</f>
        <v/>
      </c>
      <c r="Z1672" s="57" t="s">
        <v>33</v>
      </c>
      <c r="AA1672" s="51" t="str">
        <f aca="false">IF(ISERROR(VLOOKUP(Q1672,'Target Margin'!A:F,5,FALSE())),"",VLOOKUP(Q1672,'Target Margin'!A:F,5,FALSE()))</f>
        <v/>
      </c>
    </row>
    <row r="1673" customFormat="false" ht="13" hidden="false" customHeight="false" outlineLevel="0" collapsed="false">
      <c r="A1673" s="38"/>
      <c r="B1673" s="39"/>
      <c r="C1673" s="40"/>
      <c r="D1673" s="40"/>
      <c r="E1673" s="41"/>
      <c r="F1673" s="42"/>
      <c r="G1673" s="43"/>
      <c r="H1673" s="43"/>
      <c r="I1673" s="44"/>
      <c r="J1673" s="45"/>
      <c r="K1673" s="46"/>
      <c r="L1673" s="47" t="e">
        <f aca="false">IF(K1673="",(I1673/J1673),(I1673/K1673))</f>
        <v>#DIV/0!</v>
      </c>
      <c r="M1673" s="48" t="e">
        <f aca="false">(N1673-L1673)/N1673</f>
        <v>#DIV/0!</v>
      </c>
      <c r="N1673" s="49"/>
      <c r="O1673" s="38"/>
      <c r="P1673" s="38"/>
      <c r="Q1673" s="50" t="str">
        <f aca="false">IF(W1673="","",VLOOKUP(W1673,Categories!$M$148:$N$823,2,FALSE()))</f>
        <v/>
      </c>
      <c r="R1673" s="51" t="str">
        <f aca="false">AA1673</f>
        <v/>
      </c>
      <c r="S1673" s="52"/>
      <c r="T1673" s="52"/>
      <c r="U1673" s="53"/>
      <c r="V1673" s="54"/>
      <c r="W1673" s="55"/>
      <c r="X1673" s="50" t="str">
        <f aca="false">IF(S1673="","",VLOOKUP(Deposits!O1953,Deposits!$D$2:$J$102,2,FALSE()))</f>
        <v/>
      </c>
      <c r="Y1673" s="56" t="str">
        <f aca="false">IF(S1673="","",VLOOKUP(Deposits!O1953,Deposits!$D$2:$J$102,5,FALSE()))</f>
        <v/>
      </c>
      <c r="Z1673" s="57" t="s">
        <v>33</v>
      </c>
      <c r="AA1673" s="51" t="str">
        <f aca="false">IF(ISERROR(VLOOKUP(Q1673,'Target Margin'!A:F,5,FALSE())),"",VLOOKUP(Q1673,'Target Margin'!A:F,5,FALSE()))</f>
        <v/>
      </c>
    </row>
    <row r="1674" customFormat="false" ht="13" hidden="false" customHeight="false" outlineLevel="0" collapsed="false">
      <c r="A1674" s="38"/>
      <c r="B1674" s="39"/>
      <c r="C1674" s="40"/>
      <c r="D1674" s="40"/>
      <c r="E1674" s="41"/>
      <c r="F1674" s="42"/>
      <c r="G1674" s="43"/>
      <c r="H1674" s="43"/>
      <c r="I1674" s="44"/>
      <c r="J1674" s="45"/>
      <c r="K1674" s="46"/>
      <c r="L1674" s="47" t="e">
        <f aca="false">IF(K1674="",(I1674/J1674),(I1674/K1674))</f>
        <v>#DIV/0!</v>
      </c>
      <c r="M1674" s="48" t="e">
        <f aca="false">(N1674-L1674)/N1674</f>
        <v>#DIV/0!</v>
      </c>
      <c r="N1674" s="49"/>
      <c r="O1674" s="38"/>
      <c r="P1674" s="38"/>
      <c r="Q1674" s="50" t="str">
        <f aca="false">IF(W1674="","",VLOOKUP(W1674,Categories!$M$148:$N$823,2,FALSE()))</f>
        <v/>
      </c>
      <c r="R1674" s="51" t="str">
        <f aca="false">AA1674</f>
        <v/>
      </c>
      <c r="S1674" s="52"/>
      <c r="T1674" s="52"/>
      <c r="U1674" s="53"/>
      <c r="V1674" s="54"/>
      <c r="W1674" s="55"/>
      <c r="X1674" s="50" t="str">
        <f aca="false">IF(S1674="","",VLOOKUP(Deposits!O1954,Deposits!$D$2:$J$102,2,FALSE()))</f>
        <v/>
      </c>
      <c r="Y1674" s="56" t="str">
        <f aca="false">IF(S1674="","",VLOOKUP(Deposits!O1954,Deposits!$D$2:$J$102,5,FALSE()))</f>
        <v/>
      </c>
      <c r="Z1674" s="57" t="s">
        <v>33</v>
      </c>
      <c r="AA1674" s="51" t="str">
        <f aca="false">IF(ISERROR(VLOOKUP(Q1674,'Target Margin'!A:F,5,FALSE())),"",VLOOKUP(Q1674,'Target Margin'!A:F,5,FALSE()))</f>
        <v/>
      </c>
    </row>
    <row r="1675" customFormat="false" ht="13" hidden="false" customHeight="false" outlineLevel="0" collapsed="false">
      <c r="A1675" s="38"/>
      <c r="B1675" s="39"/>
      <c r="C1675" s="40"/>
      <c r="D1675" s="40"/>
      <c r="E1675" s="41"/>
      <c r="F1675" s="42"/>
      <c r="G1675" s="43"/>
      <c r="H1675" s="43"/>
      <c r="I1675" s="44"/>
      <c r="J1675" s="45"/>
      <c r="K1675" s="46"/>
      <c r="L1675" s="47" t="e">
        <f aca="false">IF(K1675="",(I1675/J1675),(I1675/K1675))</f>
        <v>#DIV/0!</v>
      </c>
      <c r="M1675" s="48" t="e">
        <f aca="false">(N1675-L1675)/N1675</f>
        <v>#DIV/0!</v>
      </c>
      <c r="N1675" s="49"/>
      <c r="O1675" s="38"/>
      <c r="P1675" s="38"/>
      <c r="Q1675" s="50" t="str">
        <f aca="false">IF(W1675="","",VLOOKUP(W1675,Categories!$M$148:$N$823,2,FALSE()))</f>
        <v/>
      </c>
      <c r="R1675" s="51" t="str">
        <f aca="false">AA1675</f>
        <v/>
      </c>
      <c r="S1675" s="52"/>
      <c r="T1675" s="52"/>
      <c r="U1675" s="53"/>
      <c r="V1675" s="54"/>
      <c r="W1675" s="55"/>
      <c r="X1675" s="50" t="str">
        <f aca="false">IF(S1675="","",VLOOKUP(Deposits!O1955,Deposits!$D$2:$J$102,2,FALSE()))</f>
        <v/>
      </c>
      <c r="Y1675" s="56" t="str">
        <f aca="false">IF(S1675="","",VLOOKUP(Deposits!O1955,Deposits!$D$2:$J$102,5,FALSE()))</f>
        <v/>
      </c>
      <c r="Z1675" s="57" t="s">
        <v>33</v>
      </c>
      <c r="AA1675" s="51" t="str">
        <f aca="false">IF(ISERROR(VLOOKUP(Q1675,'Target Margin'!A:F,5,FALSE())),"",VLOOKUP(Q1675,'Target Margin'!A:F,5,FALSE()))</f>
        <v/>
      </c>
    </row>
    <row r="1676" customFormat="false" ht="13" hidden="false" customHeight="false" outlineLevel="0" collapsed="false">
      <c r="A1676" s="38"/>
      <c r="B1676" s="39"/>
      <c r="C1676" s="40"/>
      <c r="D1676" s="40"/>
      <c r="E1676" s="41"/>
      <c r="F1676" s="42"/>
      <c r="G1676" s="43"/>
      <c r="H1676" s="43"/>
      <c r="I1676" s="44"/>
      <c r="J1676" s="45"/>
      <c r="K1676" s="46"/>
      <c r="L1676" s="47" t="e">
        <f aca="false">IF(K1676="",(I1676/J1676),(I1676/K1676))</f>
        <v>#DIV/0!</v>
      </c>
      <c r="M1676" s="48" t="e">
        <f aca="false">(N1676-L1676)/N1676</f>
        <v>#DIV/0!</v>
      </c>
      <c r="N1676" s="49"/>
      <c r="O1676" s="38"/>
      <c r="P1676" s="38"/>
      <c r="Q1676" s="50" t="str">
        <f aca="false">IF(W1676="","",VLOOKUP(W1676,Categories!$M$148:$N$823,2,FALSE()))</f>
        <v/>
      </c>
      <c r="R1676" s="51" t="str">
        <f aca="false">AA1676</f>
        <v/>
      </c>
      <c r="S1676" s="52"/>
      <c r="T1676" s="52"/>
      <c r="U1676" s="53"/>
      <c r="V1676" s="54"/>
      <c r="W1676" s="55"/>
      <c r="X1676" s="50" t="str">
        <f aca="false">IF(S1676="","",VLOOKUP(Deposits!O1956,Deposits!$D$2:$J$102,2,FALSE()))</f>
        <v/>
      </c>
      <c r="Y1676" s="56" t="str">
        <f aca="false">IF(S1676="","",VLOOKUP(Deposits!O1956,Deposits!$D$2:$J$102,5,FALSE()))</f>
        <v/>
      </c>
      <c r="Z1676" s="57" t="s">
        <v>33</v>
      </c>
      <c r="AA1676" s="51" t="str">
        <f aca="false">IF(ISERROR(VLOOKUP(Q1676,'Target Margin'!A:F,5,FALSE())),"",VLOOKUP(Q1676,'Target Margin'!A:F,5,FALSE()))</f>
        <v/>
      </c>
    </row>
    <row r="1677" customFormat="false" ht="13" hidden="false" customHeight="false" outlineLevel="0" collapsed="false">
      <c r="A1677" s="38"/>
      <c r="B1677" s="39"/>
      <c r="C1677" s="40"/>
      <c r="D1677" s="40"/>
      <c r="E1677" s="41"/>
      <c r="F1677" s="42"/>
      <c r="G1677" s="43"/>
      <c r="H1677" s="43"/>
      <c r="I1677" s="44"/>
      <c r="J1677" s="45"/>
      <c r="K1677" s="46"/>
      <c r="L1677" s="47" t="e">
        <f aca="false">IF(K1677="",(I1677/J1677),(I1677/K1677))</f>
        <v>#DIV/0!</v>
      </c>
      <c r="M1677" s="48" t="e">
        <f aca="false">(N1677-L1677)/N1677</f>
        <v>#DIV/0!</v>
      </c>
      <c r="N1677" s="49"/>
      <c r="O1677" s="38"/>
      <c r="P1677" s="38"/>
      <c r="Q1677" s="50" t="str">
        <f aca="false">IF(W1677="","",VLOOKUP(W1677,Categories!$M$148:$N$823,2,FALSE()))</f>
        <v/>
      </c>
      <c r="R1677" s="51" t="str">
        <f aca="false">AA1677</f>
        <v/>
      </c>
      <c r="S1677" s="52"/>
      <c r="T1677" s="52"/>
      <c r="U1677" s="53"/>
      <c r="V1677" s="54"/>
      <c r="W1677" s="55"/>
      <c r="X1677" s="50" t="str">
        <f aca="false">IF(S1677="","",VLOOKUP(Deposits!O1957,Deposits!$D$2:$J$102,2,FALSE()))</f>
        <v/>
      </c>
      <c r="Y1677" s="56" t="str">
        <f aca="false">IF(S1677="","",VLOOKUP(Deposits!O1957,Deposits!$D$2:$J$102,5,FALSE()))</f>
        <v/>
      </c>
      <c r="Z1677" s="57" t="s">
        <v>33</v>
      </c>
      <c r="AA1677" s="51" t="str">
        <f aca="false">IF(ISERROR(VLOOKUP(Q1677,'Target Margin'!A:F,5,FALSE())),"",VLOOKUP(Q1677,'Target Margin'!A:F,5,FALSE()))</f>
        <v/>
      </c>
    </row>
    <row r="1678" customFormat="false" ht="13" hidden="false" customHeight="false" outlineLevel="0" collapsed="false">
      <c r="A1678" s="38"/>
      <c r="B1678" s="39"/>
      <c r="C1678" s="40"/>
      <c r="D1678" s="40"/>
      <c r="E1678" s="41"/>
      <c r="F1678" s="42"/>
      <c r="G1678" s="43"/>
      <c r="H1678" s="43"/>
      <c r="I1678" s="44"/>
      <c r="J1678" s="45"/>
      <c r="K1678" s="46"/>
      <c r="L1678" s="47" t="e">
        <f aca="false">IF(K1678="",(I1678/J1678),(I1678/K1678))</f>
        <v>#DIV/0!</v>
      </c>
      <c r="M1678" s="48" t="e">
        <f aca="false">(N1678-L1678)/N1678</f>
        <v>#DIV/0!</v>
      </c>
      <c r="N1678" s="49"/>
      <c r="O1678" s="38"/>
      <c r="P1678" s="38"/>
      <c r="Q1678" s="50" t="str">
        <f aca="false">IF(W1678="","",VLOOKUP(W1678,Categories!$M$148:$N$823,2,FALSE()))</f>
        <v/>
      </c>
      <c r="R1678" s="51" t="str">
        <f aca="false">AA1678</f>
        <v/>
      </c>
      <c r="S1678" s="52"/>
      <c r="T1678" s="52"/>
      <c r="U1678" s="53"/>
      <c r="V1678" s="54"/>
      <c r="W1678" s="55"/>
      <c r="X1678" s="50" t="str">
        <f aca="false">IF(S1678="","",VLOOKUP(Deposits!O1958,Deposits!$D$2:$J$102,2,FALSE()))</f>
        <v/>
      </c>
      <c r="Y1678" s="56" t="str">
        <f aca="false">IF(S1678="","",VLOOKUP(Deposits!O1958,Deposits!$D$2:$J$102,5,FALSE()))</f>
        <v/>
      </c>
      <c r="Z1678" s="57" t="s">
        <v>33</v>
      </c>
      <c r="AA1678" s="51" t="str">
        <f aca="false">IF(ISERROR(VLOOKUP(Q1678,'Target Margin'!A:F,5,FALSE())),"",VLOOKUP(Q1678,'Target Margin'!A:F,5,FALSE()))</f>
        <v/>
      </c>
    </row>
    <row r="1679" customFormat="false" ht="13" hidden="false" customHeight="false" outlineLevel="0" collapsed="false">
      <c r="A1679" s="38"/>
      <c r="B1679" s="39"/>
      <c r="C1679" s="40"/>
      <c r="D1679" s="40"/>
      <c r="E1679" s="41"/>
      <c r="F1679" s="42"/>
      <c r="G1679" s="43"/>
      <c r="H1679" s="43"/>
      <c r="I1679" s="44"/>
      <c r="J1679" s="45"/>
      <c r="K1679" s="46"/>
      <c r="L1679" s="47" t="e">
        <f aca="false">IF(K1679="",(I1679/J1679),(I1679/K1679))</f>
        <v>#DIV/0!</v>
      </c>
      <c r="M1679" s="48" t="e">
        <f aca="false">(N1679-L1679)/N1679</f>
        <v>#DIV/0!</v>
      </c>
      <c r="N1679" s="49"/>
      <c r="O1679" s="38"/>
      <c r="P1679" s="38"/>
      <c r="Q1679" s="50" t="str">
        <f aca="false">IF(W1679="","",VLOOKUP(W1679,Categories!$M$148:$N$823,2,FALSE()))</f>
        <v/>
      </c>
      <c r="R1679" s="51" t="str">
        <f aca="false">AA1679</f>
        <v/>
      </c>
      <c r="S1679" s="52"/>
      <c r="T1679" s="52"/>
      <c r="U1679" s="53"/>
      <c r="V1679" s="54"/>
      <c r="W1679" s="55"/>
      <c r="X1679" s="50" t="str">
        <f aca="false">IF(S1679="","",VLOOKUP(Deposits!O1959,Deposits!$D$2:$J$102,2,FALSE()))</f>
        <v/>
      </c>
      <c r="Y1679" s="56" t="str">
        <f aca="false">IF(S1679="","",VLOOKUP(Deposits!O1959,Deposits!$D$2:$J$102,5,FALSE()))</f>
        <v/>
      </c>
      <c r="Z1679" s="57" t="s">
        <v>33</v>
      </c>
      <c r="AA1679" s="51" t="str">
        <f aca="false">IF(ISERROR(VLOOKUP(Q1679,'Target Margin'!A:F,5,FALSE())),"",VLOOKUP(Q1679,'Target Margin'!A:F,5,FALSE()))</f>
        <v/>
      </c>
    </row>
    <row r="1680" customFormat="false" ht="13" hidden="false" customHeight="false" outlineLevel="0" collapsed="false">
      <c r="A1680" s="38"/>
      <c r="B1680" s="39"/>
      <c r="C1680" s="40"/>
      <c r="D1680" s="40"/>
      <c r="E1680" s="41"/>
      <c r="F1680" s="42"/>
      <c r="G1680" s="43"/>
      <c r="H1680" s="43"/>
      <c r="I1680" s="44"/>
      <c r="J1680" s="45"/>
      <c r="K1680" s="46"/>
      <c r="L1680" s="47" t="e">
        <f aca="false">IF(K1680="",(I1680/J1680),(I1680/K1680))</f>
        <v>#DIV/0!</v>
      </c>
      <c r="M1680" s="48" t="e">
        <f aca="false">(N1680-L1680)/N1680</f>
        <v>#DIV/0!</v>
      </c>
      <c r="N1680" s="49"/>
      <c r="O1680" s="38"/>
      <c r="P1680" s="38"/>
      <c r="Q1680" s="50" t="str">
        <f aca="false">IF(W1680="","",VLOOKUP(W1680,Categories!$M$148:$N$823,2,FALSE()))</f>
        <v/>
      </c>
      <c r="R1680" s="51" t="str">
        <f aca="false">AA1680</f>
        <v/>
      </c>
      <c r="S1680" s="52"/>
      <c r="T1680" s="52"/>
      <c r="U1680" s="53"/>
      <c r="V1680" s="54"/>
      <c r="W1680" s="55"/>
      <c r="X1680" s="50" t="str">
        <f aca="false">IF(S1680="","",VLOOKUP(Deposits!O1960,Deposits!$D$2:$J$102,2,FALSE()))</f>
        <v/>
      </c>
      <c r="Y1680" s="56" t="str">
        <f aca="false">IF(S1680="","",VLOOKUP(Deposits!O1960,Deposits!$D$2:$J$102,5,FALSE()))</f>
        <v/>
      </c>
      <c r="Z1680" s="57" t="s">
        <v>33</v>
      </c>
      <c r="AA1680" s="51" t="str">
        <f aca="false">IF(ISERROR(VLOOKUP(Q1680,'Target Margin'!A:F,5,FALSE())),"",VLOOKUP(Q1680,'Target Margin'!A:F,5,FALSE()))</f>
        <v/>
      </c>
    </row>
    <row r="1681" customFormat="false" ht="13" hidden="false" customHeight="false" outlineLevel="0" collapsed="false">
      <c r="A1681" s="38"/>
      <c r="B1681" s="39"/>
      <c r="C1681" s="40"/>
      <c r="D1681" s="40"/>
      <c r="E1681" s="41"/>
      <c r="F1681" s="42"/>
      <c r="G1681" s="43"/>
      <c r="H1681" s="43"/>
      <c r="I1681" s="44"/>
      <c r="J1681" s="45"/>
      <c r="K1681" s="46"/>
      <c r="L1681" s="47" t="e">
        <f aca="false">IF(K1681="",(I1681/J1681),(I1681/K1681))</f>
        <v>#DIV/0!</v>
      </c>
      <c r="M1681" s="48" t="e">
        <f aca="false">(N1681-L1681)/N1681</f>
        <v>#DIV/0!</v>
      </c>
      <c r="N1681" s="49"/>
      <c r="O1681" s="38"/>
      <c r="P1681" s="38"/>
      <c r="Q1681" s="50" t="str">
        <f aca="false">IF(W1681="","",VLOOKUP(W1681,Categories!$M$148:$N$823,2,FALSE()))</f>
        <v/>
      </c>
      <c r="R1681" s="51" t="str">
        <f aca="false">AA1681</f>
        <v/>
      </c>
      <c r="S1681" s="52"/>
      <c r="T1681" s="52"/>
      <c r="U1681" s="53"/>
      <c r="V1681" s="54"/>
      <c r="W1681" s="55"/>
      <c r="X1681" s="50" t="str">
        <f aca="false">IF(S1681="","",VLOOKUP(Deposits!O1961,Deposits!$D$2:$J$102,2,FALSE()))</f>
        <v/>
      </c>
      <c r="Y1681" s="56" t="str">
        <f aca="false">IF(S1681="","",VLOOKUP(Deposits!O1961,Deposits!$D$2:$J$102,5,FALSE()))</f>
        <v/>
      </c>
      <c r="Z1681" s="57" t="s">
        <v>33</v>
      </c>
      <c r="AA1681" s="51" t="str">
        <f aca="false">IF(ISERROR(VLOOKUP(Q1681,'Target Margin'!A:F,5,FALSE())),"",VLOOKUP(Q1681,'Target Margin'!A:F,5,FALSE()))</f>
        <v/>
      </c>
    </row>
    <row r="1682" customFormat="false" ht="13" hidden="false" customHeight="false" outlineLevel="0" collapsed="false">
      <c r="A1682" s="38"/>
      <c r="B1682" s="39"/>
      <c r="C1682" s="40"/>
      <c r="D1682" s="40"/>
      <c r="E1682" s="41"/>
      <c r="F1682" s="42"/>
      <c r="G1682" s="43"/>
      <c r="H1682" s="43"/>
      <c r="I1682" s="44"/>
      <c r="J1682" s="45"/>
      <c r="K1682" s="46"/>
      <c r="L1682" s="47" t="e">
        <f aca="false">IF(K1682="",(I1682/J1682),(I1682/K1682))</f>
        <v>#DIV/0!</v>
      </c>
      <c r="M1682" s="48" t="e">
        <f aca="false">(N1682-L1682)/N1682</f>
        <v>#DIV/0!</v>
      </c>
      <c r="N1682" s="49"/>
      <c r="O1682" s="38"/>
      <c r="P1682" s="38"/>
      <c r="Q1682" s="50" t="str">
        <f aca="false">IF(W1682="","",VLOOKUP(W1682,Categories!$M$148:$N$823,2,FALSE()))</f>
        <v/>
      </c>
      <c r="R1682" s="51" t="str">
        <f aca="false">AA1682</f>
        <v/>
      </c>
      <c r="S1682" s="52"/>
      <c r="T1682" s="52"/>
      <c r="U1682" s="53"/>
      <c r="V1682" s="54"/>
      <c r="W1682" s="55"/>
      <c r="X1682" s="50" t="str">
        <f aca="false">IF(S1682="","",VLOOKUP(Deposits!O1962,Deposits!$D$2:$J$102,2,FALSE()))</f>
        <v/>
      </c>
      <c r="Y1682" s="56" t="str">
        <f aca="false">IF(S1682="","",VLOOKUP(Deposits!O1962,Deposits!$D$2:$J$102,5,FALSE()))</f>
        <v/>
      </c>
      <c r="Z1682" s="57" t="s">
        <v>33</v>
      </c>
      <c r="AA1682" s="51" t="str">
        <f aca="false">IF(ISERROR(VLOOKUP(Q1682,'Target Margin'!A:F,5,FALSE())),"",VLOOKUP(Q1682,'Target Margin'!A:F,5,FALSE()))</f>
        <v/>
      </c>
    </row>
    <row r="1683" customFormat="false" ht="13" hidden="false" customHeight="false" outlineLevel="0" collapsed="false">
      <c r="A1683" s="38"/>
      <c r="B1683" s="39"/>
      <c r="C1683" s="40"/>
      <c r="D1683" s="40"/>
      <c r="E1683" s="41"/>
      <c r="F1683" s="42"/>
      <c r="G1683" s="43"/>
      <c r="H1683" s="43"/>
      <c r="I1683" s="44"/>
      <c r="J1683" s="45"/>
      <c r="K1683" s="46"/>
      <c r="L1683" s="47" t="e">
        <f aca="false">IF(K1683="",(I1683/J1683),(I1683/K1683))</f>
        <v>#DIV/0!</v>
      </c>
      <c r="M1683" s="48" t="e">
        <f aca="false">(N1683-L1683)/N1683</f>
        <v>#DIV/0!</v>
      </c>
      <c r="N1683" s="49"/>
      <c r="O1683" s="38"/>
      <c r="P1683" s="38"/>
      <c r="Q1683" s="50" t="str">
        <f aca="false">IF(W1683="","",VLOOKUP(W1683,Categories!$M$148:$N$823,2,FALSE()))</f>
        <v/>
      </c>
      <c r="R1683" s="51" t="str">
        <f aca="false">AA1683</f>
        <v/>
      </c>
      <c r="S1683" s="52"/>
      <c r="T1683" s="52"/>
      <c r="U1683" s="53"/>
      <c r="V1683" s="54"/>
      <c r="W1683" s="55"/>
      <c r="X1683" s="50" t="str">
        <f aca="false">IF(S1683="","",VLOOKUP(Deposits!O1963,Deposits!$D$2:$J$102,2,FALSE()))</f>
        <v/>
      </c>
      <c r="Y1683" s="56" t="str">
        <f aca="false">IF(S1683="","",VLOOKUP(Deposits!O1963,Deposits!$D$2:$J$102,5,FALSE()))</f>
        <v/>
      </c>
      <c r="Z1683" s="57" t="s">
        <v>33</v>
      </c>
      <c r="AA1683" s="51" t="str">
        <f aca="false">IF(ISERROR(VLOOKUP(Q1683,'Target Margin'!A:F,5,FALSE())),"",VLOOKUP(Q1683,'Target Margin'!A:F,5,FALSE()))</f>
        <v/>
      </c>
    </row>
    <row r="1684" customFormat="false" ht="13" hidden="false" customHeight="false" outlineLevel="0" collapsed="false">
      <c r="A1684" s="38"/>
      <c r="B1684" s="39"/>
      <c r="C1684" s="40"/>
      <c r="D1684" s="40"/>
      <c r="E1684" s="41"/>
      <c r="F1684" s="42"/>
      <c r="G1684" s="43"/>
      <c r="H1684" s="43"/>
      <c r="I1684" s="44"/>
      <c r="J1684" s="45"/>
      <c r="K1684" s="46"/>
      <c r="L1684" s="47" t="e">
        <f aca="false">IF(K1684="",(I1684/J1684),(I1684/K1684))</f>
        <v>#DIV/0!</v>
      </c>
      <c r="M1684" s="48" t="e">
        <f aca="false">(N1684-L1684)/N1684</f>
        <v>#DIV/0!</v>
      </c>
      <c r="N1684" s="49"/>
      <c r="O1684" s="38"/>
      <c r="P1684" s="38"/>
      <c r="Q1684" s="50" t="str">
        <f aca="false">IF(W1684="","",VLOOKUP(W1684,Categories!$M$148:$N$823,2,FALSE()))</f>
        <v/>
      </c>
      <c r="R1684" s="51" t="str">
        <f aca="false">AA1684</f>
        <v/>
      </c>
      <c r="S1684" s="52"/>
      <c r="T1684" s="52"/>
      <c r="U1684" s="53"/>
      <c r="V1684" s="54"/>
      <c r="W1684" s="55"/>
      <c r="X1684" s="50" t="str">
        <f aca="false">IF(S1684="","",VLOOKUP(Deposits!O1964,Deposits!$D$2:$J$102,2,FALSE()))</f>
        <v/>
      </c>
      <c r="Y1684" s="56" t="str">
        <f aca="false">IF(S1684="","",VLOOKUP(Deposits!O1964,Deposits!$D$2:$J$102,5,FALSE()))</f>
        <v/>
      </c>
      <c r="Z1684" s="57" t="s">
        <v>33</v>
      </c>
      <c r="AA1684" s="51" t="str">
        <f aca="false">IF(ISERROR(VLOOKUP(Q1684,'Target Margin'!A:F,5,FALSE())),"",VLOOKUP(Q1684,'Target Margin'!A:F,5,FALSE()))</f>
        <v/>
      </c>
    </row>
    <row r="1685" customFormat="false" ht="13" hidden="false" customHeight="false" outlineLevel="0" collapsed="false">
      <c r="A1685" s="38"/>
      <c r="B1685" s="39"/>
      <c r="C1685" s="40"/>
      <c r="D1685" s="40"/>
      <c r="E1685" s="41"/>
      <c r="F1685" s="42"/>
      <c r="G1685" s="43"/>
      <c r="H1685" s="43"/>
      <c r="I1685" s="44"/>
      <c r="J1685" s="45"/>
      <c r="K1685" s="46"/>
      <c r="L1685" s="47" t="e">
        <f aca="false">IF(K1685="",(I1685/J1685),(I1685/K1685))</f>
        <v>#DIV/0!</v>
      </c>
      <c r="M1685" s="48" t="e">
        <f aca="false">(N1685-L1685)/N1685</f>
        <v>#DIV/0!</v>
      </c>
      <c r="N1685" s="49"/>
      <c r="O1685" s="38"/>
      <c r="P1685" s="38"/>
      <c r="Q1685" s="50" t="str">
        <f aca="false">IF(W1685="","",VLOOKUP(W1685,Categories!$M$148:$N$823,2,FALSE()))</f>
        <v/>
      </c>
      <c r="R1685" s="51" t="str">
        <f aca="false">AA1685</f>
        <v/>
      </c>
      <c r="S1685" s="52"/>
      <c r="T1685" s="52"/>
      <c r="U1685" s="53"/>
      <c r="V1685" s="54"/>
      <c r="W1685" s="55"/>
      <c r="X1685" s="50" t="str">
        <f aca="false">IF(S1685="","",VLOOKUP(Deposits!O1965,Deposits!$D$2:$J$102,2,FALSE()))</f>
        <v/>
      </c>
      <c r="Y1685" s="56" t="str">
        <f aca="false">IF(S1685="","",VLOOKUP(Deposits!O1965,Deposits!$D$2:$J$102,5,FALSE()))</f>
        <v/>
      </c>
      <c r="Z1685" s="57" t="s">
        <v>33</v>
      </c>
      <c r="AA1685" s="51" t="str">
        <f aca="false">IF(ISERROR(VLOOKUP(Q1685,'Target Margin'!A:F,5,FALSE())),"",VLOOKUP(Q1685,'Target Margin'!A:F,5,FALSE()))</f>
        <v/>
      </c>
    </row>
    <row r="1686" customFormat="false" ht="13" hidden="false" customHeight="false" outlineLevel="0" collapsed="false">
      <c r="A1686" s="38"/>
      <c r="B1686" s="39"/>
      <c r="C1686" s="40"/>
      <c r="D1686" s="40"/>
      <c r="E1686" s="41"/>
      <c r="F1686" s="42"/>
      <c r="G1686" s="43"/>
      <c r="H1686" s="43"/>
      <c r="I1686" s="44"/>
      <c r="J1686" s="45"/>
      <c r="K1686" s="46"/>
      <c r="L1686" s="47" t="e">
        <f aca="false">IF(K1686="",(I1686/J1686),(I1686/K1686))</f>
        <v>#DIV/0!</v>
      </c>
      <c r="M1686" s="48" t="e">
        <f aca="false">(N1686-L1686)/N1686</f>
        <v>#DIV/0!</v>
      </c>
      <c r="N1686" s="49"/>
      <c r="O1686" s="38"/>
      <c r="P1686" s="38"/>
      <c r="Q1686" s="50" t="str">
        <f aca="false">IF(W1686="","",VLOOKUP(W1686,Categories!$M$148:$N$823,2,FALSE()))</f>
        <v/>
      </c>
      <c r="R1686" s="51" t="str">
        <f aca="false">AA1686</f>
        <v/>
      </c>
      <c r="S1686" s="52"/>
      <c r="T1686" s="52"/>
      <c r="U1686" s="53"/>
      <c r="V1686" s="54"/>
      <c r="W1686" s="55"/>
      <c r="X1686" s="50" t="str">
        <f aca="false">IF(S1686="","",VLOOKUP(Deposits!O1966,Deposits!$D$2:$J$102,2,FALSE()))</f>
        <v/>
      </c>
      <c r="Y1686" s="56" t="str">
        <f aca="false">IF(S1686="","",VLOOKUP(Deposits!O1966,Deposits!$D$2:$J$102,5,FALSE()))</f>
        <v/>
      </c>
      <c r="Z1686" s="57" t="s">
        <v>33</v>
      </c>
      <c r="AA1686" s="51" t="str">
        <f aca="false">IF(ISERROR(VLOOKUP(Q1686,'Target Margin'!A:F,5,FALSE())),"",VLOOKUP(Q1686,'Target Margin'!A:F,5,FALSE()))</f>
        <v/>
      </c>
    </row>
    <row r="1687" customFormat="false" ht="13" hidden="false" customHeight="false" outlineLevel="0" collapsed="false">
      <c r="A1687" s="38"/>
      <c r="B1687" s="39"/>
      <c r="C1687" s="40"/>
      <c r="D1687" s="40"/>
      <c r="E1687" s="41"/>
      <c r="F1687" s="42"/>
      <c r="G1687" s="43"/>
      <c r="H1687" s="43"/>
      <c r="I1687" s="44"/>
      <c r="J1687" s="45"/>
      <c r="K1687" s="46"/>
      <c r="L1687" s="47" t="e">
        <f aca="false">IF(K1687="",(I1687/J1687),(I1687/K1687))</f>
        <v>#DIV/0!</v>
      </c>
      <c r="M1687" s="48" t="e">
        <f aca="false">(N1687-L1687)/N1687</f>
        <v>#DIV/0!</v>
      </c>
      <c r="N1687" s="49"/>
      <c r="O1687" s="38"/>
      <c r="P1687" s="38"/>
      <c r="Q1687" s="50" t="str">
        <f aca="false">IF(W1687="","",VLOOKUP(W1687,Categories!$M$148:$N$823,2,FALSE()))</f>
        <v/>
      </c>
      <c r="R1687" s="51" t="str">
        <f aca="false">AA1687</f>
        <v/>
      </c>
      <c r="S1687" s="52"/>
      <c r="T1687" s="52"/>
      <c r="U1687" s="53"/>
      <c r="V1687" s="54"/>
      <c r="W1687" s="55"/>
      <c r="X1687" s="50" t="str">
        <f aca="false">IF(S1687="","",VLOOKUP(Deposits!O1967,Deposits!$D$2:$J$102,2,FALSE()))</f>
        <v/>
      </c>
      <c r="Y1687" s="56" t="str">
        <f aca="false">IF(S1687="","",VLOOKUP(Deposits!O1967,Deposits!$D$2:$J$102,5,FALSE()))</f>
        <v/>
      </c>
      <c r="Z1687" s="57" t="s">
        <v>33</v>
      </c>
      <c r="AA1687" s="51" t="str">
        <f aca="false">IF(ISERROR(VLOOKUP(Q1687,'Target Margin'!A:F,5,FALSE())),"",VLOOKUP(Q1687,'Target Margin'!A:F,5,FALSE()))</f>
        <v/>
      </c>
    </row>
    <row r="1688" customFormat="false" ht="13" hidden="false" customHeight="false" outlineLevel="0" collapsed="false">
      <c r="A1688" s="38"/>
      <c r="B1688" s="39"/>
      <c r="C1688" s="40"/>
      <c r="D1688" s="40"/>
      <c r="E1688" s="41"/>
      <c r="F1688" s="42"/>
      <c r="G1688" s="43"/>
      <c r="H1688" s="43"/>
      <c r="I1688" s="44"/>
      <c r="J1688" s="45"/>
      <c r="K1688" s="46"/>
      <c r="L1688" s="47" t="e">
        <f aca="false">IF(K1688="",(I1688/J1688),(I1688/K1688))</f>
        <v>#DIV/0!</v>
      </c>
      <c r="M1688" s="48" t="e">
        <f aca="false">(N1688-L1688)/N1688</f>
        <v>#DIV/0!</v>
      </c>
      <c r="N1688" s="49"/>
      <c r="O1688" s="38"/>
      <c r="P1688" s="38"/>
      <c r="Q1688" s="50" t="str">
        <f aca="false">IF(W1688="","",VLOOKUP(W1688,Categories!$M$148:$N$823,2,FALSE()))</f>
        <v/>
      </c>
      <c r="R1688" s="51" t="str">
        <f aca="false">AA1688</f>
        <v/>
      </c>
      <c r="S1688" s="52"/>
      <c r="T1688" s="52"/>
      <c r="U1688" s="53"/>
      <c r="V1688" s="54"/>
      <c r="W1688" s="55"/>
      <c r="X1688" s="50" t="str">
        <f aca="false">IF(S1688="","",VLOOKUP(Deposits!O1968,Deposits!$D$2:$J$102,2,FALSE()))</f>
        <v/>
      </c>
      <c r="Y1688" s="56" t="str">
        <f aca="false">IF(S1688="","",VLOOKUP(Deposits!O1968,Deposits!$D$2:$J$102,5,FALSE()))</f>
        <v/>
      </c>
      <c r="Z1688" s="57" t="s">
        <v>33</v>
      </c>
      <c r="AA1688" s="51" t="str">
        <f aca="false">IF(ISERROR(VLOOKUP(Q1688,'Target Margin'!A:F,5,FALSE())),"",VLOOKUP(Q1688,'Target Margin'!A:F,5,FALSE()))</f>
        <v/>
      </c>
    </row>
    <row r="1689" customFormat="false" ht="13" hidden="false" customHeight="false" outlineLevel="0" collapsed="false">
      <c r="A1689" s="38"/>
      <c r="B1689" s="39"/>
      <c r="C1689" s="40"/>
      <c r="D1689" s="40"/>
      <c r="E1689" s="41"/>
      <c r="F1689" s="42"/>
      <c r="G1689" s="43"/>
      <c r="H1689" s="43"/>
      <c r="I1689" s="44"/>
      <c r="J1689" s="45"/>
      <c r="K1689" s="46"/>
      <c r="L1689" s="47" t="e">
        <f aca="false">IF(K1689="",(I1689/J1689),(I1689/K1689))</f>
        <v>#DIV/0!</v>
      </c>
      <c r="M1689" s="48" t="e">
        <f aca="false">(N1689-L1689)/N1689</f>
        <v>#DIV/0!</v>
      </c>
      <c r="N1689" s="49"/>
      <c r="O1689" s="38"/>
      <c r="P1689" s="38"/>
      <c r="Q1689" s="50" t="str">
        <f aca="false">IF(W1689="","",VLOOKUP(W1689,Categories!$M$148:$N$823,2,FALSE()))</f>
        <v/>
      </c>
      <c r="R1689" s="51" t="str">
        <f aca="false">AA1689</f>
        <v/>
      </c>
      <c r="S1689" s="52"/>
      <c r="T1689" s="52"/>
      <c r="U1689" s="53"/>
      <c r="V1689" s="54"/>
      <c r="W1689" s="55"/>
      <c r="X1689" s="50" t="str">
        <f aca="false">IF(S1689="","",VLOOKUP(Deposits!O1969,Deposits!$D$2:$J$102,2,FALSE()))</f>
        <v/>
      </c>
      <c r="Y1689" s="56" t="str">
        <f aca="false">IF(S1689="","",VLOOKUP(Deposits!O1969,Deposits!$D$2:$J$102,5,FALSE()))</f>
        <v/>
      </c>
      <c r="Z1689" s="57" t="s">
        <v>33</v>
      </c>
      <c r="AA1689" s="51" t="str">
        <f aca="false">IF(ISERROR(VLOOKUP(Q1689,'Target Margin'!A:F,5,FALSE())),"",VLOOKUP(Q1689,'Target Margin'!A:F,5,FALSE()))</f>
        <v/>
      </c>
    </row>
    <row r="1690" customFormat="false" ht="13" hidden="false" customHeight="false" outlineLevel="0" collapsed="false">
      <c r="A1690" s="38"/>
      <c r="B1690" s="39"/>
      <c r="C1690" s="40"/>
      <c r="D1690" s="40"/>
      <c r="E1690" s="41"/>
      <c r="F1690" s="42"/>
      <c r="G1690" s="43"/>
      <c r="H1690" s="43"/>
      <c r="I1690" s="44"/>
      <c r="J1690" s="45"/>
      <c r="K1690" s="46"/>
      <c r="L1690" s="47" t="e">
        <f aca="false">IF(K1690="",(I1690/J1690),(I1690/K1690))</f>
        <v>#DIV/0!</v>
      </c>
      <c r="M1690" s="48" t="e">
        <f aca="false">(N1690-L1690)/N1690</f>
        <v>#DIV/0!</v>
      </c>
      <c r="N1690" s="49"/>
      <c r="O1690" s="38"/>
      <c r="P1690" s="38"/>
      <c r="Q1690" s="50" t="str">
        <f aca="false">IF(W1690="","",VLOOKUP(W1690,Categories!$M$148:$N$823,2,FALSE()))</f>
        <v/>
      </c>
      <c r="R1690" s="51" t="str">
        <f aca="false">AA1690</f>
        <v/>
      </c>
      <c r="S1690" s="52"/>
      <c r="T1690" s="52"/>
      <c r="U1690" s="53"/>
      <c r="V1690" s="54"/>
      <c r="W1690" s="55"/>
      <c r="X1690" s="50" t="str">
        <f aca="false">IF(S1690="","",VLOOKUP(Deposits!O1970,Deposits!$D$2:$J$102,2,FALSE()))</f>
        <v/>
      </c>
      <c r="Y1690" s="56" t="str">
        <f aca="false">IF(S1690="","",VLOOKUP(Deposits!O1970,Deposits!$D$2:$J$102,5,FALSE()))</f>
        <v/>
      </c>
      <c r="Z1690" s="57" t="s">
        <v>33</v>
      </c>
      <c r="AA1690" s="51" t="str">
        <f aca="false">IF(ISERROR(VLOOKUP(Q1690,'Target Margin'!A:F,5,FALSE())),"",VLOOKUP(Q1690,'Target Margin'!A:F,5,FALSE()))</f>
        <v/>
      </c>
    </row>
    <row r="1691" customFormat="false" ht="13" hidden="false" customHeight="false" outlineLevel="0" collapsed="false">
      <c r="A1691" s="38"/>
      <c r="B1691" s="39"/>
      <c r="C1691" s="40"/>
      <c r="D1691" s="40"/>
      <c r="E1691" s="41"/>
      <c r="F1691" s="42"/>
      <c r="G1691" s="43"/>
      <c r="H1691" s="43"/>
      <c r="I1691" s="44"/>
      <c r="J1691" s="45"/>
      <c r="K1691" s="46"/>
      <c r="L1691" s="47" t="e">
        <f aca="false">IF(K1691="",(I1691/J1691),(I1691/K1691))</f>
        <v>#DIV/0!</v>
      </c>
      <c r="M1691" s="48" t="e">
        <f aca="false">(N1691-L1691)/N1691</f>
        <v>#DIV/0!</v>
      </c>
      <c r="N1691" s="49"/>
      <c r="O1691" s="38"/>
      <c r="P1691" s="38"/>
      <c r="Q1691" s="50" t="str">
        <f aca="false">IF(W1691="","",VLOOKUP(W1691,Categories!$M$148:$N$823,2,FALSE()))</f>
        <v/>
      </c>
      <c r="R1691" s="51" t="str">
        <f aca="false">AA1691</f>
        <v/>
      </c>
      <c r="S1691" s="52"/>
      <c r="T1691" s="52"/>
      <c r="U1691" s="53"/>
      <c r="V1691" s="54"/>
      <c r="W1691" s="55"/>
      <c r="X1691" s="50" t="str">
        <f aca="false">IF(S1691="","",VLOOKUP(Deposits!O1971,Deposits!$D$2:$J$102,2,FALSE()))</f>
        <v/>
      </c>
      <c r="Y1691" s="56" t="str">
        <f aca="false">IF(S1691="","",VLOOKUP(Deposits!O1971,Deposits!$D$2:$J$102,5,FALSE()))</f>
        <v/>
      </c>
      <c r="Z1691" s="57" t="s">
        <v>33</v>
      </c>
      <c r="AA1691" s="51" t="str">
        <f aca="false">IF(ISERROR(VLOOKUP(Q1691,'Target Margin'!A:F,5,FALSE())),"",VLOOKUP(Q1691,'Target Margin'!A:F,5,FALSE()))</f>
        <v/>
      </c>
    </row>
    <row r="1692" customFormat="false" ht="13" hidden="false" customHeight="false" outlineLevel="0" collapsed="false">
      <c r="A1692" s="38"/>
      <c r="B1692" s="39"/>
      <c r="C1692" s="40"/>
      <c r="D1692" s="40"/>
      <c r="E1692" s="41"/>
      <c r="F1692" s="42"/>
      <c r="G1692" s="43"/>
      <c r="H1692" s="43"/>
      <c r="I1692" s="44"/>
      <c r="J1692" s="45"/>
      <c r="K1692" s="46"/>
      <c r="L1692" s="47" t="e">
        <f aca="false">IF(K1692="",(I1692/J1692),(I1692/K1692))</f>
        <v>#DIV/0!</v>
      </c>
      <c r="M1692" s="48" t="e">
        <f aca="false">(N1692-L1692)/N1692</f>
        <v>#DIV/0!</v>
      </c>
      <c r="N1692" s="49"/>
      <c r="O1692" s="38"/>
      <c r="P1692" s="38"/>
      <c r="Q1692" s="50" t="str">
        <f aca="false">IF(W1692="","",VLOOKUP(W1692,Categories!$M$148:$N$823,2,FALSE()))</f>
        <v/>
      </c>
      <c r="R1692" s="51" t="str">
        <f aca="false">AA1692</f>
        <v/>
      </c>
      <c r="S1692" s="52"/>
      <c r="T1692" s="52"/>
      <c r="U1692" s="53"/>
      <c r="V1692" s="54"/>
      <c r="W1692" s="55"/>
      <c r="X1692" s="50" t="str">
        <f aca="false">IF(S1692="","",VLOOKUP(Deposits!O1972,Deposits!$D$2:$J$102,2,FALSE()))</f>
        <v/>
      </c>
      <c r="Y1692" s="56" t="str">
        <f aca="false">IF(S1692="","",VLOOKUP(Deposits!O1972,Deposits!$D$2:$J$102,5,FALSE()))</f>
        <v/>
      </c>
      <c r="Z1692" s="57" t="s">
        <v>33</v>
      </c>
      <c r="AA1692" s="51" t="str">
        <f aca="false">IF(ISERROR(VLOOKUP(Q1692,'Target Margin'!A:F,5,FALSE())),"",VLOOKUP(Q1692,'Target Margin'!A:F,5,FALSE()))</f>
        <v/>
      </c>
    </row>
    <row r="1693" customFormat="false" ht="13" hidden="false" customHeight="false" outlineLevel="0" collapsed="false">
      <c r="A1693" s="38"/>
      <c r="B1693" s="39"/>
      <c r="C1693" s="40"/>
      <c r="D1693" s="40"/>
      <c r="E1693" s="41"/>
      <c r="F1693" s="42"/>
      <c r="G1693" s="43"/>
      <c r="H1693" s="43"/>
      <c r="I1693" s="44"/>
      <c r="J1693" s="45"/>
      <c r="K1693" s="46"/>
      <c r="L1693" s="47" t="e">
        <f aca="false">IF(K1693="",(I1693/J1693),(I1693/K1693))</f>
        <v>#DIV/0!</v>
      </c>
      <c r="M1693" s="48" t="e">
        <f aca="false">(N1693-L1693)/N1693</f>
        <v>#DIV/0!</v>
      </c>
      <c r="N1693" s="49"/>
      <c r="O1693" s="38"/>
      <c r="P1693" s="38"/>
      <c r="Q1693" s="50" t="str">
        <f aca="false">IF(W1693="","",VLOOKUP(W1693,Categories!$M$148:$N$823,2,FALSE()))</f>
        <v/>
      </c>
      <c r="R1693" s="51" t="str">
        <f aca="false">AA1693</f>
        <v/>
      </c>
      <c r="S1693" s="52"/>
      <c r="T1693" s="52"/>
      <c r="U1693" s="53"/>
      <c r="V1693" s="54"/>
      <c r="W1693" s="55"/>
      <c r="X1693" s="50" t="str">
        <f aca="false">IF(S1693="","",VLOOKUP(Deposits!O1973,Deposits!$D$2:$J$102,2,FALSE()))</f>
        <v/>
      </c>
      <c r="Y1693" s="56" t="str">
        <f aca="false">IF(S1693="","",VLOOKUP(Deposits!O1973,Deposits!$D$2:$J$102,5,FALSE()))</f>
        <v/>
      </c>
      <c r="Z1693" s="57" t="s">
        <v>33</v>
      </c>
      <c r="AA1693" s="51" t="str">
        <f aca="false">IF(ISERROR(VLOOKUP(Q1693,'Target Margin'!A:F,5,FALSE())),"",VLOOKUP(Q1693,'Target Margin'!A:F,5,FALSE()))</f>
        <v/>
      </c>
    </row>
    <row r="1694" customFormat="false" ht="13" hidden="false" customHeight="false" outlineLevel="0" collapsed="false">
      <c r="A1694" s="38"/>
      <c r="B1694" s="39"/>
      <c r="C1694" s="40"/>
      <c r="D1694" s="40"/>
      <c r="E1694" s="41"/>
      <c r="F1694" s="42"/>
      <c r="G1694" s="43"/>
      <c r="H1694" s="43"/>
      <c r="I1694" s="44"/>
      <c r="J1694" s="45"/>
      <c r="K1694" s="46"/>
      <c r="L1694" s="47" t="e">
        <f aca="false">IF(K1694="",(I1694/J1694),(I1694/K1694))</f>
        <v>#DIV/0!</v>
      </c>
      <c r="M1694" s="48" t="e">
        <f aca="false">(N1694-L1694)/N1694</f>
        <v>#DIV/0!</v>
      </c>
      <c r="N1694" s="49"/>
      <c r="O1694" s="38"/>
      <c r="P1694" s="38"/>
      <c r="Q1694" s="50" t="str">
        <f aca="false">IF(W1694="","",VLOOKUP(W1694,Categories!$M$148:$N$823,2,FALSE()))</f>
        <v/>
      </c>
      <c r="R1694" s="51" t="str">
        <f aca="false">AA1694</f>
        <v/>
      </c>
      <c r="S1694" s="52"/>
      <c r="T1694" s="52"/>
      <c r="U1694" s="53"/>
      <c r="V1694" s="54"/>
      <c r="W1694" s="55"/>
      <c r="X1694" s="50" t="str">
        <f aca="false">IF(S1694="","",VLOOKUP(Deposits!O1974,Deposits!$D$2:$J$102,2,FALSE()))</f>
        <v/>
      </c>
      <c r="Y1694" s="56" t="str">
        <f aca="false">IF(S1694="","",VLOOKUP(Deposits!O1974,Deposits!$D$2:$J$102,5,FALSE()))</f>
        <v/>
      </c>
      <c r="Z1694" s="57" t="s">
        <v>33</v>
      </c>
      <c r="AA1694" s="51" t="str">
        <f aca="false">IF(ISERROR(VLOOKUP(Q1694,'Target Margin'!A:F,5,FALSE())),"",VLOOKUP(Q1694,'Target Margin'!A:F,5,FALSE()))</f>
        <v/>
      </c>
    </row>
    <row r="1695" customFormat="false" ht="13" hidden="false" customHeight="false" outlineLevel="0" collapsed="false">
      <c r="A1695" s="38"/>
      <c r="B1695" s="39"/>
      <c r="C1695" s="40"/>
      <c r="D1695" s="40"/>
      <c r="E1695" s="41"/>
      <c r="F1695" s="42"/>
      <c r="G1695" s="43"/>
      <c r="H1695" s="43"/>
      <c r="I1695" s="44"/>
      <c r="J1695" s="45"/>
      <c r="K1695" s="46"/>
      <c r="L1695" s="47" t="e">
        <f aca="false">IF(K1695="",(I1695/J1695),(I1695/K1695))</f>
        <v>#DIV/0!</v>
      </c>
      <c r="M1695" s="48" t="e">
        <f aca="false">(N1695-L1695)/N1695</f>
        <v>#DIV/0!</v>
      </c>
      <c r="N1695" s="49"/>
      <c r="O1695" s="38"/>
      <c r="P1695" s="38"/>
      <c r="Q1695" s="50" t="str">
        <f aca="false">IF(W1695="","",VLOOKUP(W1695,Categories!$M$148:$N$823,2,FALSE()))</f>
        <v/>
      </c>
      <c r="R1695" s="51" t="str">
        <f aca="false">AA1695</f>
        <v/>
      </c>
      <c r="S1695" s="52"/>
      <c r="T1695" s="52"/>
      <c r="U1695" s="53"/>
      <c r="V1695" s="54"/>
      <c r="W1695" s="55"/>
      <c r="X1695" s="50" t="str">
        <f aca="false">IF(S1695="","",VLOOKUP(Deposits!O1975,Deposits!$D$2:$J$102,2,FALSE()))</f>
        <v/>
      </c>
      <c r="Y1695" s="56" t="str">
        <f aca="false">IF(S1695="","",VLOOKUP(Deposits!O1975,Deposits!$D$2:$J$102,5,FALSE()))</f>
        <v/>
      </c>
      <c r="Z1695" s="57" t="s">
        <v>33</v>
      </c>
      <c r="AA1695" s="51" t="str">
        <f aca="false">IF(ISERROR(VLOOKUP(Q1695,'Target Margin'!A:F,5,FALSE())),"",VLOOKUP(Q1695,'Target Margin'!A:F,5,FALSE()))</f>
        <v/>
      </c>
    </row>
    <row r="1696" customFormat="false" ht="13" hidden="false" customHeight="false" outlineLevel="0" collapsed="false">
      <c r="A1696" s="38"/>
      <c r="B1696" s="39"/>
      <c r="C1696" s="40"/>
      <c r="D1696" s="40"/>
      <c r="E1696" s="41"/>
      <c r="F1696" s="42"/>
      <c r="G1696" s="43"/>
      <c r="H1696" s="43"/>
      <c r="I1696" s="44"/>
      <c r="J1696" s="45"/>
      <c r="K1696" s="46"/>
      <c r="L1696" s="47" t="e">
        <f aca="false">IF(K1696="",(I1696/J1696),(I1696/K1696))</f>
        <v>#DIV/0!</v>
      </c>
      <c r="M1696" s="48" t="e">
        <f aca="false">(N1696-L1696)/N1696</f>
        <v>#DIV/0!</v>
      </c>
      <c r="N1696" s="49"/>
      <c r="O1696" s="38"/>
      <c r="P1696" s="38"/>
      <c r="Q1696" s="50" t="str">
        <f aca="false">IF(W1696="","",VLOOKUP(W1696,Categories!$M$148:$N$823,2,FALSE()))</f>
        <v/>
      </c>
      <c r="R1696" s="51" t="str">
        <f aca="false">AA1696</f>
        <v/>
      </c>
      <c r="S1696" s="52"/>
      <c r="T1696" s="52"/>
      <c r="U1696" s="53"/>
      <c r="V1696" s="54"/>
      <c r="W1696" s="55"/>
      <c r="X1696" s="50" t="str">
        <f aca="false">IF(S1696="","",VLOOKUP(Deposits!O1976,Deposits!$D$2:$J$102,2,FALSE()))</f>
        <v/>
      </c>
      <c r="Y1696" s="56" t="str">
        <f aca="false">IF(S1696="","",VLOOKUP(Deposits!O1976,Deposits!$D$2:$J$102,5,FALSE()))</f>
        <v/>
      </c>
      <c r="Z1696" s="57" t="s">
        <v>33</v>
      </c>
      <c r="AA1696" s="51" t="str">
        <f aca="false">IF(ISERROR(VLOOKUP(Q1696,'Target Margin'!A:F,5,FALSE())),"",VLOOKUP(Q1696,'Target Margin'!A:F,5,FALSE()))</f>
        <v/>
      </c>
    </row>
    <row r="1697" customFormat="false" ht="13" hidden="false" customHeight="false" outlineLevel="0" collapsed="false">
      <c r="A1697" s="38"/>
      <c r="B1697" s="39"/>
      <c r="C1697" s="40"/>
      <c r="D1697" s="40"/>
      <c r="E1697" s="41"/>
      <c r="F1697" s="42"/>
      <c r="G1697" s="43"/>
      <c r="H1697" s="43"/>
      <c r="I1697" s="44"/>
      <c r="J1697" s="45"/>
      <c r="K1697" s="46"/>
      <c r="L1697" s="47" t="e">
        <f aca="false">IF(K1697="",(I1697/J1697),(I1697/K1697))</f>
        <v>#DIV/0!</v>
      </c>
      <c r="M1697" s="48" t="e">
        <f aca="false">(N1697-L1697)/N1697</f>
        <v>#DIV/0!</v>
      </c>
      <c r="N1697" s="49"/>
      <c r="O1697" s="38"/>
      <c r="P1697" s="38"/>
      <c r="Q1697" s="50" t="str">
        <f aca="false">IF(W1697="","",VLOOKUP(W1697,Categories!$M$148:$N$823,2,FALSE()))</f>
        <v/>
      </c>
      <c r="R1697" s="51" t="str">
        <f aca="false">AA1697</f>
        <v/>
      </c>
      <c r="S1697" s="52"/>
      <c r="T1697" s="52"/>
      <c r="U1697" s="53"/>
      <c r="V1697" s="54"/>
      <c r="W1697" s="55"/>
      <c r="X1697" s="50" t="str">
        <f aca="false">IF(S1697="","",VLOOKUP(Deposits!O1977,Deposits!$D$2:$J$102,2,FALSE()))</f>
        <v/>
      </c>
      <c r="Y1697" s="56" t="str">
        <f aca="false">IF(S1697="","",VLOOKUP(Deposits!O1977,Deposits!$D$2:$J$102,5,FALSE()))</f>
        <v/>
      </c>
      <c r="Z1697" s="57" t="s">
        <v>33</v>
      </c>
      <c r="AA1697" s="51" t="str">
        <f aca="false">IF(ISERROR(VLOOKUP(Q1697,'Target Margin'!A:F,5,FALSE())),"",VLOOKUP(Q1697,'Target Margin'!A:F,5,FALSE()))</f>
        <v/>
      </c>
    </row>
    <row r="1698" customFormat="false" ht="13" hidden="false" customHeight="false" outlineLevel="0" collapsed="false">
      <c r="A1698" s="38"/>
      <c r="B1698" s="39"/>
      <c r="C1698" s="40"/>
      <c r="D1698" s="40"/>
      <c r="E1698" s="41"/>
      <c r="F1698" s="42"/>
      <c r="G1698" s="43"/>
      <c r="H1698" s="43"/>
      <c r="I1698" s="44"/>
      <c r="J1698" s="45"/>
      <c r="K1698" s="46"/>
      <c r="L1698" s="47" t="e">
        <f aca="false">IF(K1698="",(I1698/J1698),(I1698/K1698))</f>
        <v>#DIV/0!</v>
      </c>
      <c r="M1698" s="48" t="e">
        <f aca="false">(N1698-L1698)/N1698</f>
        <v>#DIV/0!</v>
      </c>
      <c r="N1698" s="49"/>
      <c r="O1698" s="38"/>
      <c r="P1698" s="38"/>
      <c r="Q1698" s="50" t="str">
        <f aca="false">IF(W1698="","",VLOOKUP(W1698,Categories!$M$148:$N$823,2,FALSE()))</f>
        <v/>
      </c>
      <c r="R1698" s="51" t="str">
        <f aca="false">AA1698</f>
        <v/>
      </c>
      <c r="S1698" s="52"/>
      <c r="T1698" s="52"/>
      <c r="U1698" s="53"/>
      <c r="V1698" s="54"/>
      <c r="W1698" s="55"/>
      <c r="X1698" s="50" t="str">
        <f aca="false">IF(S1698="","",VLOOKUP(Deposits!O1978,Deposits!$D$2:$J$102,2,FALSE()))</f>
        <v/>
      </c>
      <c r="Y1698" s="56" t="str">
        <f aca="false">IF(S1698="","",VLOOKUP(Deposits!O1978,Deposits!$D$2:$J$102,5,FALSE()))</f>
        <v/>
      </c>
      <c r="Z1698" s="57" t="s">
        <v>33</v>
      </c>
      <c r="AA1698" s="51" t="str">
        <f aca="false">IF(ISERROR(VLOOKUP(Q1698,'Target Margin'!A:F,5,FALSE())),"",VLOOKUP(Q1698,'Target Margin'!A:F,5,FALSE()))</f>
        <v/>
      </c>
    </row>
    <row r="1699" customFormat="false" ht="13" hidden="false" customHeight="false" outlineLevel="0" collapsed="false">
      <c r="A1699" s="38"/>
      <c r="B1699" s="39"/>
      <c r="C1699" s="40"/>
      <c r="D1699" s="40"/>
      <c r="E1699" s="41"/>
      <c r="F1699" s="42"/>
      <c r="G1699" s="43"/>
      <c r="H1699" s="43"/>
      <c r="I1699" s="44"/>
      <c r="J1699" s="45"/>
      <c r="K1699" s="46"/>
      <c r="L1699" s="47" t="e">
        <f aca="false">IF(K1699="",(I1699/J1699),(I1699/K1699))</f>
        <v>#DIV/0!</v>
      </c>
      <c r="M1699" s="48" t="e">
        <f aca="false">(N1699-L1699)/N1699</f>
        <v>#DIV/0!</v>
      </c>
      <c r="N1699" s="49"/>
      <c r="O1699" s="38"/>
      <c r="P1699" s="38"/>
      <c r="Q1699" s="50" t="str">
        <f aca="false">IF(W1699="","",VLOOKUP(W1699,Categories!$M$148:$N$823,2,FALSE()))</f>
        <v/>
      </c>
      <c r="R1699" s="51" t="str">
        <f aca="false">AA1699</f>
        <v/>
      </c>
      <c r="S1699" s="52"/>
      <c r="T1699" s="52"/>
      <c r="U1699" s="53"/>
      <c r="V1699" s="54"/>
      <c r="W1699" s="55"/>
      <c r="X1699" s="50" t="str">
        <f aca="false">IF(S1699="","",VLOOKUP(Deposits!O1979,Deposits!$D$2:$J$102,2,FALSE()))</f>
        <v/>
      </c>
      <c r="Y1699" s="56" t="str">
        <f aca="false">IF(S1699="","",VLOOKUP(Deposits!O1979,Deposits!$D$2:$J$102,5,FALSE()))</f>
        <v/>
      </c>
      <c r="Z1699" s="57" t="s">
        <v>33</v>
      </c>
      <c r="AA1699" s="51" t="str">
        <f aca="false">IF(ISERROR(VLOOKUP(Q1699,'Target Margin'!A:F,5,FALSE())),"",VLOOKUP(Q1699,'Target Margin'!A:F,5,FALSE()))</f>
        <v/>
      </c>
    </row>
    <row r="1700" customFormat="false" ht="13" hidden="false" customHeight="false" outlineLevel="0" collapsed="false">
      <c r="A1700" s="38"/>
      <c r="B1700" s="39"/>
      <c r="C1700" s="40"/>
      <c r="D1700" s="40"/>
      <c r="E1700" s="41"/>
      <c r="F1700" s="42"/>
      <c r="G1700" s="43"/>
      <c r="H1700" s="43"/>
      <c r="I1700" s="44"/>
      <c r="J1700" s="45"/>
      <c r="K1700" s="46"/>
      <c r="L1700" s="47" t="e">
        <f aca="false">IF(K1700="",(I1700/J1700),(I1700/K1700))</f>
        <v>#DIV/0!</v>
      </c>
      <c r="M1700" s="48" t="e">
        <f aca="false">(N1700-L1700)/N1700</f>
        <v>#DIV/0!</v>
      </c>
      <c r="N1700" s="49"/>
      <c r="O1700" s="38"/>
      <c r="P1700" s="38"/>
      <c r="Q1700" s="50" t="str">
        <f aca="false">IF(W1700="","",VLOOKUP(W1700,Categories!$M$148:$N$823,2,FALSE()))</f>
        <v/>
      </c>
      <c r="R1700" s="51" t="str">
        <f aca="false">AA1700</f>
        <v/>
      </c>
      <c r="S1700" s="52"/>
      <c r="T1700" s="52"/>
      <c r="U1700" s="53"/>
      <c r="V1700" s="54"/>
      <c r="W1700" s="55"/>
      <c r="X1700" s="50" t="str">
        <f aca="false">IF(S1700="","",VLOOKUP(Deposits!O1980,Deposits!$D$2:$J$102,2,FALSE()))</f>
        <v/>
      </c>
      <c r="Y1700" s="56" t="str">
        <f aca="false">IF(S1700="","",VLOOKUP(Deposits!O1980,Deposits!$D$2:$J$102,5,FALSE()))</f>
        <v/>
      </c>
      <c r="Z1700" s="57" t="s">
        <v>33</v>
      </c>
      <c r="AA1700" s="51" t="str">
        <f aca="false">IF(ISERROR(VLOOKUP(Q1700,'Target Margin'!A:F,5,FALSE())),"",VLOOKUP(Q1700,'Target Margin'!A:F,5,FALSE()))</f>
        <v/>
      </c>
    </row>
    <row r="1701" customFormat="false" ht="13" hidden="false" customHeight="false" outlineLevel="0" collapsed="false">
      <c r="A1701" s="38"/>
      <c r="B1701" s="39"/>
      <c r="C1701" s="40"/>
      <c r="D1701" s="40"/>
      <c r="E1701" s="41"/>
      <c r="F1701" s="42"/>
      <c r="G1701" s="43"/>
      <c r="H1701" s="43"/>
      <c r="I1701" s="44"/>
      <c r="J1701" s="45"/>
      <c r="K1701" s="46"/>
      <c r="L1701" s="47" t="e">
        <f aca="false">IF(K1701="",(I1701/J1701),(I1701/K1701))</f>
        <v>#DIV/0!</v>
      </c>
      <c r="M1701" s="48" t="e">
        <f aca="false">(N1701-L1701)/N1701</f>
        <v>#DIV/0!</v>
      </c>
      <c r="N1701" s="49"/>
      <c r="O1701" s="38"/>
      <c r="P1701" s="38"/>
      <c r="Q1701" s="50" t="str">
        <f aca="false">IF(W1701="","",VLOOKUP(W1701,Categories!$M$148:$N$823,2,FALSE()))</f>
        <v/>
      </c>
      <c r="R1701" s="51" t="str">
        <f aca="false">AA1701</f>
        <v/>
      </c>
      <c r="S1701" s="52"/>
      <c r="T1701" s="52"/>
      <c r="U1701" s="53"/>
      <c r="V1701" s="54"/>
      <c r="W1701" s="55"/>
      <c r="X1701" s="50" t="str">
        <f aca="false">IF(S1701="","",VLOOKUP(Deposits!O1981,Deposits!$D$2:$J$102,2,FALSE()))</f>
        <v/>
      </c>
      <c r="Y1701" s="56" t="str">
        <f aca="false">IF(S1701="","",VLOOKUP(Deposits!O1981,Deposits!$D$2:$J$102,5,FALSE()))</f>
        <v/>
      </c>
      <c r="Z1701" s="57" t="s">
        <v>33</v>
      </c>
      <c r="AA1701" s="51" t="str">
        <f aca="false">IF(ISERROR(VLOOKUP(Q1701,'Target Margin'!A:F,5,FALSE())),"",VLOOKUP(Q1701,'Target Margin'!A:F,5,FALSE()))</f>
        <v/>
      </c>
    </row>
    <row r="1702" customFormat="false" ht="13" hidden="false" customHeight="false" outlineLevel="0" collapsed="false">
      <c r="A1702" s="38"/>
      <c r="B1702" s="39"/>
      <c r="C1702" s="40"/>
      <c r="D1702" s="40"/>
      <c r="E1702" s="41"/>
      <c r="F1702" s="42"/>
      <c r="G1702" s="43"/>
      <c r="H1702" s="43"/>
      <c r="I1702" s="44"/>
      <c r="J1702" s="45"/>
      <c r="K1702" s="46"/>
      <c r="L1702" s="47" t="e">
        <f aca="false">IF(K1702="",(I1702/J1702),(I1702/K1702))</f>
        <v>#DIV/0!</v>
      </c>
      <c r="M1702" s="48" t="e">
        <f aca="false">(N1702-L1702)/N1702</f>
        <v>#DIV/0!</v>
      </c>
      <c r="N1702" s="49"/>
      <c r="O1702" s="38"/>
      <c r="P1702" s="38"/>
      <c r="Q1702" s="50" t="str">
        <f aca="false">IF(W1702="","",VLOOKUP(W1702,Categories!$M$148:$N$823,2,FALSE()))</f>
        <v/>
      </c>
      <c r="R1702" s="51" t="str">
        <f aca="false">AA1702</f>
        <v/>
      </c>
      <c r="S1702" s="52"/>
      <c r="T1702" s="52"/>
      <c r="U1702" s="53"/>
      <c r="V1702" s="54"/>
      <c r="W1702" s="55"/>
      <c r="X1702" s="50" t="str">
        <f aca="false">IF(S1702="","",VLOOKUP(Deposits!O1982,Deposits!$D$2:$J$102,2,FALSE()))</f>
        <v/>
      </c>
      <c r="Y1702" s="56" t="str">
        <f aca="false">IF(S1702="","",VLOOKUP(Deposits!O1982,Deposits!$D$2:$J$102,5,FALSE()))</f>
        <v/>
      </c>
      <c r="Z1702" s="57" t="s">
        <v>33</v>
      </c>
      <c r="AA1702" s="51" t="str">
        <f aca="false">IF(ISERROR(VLOOKUP(Q1702,'Target Margin'!A:F,5,FALSE())),"",VLOOKUP(Q1702,'Target Margin'!A:F,5,FALSE()))</f>
        <v/>
      </c>
    </row>
    <row r="1703" customFormat="false" ht="13" hidden="false" customHeight="false" outlineLevel="0" collapsed="false">
      <c r="A1703" s="38"/>
      <c r="B1703" s="39"/>
      <c r="C1703" s="40"/>
      <c r="D1703" s="40"/>
      <c r="E1703" s="41"/>
      <c r="F1703" s="42"/>
      <c r="G1703" s="43"/>
      <c r="H1703" s="43"/>
      <c r="I1703" s="44"/>
      <c r="J1703" s="45"/>
      <c r="K1703" s="46"/>
      <c r="L1703" s="47" t="e">
        <f aca="false">IF(K1703="",(I1703/J1703),(I1703/K1703))</f>
        <v>#DIV/0!</v>
      </c>
      <c r="M1703" s="48" t="e">
        <f aca="false">(N1703-L1703)/N1703</f>
        <v>#DIV/0!</v>
      </c>
      <c r="N1703" s="49"/>
      <c r="O1703" s="38"/>
      <c r="P1703" s="38"/>
      <c r="Q1703" s="50" t="str">
        <f aca="false">IF(W1703="","",VLOOKUP(W1703,Categories!$M$148:$N$823,2,FALSE()))</f>
        <v/>
      </c>
      <c r="R1703" s="51" t="str">
        <f aca="false">AA1703</f>
        <v/>
      </c>
      <c r="S1703" s="52"/>
      <c r="T1703" s="52"/>
      <c r="U1703" s="53"/>
      <c r="V1703" s="54"/>
      <c r="W1703" s="55"/>
      <c r="X1703" s="50" t="str">
        <f aca="false">IF(S1703="","",VLOOKUP(Deposits!O1983,Deposits!$D$2:$J$102,2,FALSE()))</f>
        <v/>
      </c>
      <c r="Y1703" s="56" t="str">
        <f aca="false">IF(S1703="","",VLOOKUP(Deposits!O1983,Deposits!$D$2:$J$102,5,FALSE()))</f>
        <v/>
      </c>
      <c r="Z1703" s="57" t="s">
        <v>33</v>
      </c>
      <c r="AA1703" s="51" t="str">
        <f aca="false">IF(ISERROR(VLOOKUP(Q1703,'Target Margin'!A:F,5,FALSE())),"",VLOOKUP(Q1703,'Target Margin'!A:F,5,FALSE()))</f>
        <v/>
      </c>
    </row>
    <row r="1704" customFormat="false" ht="13" hidden="false" customHeight="false" outlineLevel="0" collapsed="false">
      <c r="A1704" s="38"/>
      <c r="B1704" s="39"/>
      <c r="C1704" s="40"/>
      <c r="D1704" s="40"/>
      <c r="E1704" s="41"/>
      <c r="F1704" s="42"/>
      <c r="G1704" s="43"/>
      <c r="H1704" s="43"/>
      <c r="I1704" s="44"/>
      <c r="J1704" s="45"/>
      <c r="K1704" s="46"/>
      <c r="L1704" s="47" t="e">
        <f aca="false">IF(K1704="",(I1704/J1704),(I1704/K1704))</f>
        <v>#DIV/0!</v>
      </c>
      <c r="M1704" s="48" t="e">
        <f aca="false">(N1704-L1704)/N1704</f>
        <v>#DIV/0!</v>
      </c>
      <c r="N1704" s="49"/>
      <c r="O1704" s="38"/>
      <c r="P1704" s="38"/>
      <c r="Q1704" s="50" t="str">
        <f aca="false">IF(W1704="","",VLOOKUP(W1704,Categories!$M$148:$N$823,2,FALSE()))</f>
        <v/>
      </c>
      <c r="R1704" s="51" t="str">
        <f aca="false">AA1704</f>
        <v/>
      </c>
      <c r="S1704" s="52"/>
      <c r="T1704" s="52"/>
      <c r="U1704" s="53"/>
      <c r="V1704" s="54"/>
      <c r="W1704" s="55"/>
      <c r="X1704" s="50" t="str">
        <f aca="false">IF(S1704="","",VLOOKUP(Deposits!O1984,Deposits!$D$2:$J$102,2,FALSE()))</f>
        <v/>
      </c>
      <c r="Y1704" s="56" t="str">
        <f aca="false">IF(S1704="","",VLOOKUP(Deposits!O1984,Deposits!$D$2:$J$102,5,FALSE()))</f>
        <v/>
      </c>
      <c r="Z1704" s="57" t="s">
        <v>33</v>
      </c>
      <c r="AA1704" s="51" t="str">
        <f aca="false">IF(ISERROR(VLOOKUP(Q1704,'Target Margin'!A:F,5,FALSE())),"",VLOOKUP(Q1704,'Target Margin'!A:F,5,FALSE()))</f>
        <v/>
      </c>
    </row>
    <row r="1705" customFormat="false" ht="13" hidden="false" customHeight="false" outlineLevel="0" collapsed="false">
      <c r="A1705" s="38"/>
      <c r="B1705" s="39"/>
      <c r="C1705" s="40"/>
      <c r="D1705" s="40"/>
      <c r="E1705" s="41"/>
      <c r="F1705" s="42"/>
      <c r="G1705" s="43"/>
      <c r="H1705" s="43"/>
      <c r="I1705" s="44"/>
      <c r="J1705" s="45"/>
      <c r="K1705" s="46"/>
      <c r="L1705" s="47" t="e">
        <f aca="false">IF(K1705="",(I1705/J1705),(I1705/K1705))</f>
        <v>#DIV/0!</v>
      </c>
      <c r="M1705" s="48" t="e">
        <f aca="false">(N1705-L1705)/N1705</f>
        <v>#DIV/0!</v>
      </c>
      <c r="N1705" s="49"/>
      <c r="O1705" s="38"/>
      <c r="P1705" s="38"/>
      <c r="Q1705" s="50" t="str">
        <f aca="false">IF(W1705="","",VLOOKUP(W1705,Categories!$M$148:$N$823,2,FALSE()))</f>
        <v/>
      </c>
      <c r="R1705" s="51" t="str">
        <f aca="false">AA1705</f>
        <v/>
      </c>
      <c r="S1705" s="52"/>
      <c r="T1705" s="52"/>
      <c r="U1705" s="53"/>
      <c r="V1705" s="54"/>
      <c r="W1705" s="55"/>
      <c r="X1705" s="50" t="str">
        <f aca="false">IF(S1705="","",VLOOKUP(Deposits!O1985,Deposits!$D$2:$J$102,2,FALSE()))</f>
        <v/>
      </c>
      <c r="Y1705" s="56" t="str">
        <f aca="false">IF(S1705="","",VLOOKUP(Deposits!O1985,Deposits!$D$2:$J$102,5,FALSE()))</f>
        <v/>
      </c>
      <c r="Z1705" s="57" t="s">
        <v>33</v>
      </c>
      <c r="AA1705" s="51" t="str">
        <f aca="false">IF(ISERROR(VLOOKUP(Q1705,'Target Margin'!A:F,5,FALSE())),"",VLOOKUP(Q1705,'Target Margin'!A:F,5,FALSE()))</f>
        <v/>
      </c>
    </row>
    <row r="1706" customFormat="false" ht="13" hidden="false" customHeight="false" outlineLevel="0" collapsed="false">
      <c r="A1706" s="38"/>
      <c r="B1706" s="39"/>
      <c r="C1706" s="40"/>
      <c r="D1706" s="40"/>
      <c r="E1706" s="41"/>
      <c r="F1706" s="42"/>
      <c r="G1706" s="43"/>
      <c r="H1706" s="43"/>
      <c r="I1706" s="44"/>
      <c r="J1706" s="45"/>
      <c r="K1706" s="46"/>
      <c r="L1706" s="47" t="e">
        <f aca="false">IF(K1706="",(I1706/J1706),(I1706/K1706))</f>
        <v>#DIV/0!</v>
      </c>
      <c r="M1706" s="48" t="e">
        <f aca="false">(N1706-L1706)/N1706</f>
        <v>#DIV/0!</v>
      </c>
      <c r="N1706" s="49"/>
      <c r="O1706" s="38"/>
      <c r="P1706" s="38"/>
      <c r="Q1706" s="50" t="str">
        <f aca="false">IF(W1706="","",VLOOKUP(W1706,Categories!$M$148:$N$823,2,FALSE()))</f>
        <v/>
      </c>
      <c r="R1706" s="51" t="str">
        <f aca="false">AA1706</f>
        <v/>
      </c>
      <c r="S1706" s="52"/>
      <c r="T1706" s="52"/>
      <c r="U1706" s="53"/>
      <c r="V1706" s="54"/>
      <c r="W1706" s="55"/>
      <c r="X1706" s="50" t="str">
        <f aca="false">IF(S1706="","",VLOOKUP(Deposits!O1986,Deposits!$D$2:$J$102,2,FALSE()))</f>
        <v/>
      </c>
      <c r="Y1706" s="56" t="str">
        <f aca="false">IF(S1706="","",VLOOKUP(Deposits!O1986,Deposits!$D$2:$J$102,5,FALSE()))</f>
        <v/>
      </c>
      <c r="Z1706" s="57" t="s">
        <v>33</v>
      </c>
      <c r="AA1706" s="51" t="str">
        <f aca="false">IF(ISERROR(VLOOKUP(Q1706,'Target Margin'!A:F,5,FALSE())),"",VLOOKUP(Q1706,'Target Margin'!A:F,5,FALSE()))</f>
        <v/>
      </c>
    </row>
    <row r="1707" customFormat="false" ht="13" hidden="false" customHeight="false" outlineLevel="0" collapsed="false">
      <c r="A1707" s="38"/>
      <c r="B1707" s="39"/>
      <c r="C1707" s="40"/>
      <c r="D1707" s="40"/>
      <c r="E1707" s="41"/>
      <c r="F1707" s="42"/>
      <c r="G1707" s="43"/>
      <c r="H1707" s="43"/>
      <c r="I1707" s="44"/>
      <c r="J1707" s="45"/>
      <c r="K1707" s="46"/>
      <c r="L1707" s="47" t="e">
        <f aca="false">IF(K1707="",(I1707/J1707),(I1707/K1707))</f>
        <v>#DIV/0!</v>
      </c>
      <c r="M1707" s="48" t="e">
        <f aca="false">(N1707-L1707)/N1707</f>
        <v>#DIV/0!</v>
      </c>
      <c r="N1707" s="49"/>
      <c r="O1707" s="38"/>
      <c r="P1707" s="38"/>
      <c r="Q1707" s="50" t="str">
        <f aca="false">IF(W1707="","",VLOOKUP(W1707,Categories!$M$148:$N$823,2,FALSE()))</f>
        <v/>
      </c>
      <c r="R1707" s="51" t="str">
        <f aca="false">AA1707</f>
        <v/>
      </c>
      <c r="S1707" s="52"/>
      <c r="T1707" s="52"/>
      <c r="U1707" s="53"/>
      <c r="V1707" s="54"/>
      <c r="W1707" s="55"/>
      <c r="X1707" s="50" t="str">
        <f aca="false">IF(S1707="","",VLOOKUP(Deposits!O1987,Deposits!$D$2:$J$102,2,FALSE()))</f>
        <v/>
      </c>
      <c r="Y1707" s="56" t="str">
        <f aca="false">IF(S1707="","",VLOOKUP(Deposits!O1987,Deposits!$D$2:$J$102,5,FALSE()))</f>
        <v/>
      </c>
      <c r="Z1707" s="57" t="s">
        <v>33</v>
      </c>
      <c r="AA1707" s="51" t="str">
        <f aca="false">IF(ISERROR(VLOOKUP(Q1707,'Target Margin'!A:F,5,FALSE())),"",VLOOKUP(Q1707,'Target Margin'!A:F,5,FALSE()))</f>
        <v/>
      </c>
    </row>
    <row r="1708" customFormat="false" ht="13" hidden="false" customHeight="false" outlineLevel="0" collapsed="false">
      <c r="A1708" s="38"/>
      <c r="B1708" s="39"/>
      <c r="C1708" s="40"/>
      <c r="D1708" s="40"/>
      <c r="E1708" s="41"/>
      <c r="F1708" s="42"/>
      <c r="G1708" s="43"/>
      <c r="H1708" s="43"/>
      <c r="I1708" s="44"/>
      <c r="J1708" s="45"/>
      <c r="K1708" s="46"/>
      <c r="L1708" s="47" t="e">
        <f aca="false">IF(K1708="",(I1708/J1708),(I1708/K1708))</f>
        <v>#DIV/0!</v>
      </c>
      <c r="M1708" s="48" t="e">
        <f aca="false">(N1708-L1708)/N1708</f>
        <v>#DIV/0!</v>
      </c>
      <c r="N1708" s="49"/>
      <c r="O1708" s="38"/>
      <c r="P1708" s="38"/>
      <c r="Q1708" s="50" t="str">
        <f aca="false">IF(W1708="","",VLOOKUP(W1708,Categories!$M$148:$N$823,2,FALSE()))</f>
        <v/>
      </c>
      <c r="R1708" s="51" t="str">
        <f aca="false">AA1708</f>
        <v/>
      </c>
      <c r="S1708" s="52"/>
      <c r="T1708" s="52"/>
      <c r="U1708" s="53"/>
      <c r="V1708" s="54"/>
      <c r="W1708" s="55"/>
      <c r="X1708" s="50" t="str">
        <f aca="false">IF(S1708="","",VLOOKUP(Deposits!O1988,Deposits!$D$2:$J$102,2,FALSE()))</f>
        <v/>
      </c>
      <c r="Y1708" s="56" t="str">
        <f aca="false">IF(S1708="","",VLOOKUP(Deposits!O1988,Deposits!$D$2:$J$102,5,FALSE()))</f>
        <v/>
      </c>
      <c r="Z1708" s="57" t="s">
        <v>33</v>
      </c>
      <c r="AA1708" s="51" t="str">
        <f aca="false">IF(ISERROR(VLOOKUP(Q1708,'Target Margin'!A:F,5,FALSE())),"",VLOOKUP(Q1708,'Target Margin'!A:F,5,FALSE()))</f>
        <v/>
      </c>
    </row>
    <row r="1709" customFormat="false" ht="13" hidden="false" customHeight="false" outlineLevel="0" collapsed="false">
      <c r="A1709" s="38"/>
      <c r="B1709" s="39"/>
      <c r="C1709" s="40"/>
      <c r="D1709" s="40"/>
      <c r="E1709" s="41"/>
      <c r="F1709" s="42"/>
      <c r="G1709" s="43"/>
      <c r="H1709" s="43"/>
      <c r="I1709" s="44"/>
      <c r="J1709" s="45"/>
      <c r="K1709" s="46"/>
      <c r="L1709" s="47" t="e">
        <f aca="false">IF(K1709="",(I1709/J1709),(I1709/K1709))</f>
        <v>#DIV/0!</v>
      </c>
      <c r="M1709" s="48" t="e">
        <f aca="false">(N1709-L1709)/N1709</f>
        <v>#DIV/0!</v>
      </c>
      <c r="N1709" s="49"/>
      <c r="O1709" s="38"/>
      <c r="P1709" s="38"/>
      <c r="Q1709" s="50" t="str">
        <f aca="false">IF(W1709="","",VLOOKUP(W1709,Categories!$M$148:$N$823,2,FALSE()))</f>
        <v/>
      </c>
      <c r="R1709" s="51" t="str">
        <f aca="false">AA1709</f>
        <v/>
      </c>
      <c r="S1709" s="52"/>
      <c r="T1709" s="52"/>
      <c r="U1709" s="53"/>
      <c r="V1709" s="54"/>
      <c r="W1709" s="55"/>
      <c r="X1709" s="50" t="str">
        <f aca="false">IF(S1709="","",VLOOKUP(Deposits!O1989,Deposits!$D$2:$J$102,2,FALSE()))</f>
        <v/>
      </c>
      <c r="Y1709" s="56" t="str">
        <f aca="false">IF(S1709="","",VLOOKUP(Deposits!O1989,Deposits!$D$2:$J$102,5,FALSE()))</f>
        <v/>
      </c>
      <c r="Z1709" s="57" t="s">
        <v>33</v>
      </c>
      <c r="AA1709" s="51" t="str">
        <f aca="false">IF(ISERROR(VLOOKUP(Q1709,'Target Margin'!A:F,5,FALSE())),"",VLOOKUP(Q1709,'Target Margin'!A:F,5,FALSE()))</f>
        <v/>
      </c>
    </row>
    <row r="1710" customFormat="false" ht="13" hidden="false" customHeight="false" outlineLevel="0" collapsed="false">
      <c r="A1710" s="38"/>
      <c r="B1710" s="39"/>
      <c r="C1710" s="40"/>
      <c r="D1710" s="40"/>
      <c r="E1710" s="41"/>
      <c r="F1710" s="42"/>
      <c r="G1710" s="43"/>
      <c r="H1710" s="43"/>
      <c r="I1710" s="44"/>
      <c r="J1710" s="45"/>
      <c r="K1710" s="46"/>
      <c r="L1710" s="47" t="e">
        <f aca="false">IF(K1710="",(I1710/J1710),(I1710/K1710))</f>
        <v>#DIV/0!</v>
      </c>
      <c r="M1710" s="48" t="e">
        <f aca="false">(N1710-L1710)/N1710</f>
        <v>#DIV/0!</v>
      </c>
      <c r="N1710" s="49"/>
      <c r="O1710" s="38"/>
      <c r="P1710" s="38"/>
      <c r="Q1710" s="50" t="str">
        <f aca="false">IF(W1710="","",VLOOKUP(W1710,Categories!$M$148:$N$823,2,FALSE()))</f>
        <v/>
      </c>
      <c r="R1710" s="51" t="str">
        <f aca="false">AA1710</f>
        <v/>
      </c>
      <c r="S1710" s="52"/>
      <c r="T1710" s="52"/>
      <c r="U1710" s="53"/>
      <c r="V1710" s="54"/>
      <c r="W1710" s="55"/>
      <c r="X1710" s="50" t="str">
        <f aca="false">IF(S1710="","",VLOOKUP(Deposits!O1990,Deposits!$D$2:$J$102,2,FALSE()))</f>
        <v/>
      </c>
      <c r="Y1710" s="56" t="str">
        <f aca="false">IF(S1710="","",VLOOKUP(Deposits!O1990,Deposits!$D$2:$J$102,5,FALSE()))</f>
        <v/>
      </c>
      <c r="Z1710" s="57" t="s">
        <v>33</v>
      </c>
      <c r="AA1710" s="51" t="str">
        <f aca="false">IF(ISERROR(VLOOKUP(Q1710,'Target Margin'!A:F,5,FALSE())),"",VLOOKUP(Q1710,'Target Margin'!A:F,5,FALSE()))</f>
        <v/>
      </c>
    </row>
    <row r="1711" customFormat="false" ht="13" hidden="false" customHeight="false" outlineLevel="0" collapsed="false">
      <c r="A1711" s="38"/>
      <c r="B1711" s="39"/>
      <c r="C1711" s="40"/>
      <c r="D1711" s="40"/>
      <c r="E1711" s="41"/>
      <c r="F1711" s="42"/>
      <c r="G1711" s="43"/>
      <c r="H1711" s="43"/>
      <c r="I1711" s="44"/>
      <c r="J1711" s="45"/>
      <c r="K1711" s="46"/>
      <c r="L1711" s="47" t="e">
        <f aca="false">IF(K1711="",(I1711/J1711),(I1711/K1711))</f>
        <v>#DIV/0!</v>
      </c>
      <c r="M1711" s="48" t="e">
        <f aca="false">(N1711-L1711)/N1711</f>
        <v>#DIV/0!</v>
      </c>
      <c r="N1711" s="49"/>
      <c r="O1711" s="38"/>
      <c r="P1711" s="38"/>
      <c r="Q1711" s="50" t="str">
        <f aca="false">IF(W1711="","",VLOOKUP(W1711,Categories!$M$148:$N$823,2,FALSE()))</f>
        <v/>
      </c>
      <c r="R1711" s="51" t="str">
        <f aca="false">AA1711</f>
        <v/>
      </c>
      <c r="S1711" s="52"/>
      <c r="T1711" s="52"/>
      <c r="U1711" s="53"/>
      <c r="V1711" s="54"/>
      <c r="W1711" s="55"/>
      <c r="X1711" s="50" t="str">
        <f aca="false">IF(S1711="","",VLOOKUP(Deposits!O1991,Deposits!$D$2:$J$102,2,FALSE()))</f>
        <v/>
      </c>
      <c r="Y1711" s="56" t="str">
        <f aca="false">IF(S1711="","",VLOOKUP(Deposits!O1991,Deposits!$D$2:$J$102,5,FALSE()))</f>
        <v/>
      </c>
      <c r="Z1711" s="57" t="s">
        <v>33</v>
      </c>
      <c r="AA1711" s="51" t="str">
        <f aca="false">IF(ISERROR(VLOOKUP(Q1711,'Target Margin'!A:F,5,FALSE())),"",VLOOKUP(Q1711,'Target Margin'!A:F,5,FALSE()))</f>
        <v/>
      </c>
    </row>
    <row r="1712" customFormat="false" ht="13" hidden="false" customHeight="false" outlineLevel="0" collapsed="false">
      <c r="A1712" s="38"/>
      <c r="B1712" s="39"/>
      <c r="C1712" s="40"/>
      <c r="D1712" s="40"/>
      <c r="E1712" s="41"/>
      <c r="F1712" s="42"/>
      <c r="G1712" s="43"/>
      <c r="H1712" s="43"/>
      <c r="I1712" s="44"/>
      <c r="J1712" s="45"/>
      <c r="K1712" s="46"/>
      <c r="L1712" s="47" t="e">
        <f aca="false">IF(K1712="",(I1712/J1712),(I1712/K1712))</f>
        <v>#DIV/0!</v>
      </c>
      <c r="M1712" s="48" t="e">
        <f aca="false">(N1712-L1712)/N1712</f>
        <v>#DIV/0!</v>
      </c>
      <c r="N1712" s="49"/>
      <c r="O1712" s="38"/>
      <c r="P1712" s="38"/>
      <c r="Q1712" s="50" t="str">
        <f aca="false">IF(W1712="","",VLOOKUP(W1712,Categories!$M$148:$N$823,2,FALSE()))</f>
        <v/>
      </c>
      <c r="R1712" s="51" t="str">
        <f aca="false">AA1712</f>
        <v/>
      </c>
      <c r="S1712" s="52"/>
      <c r="T1712" s="52"/>
      <c r="U1712" s="53"/>
      <c r="V1712" s="54"/>
      <c r="W1712" s="55"/>
      <c r="X1712" s="50" t="str">
        <f aca="false">IF(S1712="","",VLOOKUP(Deposits!O1992,Deposits!$D$2:$J$102,2,FALSE()))</f>
        <v/>
      </c>
      <c r="Y1712" s="56" t="str">
        <f aca="false">IF(S1712="","",VLOOKUP(Deposits!O1992,Deposits!$D$2:$J$102,5,FALSE()))</f>
        <v/>
      </c>
      <c r="Z1712" s="57" t="s">
        <v>33</v>
      </c>
      <c r="AA1712" s="51" t="str">
        <f aca="false">IF(ISERROR(VLOOKUP(Q1712,'Target Margin'!A:F,5,FALSE())),"",VLOOKUP(Q1712,'Target Margin'!A:F,5,FALSE()))</f>
        <v/>
      </c>
    </row>
    <row r="1713" customFormat="false" ht="13" hidden="false" customHeight="false" outlineLevel="0" collapsed="false">
      <c r="A1713" s="38"/>
      <c r="B1713" s="39"/>
      <c r="C1713" s="40"/>
      <c r="D1713" s="40"/>
      <c r="E1713" s="41"/>
      <c r="F1713" s="42"/>
      <c r="G1713" s="43"/>
      <c r="H1713" s="43"/>
      <c r="I1713" s="44"/>
      <c r="J1713" s="45"/>
      <c r="K1713" s="46"/>
      <c r="L1713" s="47" t="e">
        <f aca="false">IF(K1713="",(I1713/J1713),(I1713/K1713))</f>
        <v>#DIV/0!</v>
      </c>
      <c r="M1713" s="48" t="e">
        <f aca="false">(N1713-L1713)/N1713</f>
        <v>#DIV/0!</v>
      </c>
      <c r="N1713" s="49"/>
      <c r="O1713" s="38"/>
      <c r="P1713" s="38"/>
      <c r="Q1713" s="50" t="str">
        <f aca="false">IF(W1713="","",VLOOKUP(W1713,Categories!$M$148:$N$823,2,FALSE()))</f>
        <v/>
      </c>
      <c r="R1713" s="51" t="str">
        <f aca="false">AA1713</f>
        <v/>
      </c>
      <c r="S1713" s="52"/>
      <c r="T1713" s="52"/>
      <c r="U1713" s="53"/>
      <c r="V1713" s="54"/>
      <c r="W1713" s="55"/>
      <c r="X1713" s="50" t="str">
        <f aca="false">IF(S1713="","",VLOOKUP(Deposits!O1993,Deposits!$D$2:$J$102,2,FALSE()))</f>
        <v/>
      </c>
      <c r="Y1713" s="56" t="str">
        <f aca="false">IF(S1713="","",VLOOKUP(Deposits!O1993,Deposits!$D$2:$J$102,5,FALSE()))</f>
        <v/>
      </c>
      <c r="Z1713" s="57" t="s">
        <v>33</v>
      </c>
      <c r="AA1713" s="51" t="str">
        <f aca="false">IF(ISERROR(VLOOKUP(Q1713,'Target Margin'!A:F,5,FALSE())),"",VLOOKUP(Q1713,'Target Margin'!A:F,5,FALSE()))</f>
        <v/>
      </c>
    </row>
    <row r="1714" customFormat="false" ht="13" hidden="false" customHeight="false" outlineLevel="0" collapsed="false">
      <c r="A1714" s="38"/>
      <c r="B1714" s="39"/>
      <c r="C1714" s="40"/>
      <c r="D1714" s="40"/>
      <c r="E1714" s="41"/>
      <c r="F1714" s="42"/>
      <c r="G1714" s="43"/>
      <c r="H1714" s="43"/>
      <c r="I1714" s="44"/>
      <c r="J1714" s="45"/>
      <c r="K1714" s="46"/>
      <c r="L1714" s="47" t="e">
        <f aca="false">IF(K1714="",(I1714/J1714),(I1714/K1714))</f>
        <v>#DIV/0!</v>
      </c>
      <c r="M1714" s="48" t="e">
        <f aca="false">(N1714-L1714)/N1714</f>
        <v>#DIV/0!</v>
      </c>
      <c r="N1714" s="49"/>
      <c r="O1714" s="38"/>
      <c r="P1714" s="38"/>
      <c r="Q1714" s="50" t="str">
        <f aca="false">IF(W1714="","",VLOOKUP(W1714,Categories!$M$148:$N$823,2,FALSE()))</f>
        <v/>
      </c>
      <c r="R1714" s="51" t="str">
        <f aca="false">AA1714</f>
        <v/>
      </c>
      <c r="S1714" s="52"/>
      <c r="T1714" s="52"/>
      <c r="U1714" s="53"/>
      <c r="V1714" s="54"/>
      <c r="W1714" s="55"/>
      <c r="X1714" s="50" t="str">
        <f aca="false">IF(S1714="","",VLOOKUP(Deposits!O1994,Deposits!$D$2:$J$102,2,FALSE()))</f>
        <v/>
      </c>
      <c r="Y1714" s="56" t="str">
        <f aca="false">IF(S1714="","",VLOOKUP(Deposits!O1994,Deposits!$D$2:$J$102,5,FALSE()))</f>
        <v/>
      </c>
      <c r="Z1714" s="57" t="s">
        <v>33</v>
      </c>
      <c r="AA1714" s="51" t="str">
        <f aca="false">IF(ISERROR(VLOOKUP(Q1714,'Target Margin'!A:F,5,FALSE())),"",VLOOKUP(Q1714,'Target Margin'!A:F,5,FALSE()))</f>
        <v/>
      </c>
    </row>
    <row r="1715" customFormat="false" ht="13" hidden="false" customHeight="false" outlineLevel="0" collapsed="false">
      <c r="A1715" s="38"/>
      <c r="B1715" s="39"/>
      <c r="C1715" s="40"/>
      <c r="D1715" s="40"/>
      <c r="E1715" s="41"/>
      <c r="F1715" s="42"/>
      <c r="G1715" s="43"/>
      <c r="H1715" s="43"/>
      <c r="I1715" s="44"/>
      <c r="J1715" s="45"/>
      <c r="K1715" s="46"/>
      <c r="L1715" s="47" t="e">
        <f aca="false">IF(K1715="",(I1715/J1715),(I1715/K1715))</f>
        <v>#DIV/0!</v>
      </c>
      <c r="M1715" s="48" t="e">
        <f aca="false">(N1715-L1715)/N1715</f>
        <v>#DIV/0!</v>
      </c>
      <c r="N1715" s="49"/>
      <c r="O1715" s="38"/>
      <c r="P1715" s="38"/>
      <c r="Q1715" s="50" t="str">
        <f aca="false">IF(W1715="","",VLOOKUP(W1715,Categories!$M$148:$N$823,2,FALSE()))</f>
        <v/>
      </c>
      <c r="R1715" s="51" t="str">
        <f aca="false">AA1715</f>
        <v/>
      </c>
      <c r="S1715" s="52"/>
      <c r="T1715" s="52"/>
      <c r="U1715" s="53"/>
      <c r="V1715" s="54"/>
      <c r="W1715" s="55"/>
      <c r="X1715" s="50" t="str">
        <f aca="false">IF(S1715="","",VLOOKUP(Deposits!O1995,Deposits!$D$2:$J$102,2,FALSE()))</f>
        <v/>
      </c>
      <c r="Y1715" s="56" t="str">
        <f aca="false">IF(S1715="","",VLOOKUP(Deposits!O1995,Deposits!$D$2:$J$102,5,FALSE()))</f>
        <v/>
      </c>
      <c r="Z1715" s="57" t="s">
        <v>33</v>
      </c>
      <c r="AA1715" s="51" t="str">
        <f aca="false">IF(ISERROR(VLOOKUP(Q1715,'Target Margin'!A:F,5,FALSE())),"",VLOOKUP(Q1715,'Target Margin'!A:F,5,FALSE()))</f>
        <v/>
      </c>
    </row>
    <row r="1716" customFormat="false" ht="13" hidden="false" customHeight="false" outlineLevel="0" collapsed="false">
      <c r="A1716" s="38"/>
      <c r="B1716" s="39"/>
      <c r="C1716" s="40"/>
      <c r="D1716" s="40"/>
      <c r="E1716" s="41"/>
      <c r="F1716" s="42"/>
      <c r="G1716" s="43"/>
      <c r="H1716" s="43"/>
      <c r="I1716" s="44"/>
      <c r="J1716" s="45"/>
      <c r="K1716" s="46"/>
      <c r="L1716" s="47" t="e">
        <f aca="false">IF(K1716="",(I1716/J1716),(I1716/K1716))</f>
        <v>#DIV/0!</v>
      </c>
      <c r="M1716" s="48" t="e">
        <f aca="false">(N1716-L1716)/N1716</f>
        <v>#DIV/0!</v>
      </c>
      <c r="N1716" s="49"/>
      <c r="O1716" s="38"/>
      <c r="P1716" s="38"/>
      <c r="Q1716" s="50" t="str">
        <f aca="false">IF(W1716="","",VLOOKUP(W1716,Categories!$M$148:$N$823,2,FALSE()))</f>
        <v/>
      </c>
      <c r="R1716" s="51" t="str">
        <f aca="false">AA1716</f>
        <v/>
      </c>
      <c r="S1716" s="52"/>
      <c r="T1716" s="52"/>
      <c r="U1716" s="53"/>
      <c r="V1716" s="54"/>
      <c r="W1716" s="55"/>
      <c r="X1716" s="50" t="str">
        <f aca="false">IF(S1716="","",VLOOKUP(Deposits!O1996,Deposits!$D$2:$J$102,2,FALSE()))</f>
        <v/>
      </c>
      <c r="Y1716" s="56" t="str">
        <f aca="false">IF(S1716="","",VLOOKUP(Deposits!O1996,Deposits!$D$2:$J$102,5,FALSE()))</f>
        <v/>
      </c>
      <c r="Z1716" s="57" t="s">
        <v>33</v>
      </c>
      <c r="AA1716" s="51" t="str">
        <f aca="false">IF(ISERROR(VLOOKUP(Q1716,'Target Margin'!A:F,5,FALSE())),"",VLOOKUP(Q1716,'Target Margin'!A:F,5,FALSE()))</f>
        <v/>
      </c>
    </row>
    <row r="1717" customFormat="false" ht="13" hidden="false" customHeight="false" outlineLevel="0" collapsed="false">
      <c r="A1717" s="38"/>
      <c r="B1717" s="39"/>
      <c r="C1717" s="40"/>
      <c r="D1717" s="40"/>
      <c r="E1717" s="41"/>
      <c r="F1717" s="42"/>
      <c r="G1717" s="43"/>
      <c r="H1717" s="43"/>
      <c r="I1717" s="44"/>
      <c r="J1717" s="45"/>
      <c r="K1717" s="46"/>
      <c r="L1717" s="47" t="e">
        <f aca="false">IF(K1717="",(I1717/J1717),(I1717/K1717))</f>
        <v>#DIV/0!</v>
      </c>
      <c r="M1717" s="48" t="e">
        <f aca="false">(N1717-L1717)/N1717</f>
        <v>#DIV/0!</v>
      </c>
      <c r="N1717" s="49"/>
      <c r="O1717" s="38"/>
      <c r="P1717" s="38"/>
      <c r="Q1717" s="50" t="str">
        <f aca="false">IF(W1717="","",VLOOKUP(W1717,Categories!$M$148:$N$823,2,FALSE()))</f>
        <v/>
      </c>
      <c r="R1717" s="51" t="str">
        <f aca="false">AA1717</f>
        <v/>
      </c>
      <c r="S1717" s="52"/>
      <c r="T1717" s="52"/>
      <c r="U1717" s="53"/>
      <c r="V1717" s="54"/>
      <c r="W1717" s="55"/>
      <c r="X1717" s="50" t="str">
        <f aca="false">IF(S1717="","",VLOOKUP(Deposits!O1997,Deposits!$D$2:$J$102,2,FALSE()))</f>
        <v/>
      </c>
      <c r="Y1717" s="56" t="str">
        <f aca="false">IF(S1717="","",VLOOKUP(Deposits!O1997,Deposits!$D$2:$J$102,5,FALSE()))</f>
        <v/>
      </c>
      <c r="Z1717" s="57" t="s">
        <v>33</v>
      </c>
      <c r="AA1717" s="51" t="str">
        <f aca="false">IF(ISERROR(VLOOKUP(Q1717,'Target Margin'!A:F,5,FALSE())),"",VLOOKUP(Q1717,'Target Margin'!A:F,5,FALSE()))</f>
        <v/>
      </c>
    </row>
    <row r="1718" customFormat="false" ht="13" hidden="false" customHeight="false" outlineLevel="0" collapsed="false">
      <c r="A1718" s="38"/>
      <c r="B1718" s="39"/>
      <c r="C1718" s="40"/>
      <c r="D1718" s="40"/>
      <c r="E1718" s="41"/>
      <c r="F1718" s="42"/>
      <c r="G1718" s="43"/>
      <c r="H1718" s="43"/>
      <c r="I1718" s="44"/>
      <c r="J1718" s="45"/>
      <c r="K1718" s="46"/>
      <c r="L1718" s="47" t="e">
        <f aca="false">IF(K1718="",(I1718/J1718),(I1718/K1718))</f>
        <v>#DIV/0!</v>
      </c>
      <c r="M1718" s="48" t="e">
        <f aca="false">(N1718-L1718)/N1718</f>
        <v>#DIV/0!</v>
      </c>
      <c r="N1718" s="49"/>
      <c r="O1718" s="38"/>
      <c r="P1718" s="38"/>
      <c r="Q1718" s="50" t="str">
        <f aca="false">IF(W1718="","",VLOOKUP(W1718,Categories!$M$148:$N$823,2,FALSE()))</f>
        <v/>
      </c>
      <c r="R1718" s="51" t="str">
        <f aca="false">AA1718</f>
        <v/>
      </c>
      <c r="S1718" s="52"/>
      <c r="T1718" s="52"/>
      <c r="U1718" s="53"/>
      <c r="V1718" s="54"/>
      <c r="W1718" s="55"/>
      <c r="X1718" s="50" t="str">
        <f aca="false">IF(S1718="","",VLOOKUP(Deposits!O1998,Deposits!$D$2:$J$102,2,FALSE()))</f>
        <v/>
      </c>
      <c r="Y1718" s="56" t="str">
        <f aca="false">IF(S1718="","",VLOOKUP(Deposits!O1998,Deposits!$D$2:$J$102,5,FALSE()))</f>
        <v/>
      </c>
      <c r="Z1718" s="57" t="s">
        <v>33</v>
      </c>
      <c r="AA1718" s="51" t="str">
        <f aca="false">IF(ISERROR(VLOOKUP(Q1718,'Target Margin'!A:F,5,FALSE())),"",VLOOKUP(Q1718,'Target Margin'!A:F,5,FALSE()))</f>
        <v/>
      </c>
    </row>
    <row r="1719" customFormat="false" ht="13" hidden="false" customHeight="false" outlineLevel="0" collapsed="false">
      <c r="A1719" s="38"/>
      <c r="B1719" s="39"/>
      <c r="C1719" s="40"/>
      <c r="D1719" s="40"/>
      <c r="E1719" s="41"/>
      <c r="F1719" s="42"/>
      <c r="G1719" s="43"/>
      <c r="H1719" s="43"/>
      <c r="I1719" s="44"/>
      <c r="J1719" s="45"/>
      <c r="K1719" s="46"/>
      <c r="L1719" s="47" t="e">
        <f aca="false">IF(K1719="",(I1719/J1719),(I1719/K1719))</f>
        <v>#DIV/0!</v>
      </c>
      <c r="M1719" s="48" t="e">
        <f aca="false">(N1719-L1719)/N1719</f>
        <v>#DIV/0!</v>
      </c>
      <c r="N1719" s="49"/>
      <c r="O1719" s="38"/>
      <c r="P1719" s="38"/>
      <c r="Q1719" s="50" t="str">
        <f aca="false">IF(W1719="","",VLOOKUP(W1719,Categories!$M$148:$N$823,2,FALSE()))</f>
        <v/>
      </c>
      <c r="R1719" s="51" t="str">
        <f aca="false">AA1719</f>
        <v/>
      </c>
      <c r="S1719" s="52"/>
      <c r="T1719" s="52"/>
      <c r="U1719" s="53"/>
      <c r="V1719" s="54"/>
      <c r="W1719" s="55"/>
      <c r="X1719" s="50" t="str">
        <f aca="false">IF(S1719="","",VLOOKUP(Deposits!O1999,Deposits!$D$2:$J$102,2,FALSE()))</f>
        <v/>
      </c>
      <c r="Y1719" s="56" t="str">
        <f aca="false">IF(S1719="","",VLOOKUP(Deposits!O1999,Deposits!$D$2:$J$102,5,FALSE()))</f>
        <v/>
      </c>
      <c r="Z1719" s="57" t="s">
        <v>33</v>
      </c>
      <c r="AA1719" s="51" t="str">
        <f aca="false">IF(ISERROR(VLOOKUP(Q1719,'Target Margin'!A:F,5,FALSE())),"",VLOOKUP(Q1719,'Target Margin'!A:F,5,FALSE()))</f>
        <v/>
      </c>
    </row>
    <row r="1720" customFormat="false" ht="13" hidden="false" customHeight="false" outlineLevel="0" collapsed="false">
      <c r="A1720" s="38"/>
      <c r="B1720" s="39"/>
      <c r="C1720" s="40"/>
      <c r="D1720" s="40"/>
      <c r="E1720" s="41"/>
      <c r="F1720" s="42"/>
      <c r="G1720" s="43"/>
      <c r="H1720" s="43"/>
      <c r="I1720" s="44"/>
      <c r="J1720" s="45"/>
      <c r="K1720" s="46"/>
      <c r="L1720" s="47" t="e">
        <f aca="false">IF(K1720="",(I1720/J1720),(I1720/K1720))</f>
        <v>#DIV/0!</v>
      </c>
      <c r="M1720" s="48" t="e">
        <f aca="false">(N1720-L1720)/N1720</f>
        <v>#DIV/0!</v>
      </c>
      <c r="N1720" s="49"/>
      <c r="O1720" s="38"/>
      <c r="P1720" s="38"/>
      <c r="Q1720" s="50" t="str">
        <f aca="false">IF(W1720="","",VLOOKUP(W1720,Categories!$M$148:$N$823,2,FALSE()))</f>
        <v/>
      </c>
      <c r="R1720" s="51" t="str">
        <f aca="false">AA1720</f>
        <v/>
      </c>
      <c r="S1720" s="52"/>
      <c r="T1720" s="52"/>
      <c r="U1720" s="53"/>
      <c r="V1720" s="54"/>
      <c r="W1720" s="55"/>
      <c r="X1720" s="50" t="str">
        <f aca="false">IF(S1720="","",VLOOKUP(Deposits!O2000,Deposits!$D$2:$J$102,2,FALSE()))</f>
        <v/>
      </c>
      <c r="Y1720" s="56" t="str">
        <f aca="false">IF(S1720="","",VLOOKUP(Deposits!O2000,Deposits!$D$2:$J$102,5,FALSE()))</f>
        <v/>
      </c>
      <c r="Z1720" s="57" t="s">
        <v>33</v>
      </c>
      <c r="AA1720" s="51" t="str">
        <f aca="false">IF(ISERROR(VLOOKUP(Q1720,'Target Margin'!A:F,5,FALSE())),"",VLOOKUP(Q1720,'Target Margin'!A:F,5,FALSE()))</f>
        <v/>
      </c>
    </row>
    <row r="1721" customFormat="false" ht="13" hidden="false" customHeight="false" outlineLevel="0" collapsed="false">
      <c r="A1721" s="38"/>
      <c r="B1721" s="39"/>
      <c r="C1721" s="40"/>
      <c r="D1721" s="40"/>
      <c r="E1721" s="41"/>
      <c r="F1721" s="42"/>
      <c r="G1721" s="43"/>
      <c r="H1721" s="43"/>
      <c r="I1721" s="44"/>
      <c r="J1721" s="45"/>
      <c r="K1721" s="46"/>
      <c r="L1721" s="47" t="e">
        <f aca="false">IF(K1721="",(I1721/J1721),(I1721/K1721))</f>
        <v>#DIV/0!</v>
      </c>
      <c r="M1721" s="48" t="e">
        <f aca="false">(N1721-L1721)/N1721</f>
        <v>#DIV/0!</v>
      </c>
      <c r="N1721" s="49"/>
      <c r="O1721" s="38"/>
      <c r="P1721" s="38"/>
      <c r="Q1721" s="50" t="str">
        <f aca="false">IF(W1721="","",VLOOKUP(W1721,Categories!$M$148:$N$823,2,FALSE()))</f>
        <v/>
      </c>
      <c r="R1721" s="51" t="str">
        <f aca="false">AA1721</f>
        <v/>
      </c>
      <c r="S1721" s="52"/>
      <c r="T1721" s="52"/>
      <c r="U1721" s="53"/>
      <c r="V1721" s="54"/>
      <c r="W1721" s="55"/>
      <c r="X1721" s="50" t="str">
        <f aca="false">IF(S1721="","",VLOOKUP(Deposits!O2001,Deposits!$D$2:$J$102,2,FALSE()))</f>
        <v/>
      </c>
      <c r="Y1721" s="56" t="str">
        <f aca="false">IF(S1721="","",VLOOKUP(Deposits!O2001,Deposits!$D$2:$J$102,5,FALSE()))</f>
        <v/>
      </c>
      <c r="Z1721" s="57" t="s">
        <v>33</v>
      </c>
      <c r="AA1721" s="51" t="str">
        <f aca="false">IF(ISERROR(VLOOKUP(Q1721,'Target Margin'!A:F,5,FALSE())),"",VLOOKUP(Q1721,'Target Margin'!A:F,5,FALSE()))</f>
        <v/>
      </c>
    </row>
    <row r="1722" customFormat="false" ht="13" hidden="false" customHeight="false" outlineLevel="0" collapsed="false">
      <c r="A1722" s="38"/>
      <c r="B1722" s="39"/>
      <c r="C1722" s="40"/>
      <c r="D1722" s="40"/>
      <c r="E1722" s="41"/>
      <c r="F1722" s="42"/>
      <c r="G1722" s="43"/>
      <c r="H1722" s="43"/>
      <c r="I1722" s="44"/>
      <c r="J1722" s="45"/>
      <c r="K1722" s="46"/>
      <c r="L1722" s="47" t="e">
        <f aca="false">IF(K1722="",(I1722/J1722),(I1722/K1722))</f>
        <v>#DIV/0!</v>
      </c>
      <c r="M1722" s="48" t="e">
        <f aca="false">(N1722-L1722)/N1722</f>
        <v>#DIV/0!</v>
      </c>
      <c r="N1722" s="49"/>
      <c r="O1722" s="38"/>
      <c r="P1722" s="38"/>
      <c r="Q1722" s="50" t="str">
        <f aca="false">IF(W1722="","",VLOOKUP(W1722,Categories!$M$148:$N$823,2,FALSE()))</f>
        <v/>
      </c>
      <c r="R1722" s="51" t="str">
        <f aca="false">AA1722</f>
        <v/>
      </c>
      <c r="S1722" s="52"/>
      <c r="T1722" s="52"/>
      <c r="U1722" s="53"/>
      <c r="V1722" s="54"/>
      <c r="W1722" s="55"/>
      <c r="X1722" s="50" t="str">
        <f aca="false">IF(S1722="","",VLOOKUP(Deposits!O2002,Deposits!$D$2:$J$102,2,FALSE()))</f>
        <v/>
      </c>
      <c r="Y1722" s="56" t="str">
        <f aca="false">IF(S1722="","",VLOOKUP(Deposits!O2002,Deposits!$D$2:$J$102,5,FALSE()))</f>
        <v/>
      </c>
      <c r="Z1722" s="57" t="s">
        <v>33</v>
      </c>
      <c r="AA1722" s="51" t="str">
        <f aca="false">IF(ISERROR(VLOOKUP(Q1722,'Target Margin'!A:F,5,FALSE())),"",VLOOKUP(Q1722,'Target Margin'!A:F,5,FALSE()))</f>
        <v/>
      </c>
    </row>
    <row r="1723" customFormat="false" ht="13" hidden="false" customHeight="false" outlineLevel="0" collapsed="false">
      <c r="A1723" s="38"/>
      <c r="B1723" s="39"/>
      <c r="C1723" s="40"/>
      <c r="D1723" s="40"/>
      <c r="E1723" s="41"/>
      <c r="F1723" s="42"/>
      <c r="G1723" s="43"/>
      <c r="H1723" s="43"/>
      <c r="I1723" s="44"/>
      <c r="J1723" s="45"/>
      <c r="K1723" s="46"/>
      <c r="L1723" s="47" t="e">
        <f aca="false">IF(K1723="",(I1723/J1723),(I1723/K1723))</f>
        <v>#DIV/0!</v>
      </c>
      <c r="M1723" s="48" t="e">
        <f aca="false">(N1723-L1723)/N1723</f>
        <v>#DIV/0!</v>
      </c>
      <c r="N1723" s="49"/>
      <c r="O1723" s="38"/>
      <c r="P1723" s="38"/>
      <c r="Q1723" s="50" t="str">
        <f aca="false">IF(W1723="","",VLOOKUP(W1723,Categories!$M$148:$N$823,2,FALSE()))</f>
        <v/>
      </c>
      <c r="R1723" s="51" t="str">
        <f aca="false">AA1723</f>
        <v/>
      </c>
      <c r="S1723" s="52"/>
      <c r="T1723" s="52"/>
      <c r="U1723" s="53"/>
      <c r="V1723" s="54"/>
      <c r="W1723" s="55"/>
      <c r="X1723" s="50" t="str">
        <f aca="false">IF(S1723="","",VLOOKUP(Deposits!O2003,Deposits!$D$2:$J$102,2,FALSE()))</f>
        <v/>
      </c>
      <c r="Y1723" s="56" t="str">
        <f aca="false">IF(S1723="","",VLOOKUP(Deposits!O2003,Deposits!$D$2:$J$102,5,FALSE()))</f>
        <v/>
      </c>
      <c r="Z1723" s="57" t="s">
        <v>33</v>
      </c>
      <c r="AA1723" s="51" t="str">
        <f aca="false">IF(ISERROR(VLOOKUP(Q1723,'Target Margin'!A:F,5,FALSE())),"",VLOOKUP(Q1723,'Target Margin'!A:F,5,FALSE()))</f>
        <v/>
      </c>
    </row>
    <row r="1724" customFormat="false" ht="13" hidden="false" customHeight="false" outlineLevel="0" collapsed="false">
      <c r="A1724" s="38"/>
      <c r="B1724" s="39"/>
      <c r="C1724" s="40"/>
      <c r="D1724" s="40"/>
      <c r="E1724" s="41"/>
      <c r="F1724" s="42"/>
      <c r="G1724" s="43"/>
      <c r="H1724" s="43"/>
      <c r="I1724" s="44"/>
      <c r="J1724" s="45"/>
      <c r="K1724" s="46"/>
      <c r="L1724" s="47" t="e">
        <f aca="false">IF(K1724="",(I1724/J1724),(I1724/K1724))</f>
        <v>#DIV/0!</v>
      </c>
      <c r="M1724" s="48" t="e">
        <f aca="false">(N1724-L1724)/N1724</f>
        <v>#DIV/0!</v>
      </c>
      <c r="N1724" s="49"/>
      <c r="O1724" s="38"/>
      <c r="P1724" s="38"/>
      <c r="Q1724" s="50" t="str">
        <f aca="false">IF(W1724="","",VLOOKUP(W1724,Categories!$M$148:$N$823,2,FALSE()))</f>
        <v/>
      </c>
      <c r="R1724" s="51" t="str">
        <f aca="false">AA1724</f>
        <v/>
      </c>
      <c r="S1724" s="52"/>
      <c r="T1724" s="52"/>
      <c r="U1724" s="53"/>
      <c r="V1724" s="54"/>
      <c r="W1724" s="55"/>
      <c r="X1724" s="50" t="str">
        <f aca="false">IF(S1724="","",VLOOKUP(Deposits!O2004,Deposits!$D$2:$J$102,2,FALSE()))</f>
        <v/>
      </c>
      <c r="Y1724" s="56" t="str">
        <f aca="false">IF(S1724="","",VLOOKUP(Deposits!O2004,Deposits!$D$2:$J$102,5,FALSE()))</f>
        <v/>
      </c>
      <c r="Z1724" s="57" t="s">
        <v>33</v>
      </c>
      <c r="AA1724" s="51" t="str">
        <f aca="false">IF(ISERROR(VLOOKUP(Q1724,'Target Margin'!A:F,5,FALSE())),"",VLOOKUP(Q1724,'Target Margin'!A:F,5,FALSE()))</f>
        <v/>
      </c>
    </row>
    <row r="1725" customFormat="false" ht="13" hidden="false" customHeight="false" outlineLevel="0" collapsed="false">
      <c r="A1725" s="38"/>
      <c r="B1725" s="39"/>
      <c r="C1725" s="40"/>
      <c r="D1725" s="40"/>
      <c r="E1725" s="41"/>
      <c r="F1725" s="42"/>
      <c r="G1725" s="43"/>
      <c r="H1725" s="43"/>
      <c r="I1725" s="44"/>
      <c r="J1725" s="45"/>
      <c r="K1725" s="46"/>
      <c r="L1725" s="47" t="e">
        <f aca="false">IF(K1725="",(I1725/J1725),(I1725/K1725))</f>
        <v>#DIV/0!</v>
      </c>
      <c r="M1725" s="48" t="e">
        <f aca="false">(N1725-L1725)/N1725</f>
        <v>#DIV/0!</v>
      </c>
      <c r="N1725" s="49"/>
      <c r="O1725" s="38"/>
      <c r="P1725" s="38"/>
      <c r="Q1725" s="50" t="str">
        <f aca="false">IF(W1725="","",VLOOKUP(W1725,Categories!$M$148:$N$823,2,FALSE()))</f>
        <v/>
      </c>
      <c r="R1725" s="51" t="str">
        <f aca="false">AA1725</f>
        <v/>
      </c>
      <c r="S1725" s="52"/>
      <c r="T1725" s="52"/>
      <c r="U1725" s="53"/>
      <c r="V1725" s="54"/>
      <c r="W1725" s="55"/>
      <c r="X1725" s="50" t="str">
        <f aca="false">IF(S1725="","",VLOOKUP(Deposits!O2005,Deposits!$D$2:$J$102,2,FALSE()))</f>
        <v/>
      </c>
      <c r="Y1725" s="56" t="str">
        <f aca="false">IF(S1725="","",VLOOKUP(Deposits!O2005,Deposits!$D$2:$J$102,5,FALSE()))</f>
        <v/>
      </c>
      <c r="Z1725" s="57" t="s">
        <v>33</v>
      </c>
      <c r="AA1725" s="51" t="str">
        <f aca="false">IF(ISERROR(VLOOKUP(Q1725,'Target Margin'!A:F,5,FALSE())),"",VLOOKUP(Q1725,'Target Margin'!A:F,5,FALSE()))</f>
        <v/>
      </c>
    </row>
    <row r="1726" customFormat="false" ht="13" hidden="false" customHeight="false" outlineLevel="0" collapsed="false">
      <c r="A1726" s="38"/>
      <c r="B1726" s="39"/>
      <c r="C1726" s="40"/>
      <c r="D1726" s="40"/>
      <c r="E1726" s="41"/>
      <c r="F1726" s="42"/>
      <c r="G1726" s="43"/>
      <c r="H1726" s="43"/>
      <c r="I1726" s="44"/>
      <c r="J1726" s="45"/>
      <c r="K1726" s="46"/>
      <c r="L1726" s="47" t="e">
        <f aca="false">IF(K1726="",(I1726/J1726),(I1726/K1726))</f>
        <v>#DIV/0!</v>
      </c>
      <c r="M1726" s="48" t="e">
        <f aca="false">(N1726-L1726)/N1726</f>
        <v>#DIV/0!</v>
      </c>
      <c r="N1726" s="49"/>
      <c r="O1726" s="38"/>
      <c r="P1726" s="38"/>
      <c r="Q1726" s="50" t="str">
        <f aca="false">IF(W1726="","",VLOOKUP(W1726,Categories!$M$148:$N$823,2,FALSE()))</f>
        <v/>
      </c>
      <c r="R1726" s="51" t="str">
        <f aca="false">AA1726</f>
        <v/>
      </c>
      <c r="S1726" s="52"/>
      <c r="T1726" s="52"/>
      <c r="U1726" s="53"/>
      <c r="V1726" s="54"/>
      <c r="W1726" s="55"/>
      <c r="X1726" s="50" t="str">
        <f aca="false">IF(S1726="","",VLOOKUP(Deposits!O2006,Deposits!$D$2:$J$102,2,FALSE()))</f>
        <v/>
      </c>
      <c r="Y1726" s="56" t="str">
        <f aca="false">IF(S1726="","",VLOOKUP(Deposits!O2006,Deposits!$D$2:$J$102,5,FALSE()))</f>
        <v/>
      </c>
      <c r="Z1726" s="57" t="s">
        <v>33</v>
      </c>
      <c r="AA1726" s="51" t="str">
        <f aca="false">IF(ISERROR(VLOOKUP(Q1726,'Target Margin'!A:F,5,FALSE())),"",VLOOKUP(Q1726,'Target Margin'!A:F,5,FALSE()))</f>
        <v/>
      </c>
    </row>
    <row r="1727" customFormat="false" ht="13" hidden="false" customHeight="false" outlineLevel="0" collapsed="false">
      <c r="A1727" s="38"/>
      <c r="B1727" s="39"/>
      <c r="C1727" s="40"/>
      <c r="D1727" s="40"/>
      <c r="E1727" s="41"/>
      <c r="F1727" s="42"/>
      <c r="G1727" s="43"/>
      <c r="H1727" s="43"/>
      <c r="I1727" s="44"/>
      <c r="J1727" s="45"/>
      <c r="K1727" s="46"/>
      <c r="L1727" s="47" t="e">
        <f aca="false">IF(K1727="",(I1727/J1727),(I1727/K1727))</f>
        <v>#DIV/0!</v>
      </c>
      <c r="M1727" s="48" t="e">
        <f aca="false">(N1727-L1727)/N1727</f>
        <v>#DIV/0!</v>
      </c>
      <c r="N1727" s="49"/>
      <c r="O1727" s="38"/>
      <c r="P1727" s="38"/>
      <c r="Q1727" s="50" t="str">
        <f aca="false">IF(W1727="","",VLOOKUP(W1727,Categories!$M$148:$N$823,2,FALSE()))</f>
        <v/>
      </c>
      <c r="R1727" s="51" t="str">
        <f aca="false">AA1727</f>
        <v/>
      </c>
      <c r="S1727" s="52"/>
      <c r="T1727" s="52"/>
      <c r="U1727" s="53"/>
      <c r="V1727" s="54"/>
      <c r="W1727" s="55"/>
      <c r="X1727" s="50" t="str">
        <f aca="false">IF(S1727="","",VLOOKUP(Deposits!O2007,Deposits!$D$2:$J$102,2,FALSE()))</f>
        <v/>
      </c>
      <c r="Y1727" s="56" t="str">
        <f aca="false">IF(S1727="","",VLOOKUP(Deposits!O2007,Deposits!$D$2:$J$102,5,FALSE()))</f>
        <v/>
      </c>
      <c r="Z1727" s="57" t="s">
        <v>33</v>
      </c>
      <c r="AA1727" s="51" t="str">
        <f aca="false">IF(ISERROR(VLOOKUP(Q1727,'Target Margin'!A:F,5,FALSE())),"",VLOOKUP(Q1727,'Target Margin'!A:F,5,FALSE()))</f>
        <v/>
      </c>
    </row>
    <row r="1728" customFormat="false" ht="13" hidden="false" customHeight="false" outlineLevel="0" collapsed="false">
      <c r="A1728" s="38"/>
      <c r="B1728" s="39"/>
      <c r="C1728" s="40"/>
      <c r="D1728" s="40"/>
      <c r="E1728" s="41"/>
      <c r="F1728" s="42"/>
      <c r="G1728" s="43"/>
      <c r="H1728" s="43"/>
      <c r="I1728" s="44"/>
      <c r="J1728" s="45"/>
      <c r="K1728" s="46"/>
      <c r="L1728" s="47" t="e">
        <f aca="false">IF(K1728="",(I1728/J1728),(I1728/K1728))</f>
        <v>#DIV/0!</v>
      </c>
      <c r="M1728" s="48" t="e">
        <f aca="false">(N1728-L1728)/N1728</f>
        <v>#DIV/0!</v>
      </c>
      <c r="N1728" s="49"/>
      <c r="O1728" s="38"/>
      <c r="P1728" s="38"/>
      <c r="Q1728" s="50" t="str">
        <f aca="false">IF(W1728="","",VLOOKUP(W1728,Categories!$M$148:$N$823,2,FALSE()))</f>
        <v/>
      </c>
      <c r="R1728" s="51" t="str">
        <f aca="false">AA1728</f>
        <v/>
      </c>
      <c r="S1728" s="52"/>
      <c r="T1728" s="52"/>
      <c r="U1728" s="53"/>
      <c r="V1728" s="54"/>
      <c r="W1728" s="55"/>
      <c r="X1728" s="50" t="str">
        <f aca="false">IF(S1728="","",VLOOKUP(Deposits!O2008,Deposits!$D$2:$J$102,2,FALSE()))</f>
        <v/>
      </c>
      <c r="Y1728" s="56" t="str">
        <f aca="false">IF(S1728="","",VLOOKUP(Deposits!O2008,Deposits!$D$2:$J$102,5,FALSE()))</f>
        <v/>
      </c>
      <c r="Z1728" s="57" t="s">
        <v>33</v>
      </c>
      <c r="AA1728" s="51" t="str">
        <f aca="false">IF(ISERROR(VLOOKUP(Q1728,'Target Margin'!A:F,5,FALSE())),"",VLOOKUP(Q1728,'Target Margin'!A:F,5,FALSE()))</f>
        <v/>
      </c>
    </row>
    <row r="1729" customFormat="false" ht="13" hidden="false" customHeight="false" outlineLevel="0" collapsed="false">
      <c r="A1729" s="38"/>
      <c r="B1729" s="39"/>
      <c r="C1729" s="40"/>
      <c r="D1729" s="40"/>
      <c r="E1729" s="41"/>
      <c r="F1729" s="42"/>
      <c r="G1729" s="43"/>
      <c r="H1729" s="43"/>
      <c r="I1729" s="44"/>
      <c r="J1729" s="45"/>
      <c r="K1729" s="46"/>
      <c r="L1729" s="47" t="e">
        <f aca="false">IF(K1729="",(I1729/J1729),(I1729/K1729))</f>
        <v>#DIV/0!</v>
      </c>
      <c r="M1729" s="48" t="e">
        <f aca="false">(N1729-L1729)/N1729</f>
        <v>#DIV/0!</v>
      </c>
      <c r="N1729" s="49"/>
      <c r="O1729" s="38"/>
      <c r="P1729" s="38"/>
      <c r="Q1729" s="50" t="str">
        <f aca="false">IF(W1729="","",VLOOKUP(W1729,Categories!$M$148:$N$823,2,FALSE()))</f>
        <v/>
      </c>
      <c r="R1729" s="51" t="str">
        <f aca="false">AA1729</f>
        <v/>
      </c>
      <c r="S1729" s="52"/>
      <c r="T1729" s="52"/>
      <c r="U1729" s="53"/>
      <c r="V1729" s="54"/>
      <c r="W1729" s="55"/>
      <c r="X1729" s="50" t="str">
        <f aca="false">IF(S1729="","",VLOOKUP(Deposits!O2009,Deposits!$D$2:$J$102,2,FALSE()))</f>
        <v/>
      </c>
      <c r="Y1729" s="56" t="str">
        <f aca="false">IF(S1729="","",VLOOKUP(Deposits!O2009,Deposits!$D$2:$J$102,5,FALSE()))</f>
        <v/>
      </c>
      <c r="Z1729" s="57" t="s">
        <v>33</v>
      </c>
      <c r="AA1729" s="51" t="str">
        <f aca="false">IF(ISERROR(VLOOKUP(Q1729,'Target Margin'!A:F,5,FALSE())),"",VLOOKUP(Q1729,'Target Margin'!A:F,5,FALSE()))</f>
        <v/>
      </c>
    </row>
    <row r="1730" customFormat="false" ht="13" hidden="false" customHeight="false" outlineLevel="0" collapsed="false">
      <c r="A1730" s="38"/>
      <c r="B1730" s="39"/>
      <c r="C1730" s="40"/>
      <c r="D1730" s="40"/>
      <c r="E1730" s="41"/>
      <c r="F1730" s="42"/>
      <c r="G1730" s="43"/>
      <c r="H1730" s="43"/>
      <c r="I1730" s="44"/>
      <c r="J1730" s="45"/>
      <c r="K1730" s="46"/>
      <c r="L1730" s="47" t="e">
        <f aca="false">IF(K1730="",(I1730/J1730),(I1730/K1730))</f>
        <v>#DIV/0!</v>
      </c>
      <c r="M1730" s="48" t="e">
        <f aca="false">(N1730-L1730)/N1730</f>
        <v>#DIV/0!</v>
      </c>
      <c r="N1730" s="49"/>
      <c r="O1730" s="38"/>
      <c r="P1730" s="38"/>
      <c r="Q1730" s="50" t="str">
        <f aca="false">IF(W1730="","",VLOOKUP(W1730,Categories!$M$148:$N$823,2,FALSE()))</f>
        <v/>
      </c>
      <c r="R1730" s="51" t="str">
        <f aca="false">AA1730</f>
        <v/>
      </c>
      <c r="S1730" s="52"/>
      <c r="T1730" s="52"/>
      <c r="U1730" s="53"/>
      <c r="V1730" s="54"/>
      <c r="W1730" s="55"/>
      <c r="X1730" s="50" t="str">
        <f aca="false">IF(S1730="","",VLOOKUP(Deposits!O2010,Deposits!$D$2:$J$102,2,FALSE()))</f>
        <v/>
      </c>
      <c r="Y1730" s="56" t="str">
        <f aca="false">IF(S1730="","",VLOOKUP(Deposits!O2010,Deposits!$D$2:$J$102,5,FALSE()))</f>
        <v/>
      </c>
      <c r="Z1730" s="57" t="s">
        <v>33</v>
      </c>
      <c r="AA1730" s="51" t="str">
        <f aca="false">IF(ISERROR(VLOOKUP(Q1730,'Target Margin'!A:F,5,FALSE())),"",VLOOKUP(Q1730,'Target Margin'!A:F,5,FALSE()))</f>
        <v/>
      </c>
    </row>
    <row r="1731" customFormat="false" ht="13" hidden="false" customHeight="false" outlineLevel="0" collapsed="false">
      <c r="A1731" s="38"/>
      <c r="B1731" s="39"/>
      <c r="C1731" s="40"/>
      <c r="D1731" s="40"/>
      <c r="E1731" s="41"/>
      <c r="F1731" s="42"/>
      <c r="G1731" s="43"/>
      <c r="H1731" s="43"/>
      <c r="I1731" s="44"/>
      <c r="J1731" s="45"/>
      <c r="K1731" s="46"/>
      <c r="L1731" s="47" t="e">
        <f aca="false">IF(K1731="",(I1731/J1731),(I1731/K1731))</f>
        <v>#DIV/0!</v>
      </c>
      <c r="M1731" s="48" t="e">
        <f aca="false">(N1731-L1731)/N1731</f>
        <v>#DIV/0!</v>
      </c>
      <c r="N1731" s="49"/>
      <c r="O1731" s="38"/>
      <c r="P1731" s="38"/>
      <c r="Q1731" s="50" t="str">
        <f aca="false">IF(W1731="","",VLOOKUP(W1731,Categories!$M$148:$N$823,2,FALSE()))</f>
        <v/>
      </c>
      <c r="R1731" s="51" t="str">
        <f aca="false">AA1731</f>
        <v/>
      </c>
      <c r="S1731" s="52"/>
      <c r="T1731" s="52"/>
      <c r="U1731" s="53"/>
      <c r="V1731" s="54"/>
      <c r="W1731" s="55"/>
      <c r="X1731" s="50" t="str">
        <f aca="false">IF(S1731="","",VLOOKUP(Deposits!O2011,Deposits!$D$2:$J$102,2,FALSE()))</f>
        <v/>
      </c>
      <c r="Y1731" s="56" t="str">
        <f aca="false">IF(S1731="","",VLOOKUP(Deposits!O2011,Deposits!$D$2:$J$102,5,FALSE()))</f>
        <v/>
      </c>
      <c r="Z1731" s="57" t="s">
        <v>33</v>
      </c>
      <c r="AA1731" s="51" t="str">
        <f aca="false">IF(ISERROR(VLOOKUP(Q1731,'Target Margin'!A:F,5,FALSE())),"",VLOOKUP(Q1731,'Target Margin'!A:F,5,FALSE()))</f>
        <v/>
      </c>
    </row>
    <row r="1732" customFormat="false" ht="13" hidden="false" customHeight="false" outlineLevel="0" collapsed="false">
      <c r="A1732" s="38"/>
      <c r="B1732" s="39"/>
      <c r="C1732" s="40"/>
      <c r="D1732" s="40"/>
      <c r="E1732" s="41"/>
      <c r="F1732" s="42"/>
      <c r="G1732" s="43"/>
      <c r="H1732" s="43"/>
      <c r="I1732" s="44"/>
      <c r="J1732" s="45"/>
      <c r="K1732" s="46"/>
      <c r="L1732" s="47" t="e">
        <f aca="false">IF(K1732="",(I1732/J1732),(I1732/K1732))</f>
        <v>#DIV/0!</v>
      </c>
      <c r="M1732" s="48" t="e">
        <f aca="false">(N1732-L1732)/N1732</f>
        <v>#DIV/0!</v>
      </c>
      <c r="N1732" s="49"/>
      <c r="O1732" s="38"/>
      <c r="P1732" s="38"/>
      <c r="Q1732" s="50" t="str">
        <f aca="false">IF(W1732="","",VLOOKUP(W1732,Categories!$M$148:$N$823,2,FALSE()))</f>
        <v/>
      </c>
      <c r="R1732" s="51" t="str">
        <f aca="false">AA1732</f>
        <v/>
      </c>
      <c r="S1732" s="52"/>
      <c r="T1732" s="52"/>
      <c r="U1732" s="53"/>
      <c r="V1732" s="54"/>
      <c r="W1732" s="55"/>
      <c r="X1732" s="50" t="str">
        <f aca="false">IF(S1732="","",VLOOKUP(Deposits!O2012,Deposits!$D$2:$J$102,2,FALSE()))</f>
        <v/>
      </c>
      <c r="Y1732" s="56" t="str">
        <f aca="false">IF(S1732="","",VLOOKUP(Deposits!O2012,Deposits!$D$2:$J$102,5,FALSE()))</f>
        <v/>
      </c>
      <c r="Z1732" s="57" t="s">
        <v>33</v>
      </c>
      <c r="AA1732" s="51" t="str">
        <f aca="false">IF(ISERROR(VLOOKUP(Q1732,'Target Margin'!A:F,5,FALSE())),"",VLOOKUP(Q1732,'Target Margin'!A:F,5,FALSE()))</f>
        <v/>
      </c>
    </row>
    <row r="1733" customFormat="false" ht="13" hidden="false" customHeight="false" outlineLevel="0" collapsed="false">
      <c r="A1733" s="38"/>
      <c r="B1733" s="39"/>
      <c r="C1733" s="40"/>
      <c r="D1733" s="40"/>
      <c r="E1733" s="41"/>
      <c r="F1733" s="42"/>
      <c r="G1733" s="43"/>
      <c r="H1733" s="43"/>
      <c r="I1733" s="44"/>
      <c r="J1733" s="45"/>
      <c r="K1733" s="46"/>
      <c r="L1733" s="47" t="e">
        <f aca="false">IF(K1733="",(I1733/J1733),(I1733/K1733))</f>
        <v>#DIV/0!</v>
      </c>
      <c r="M1733" s="48" t="e">
        <f aca="false">(N1733-L1733)/N1733</f>
        <v>#DIV/0!</v>
      </c>
      <c r="N1733" s="49"/>
      <c r="O1733" s="38"/>
      <c r="P1733" s="38"/>
      <c r="Q1733" s="50" t="str">
        <f aca="false">IF(W1733="","",VLOOKUP(W1733,Categories!$M$148:$N$823,2,FALSE()))</f>
        <v/>
      </c>
      <c r="R1733" s="51" t="str">
        <f aca="false">AA1733</f>
        <v/>
      </c>
      <c r="S1733" s="52"/>
      <c r="T1733" s="52"/>
      <c r="U1733" s="53"/>
      <c r="V1733" s="54"/>
      <c r="W1733" s="55"/>
      <c r="X1733" s="50" t="str">
        <f aca="false">IF(S1733="","",VLOOKUP(Deposits!O2013,Deposits!$D$2:$J$102,2,FALSE()))</f>
        <v/>
      </c>
      <c r="Y1733" s="56" t="str">
        <f aca="false">IF(S1733="","",VLOOKUP(Deposits!O2013,Deposits!$D$2:$J$102,5,FALSE()))</f>
        <v/>
      </c>
      <c r="Z1733" s="57" t="s">
        <v>33</v>
      </c>
      <c r="AA1733" s="51" t="str">
        <f aca="false">IF(ISERROR(VLOOKUP(Q1733,'Target Margin'!A:F,5,FALSE())),"",VLOOKUP(Q1733,'Target Margin'!A:F,5,FALSE()))</f>
        <v/>
      </c>
    </row>
    <row r="1734" customFormat="false" ht="13" hidden="false" customHeight="false" outlineLevel="0" collapsed="false">
      <c r="A1734" s="38"/>
      <c r="B1734" s="39"/>
      <c r="C1734" s="40"/>
      <c r="D1734" s="40"/>
      <c r="E1734" s="41"/>
      <c r="F1734" s="42"/>
      <c r="G1734" s="43"/>
      <c r="H1734" s="43"/>
      <c r="I1734" s="44"/>
      <c r="J1734" s="45"/>
      <c r="K1734" s="46"/>
      <c r="L1734" s="47" t="e">
        <f aca="false">IF(K1734="",(I1734/J1734),(I1734/K1734))</f>
        <v>#DIV/0!</v>
      </c>
      <c r="M1734" s="48" t="e">
        <f aca="false">(N1734-L1734)/N1734</f>
        <v>#DIV/0!</v>
      </c>
      <c r="N1734" s="49"/>
      <c r="O1734" s="38"/>
      <c r="P1734" s="38"/>
      <c r="Q1734" s="50" t="str">
        <f aca="false">IF(W1734="","",VLOOKUP(W1734,Categories!$M$148:$N$823,2,FALSE()))</f>
        <v/>
      </c>
      <c r="R1734" s="51" t="str">
        <f aca="false">AA1734</f>
        <v/>
      </c>
      <c r="S1734" s="52"/>
      <c r="T1734" s="52"/>
      <c r="U1734" s="53"/>
      <c r="V1734" s="54"/>
      <c r="W1734" s="55"/>
      <c r="X1734" s="50" t="str">
        <f aca="false">IF(S1734="","",VLOOKUP(Deposits!O2014,Deposits!$D$2:$J$102,2,FALSE()))</f>
        <v/>
      </c>
      <c r="Y1734" s="56" t="str">
        <f aca="false">IF(S1734="","",VLOOKUP(Deposits!O2014,Deposits!$D$2:$J$102,5,FALSE()))</f>
        <v/>
      </c>
      <c r="Z1734" s="57" t="s">
        <v>33</v>
      </c>
      <c r="AA1734" s="51" t="str">
        <f aca="false">IF(ISERROR(VLOOKUP(Q1734,'Target Margin'!A:F,5,FALSE())),"",VLOOKUP(Q1734,'Target Margin'!A:F,5,FALSE()))</f>
        <v/>
      </c>
    </row>
    <row r="1735" customFormat="false" ht="13" hidden="false" customHeight="false" outlineLevel="0" collapsed="false">
      <c r="A1735" s="38"/>
      <c r="B1735" s="39"/>
      <c r="C1735" s="40"/>
      <c r="D1735" s="40"/>
      <c r="E1735" s="41"/>
      <c r="F1735" s="42"/>
      <c r="G1735" s="43"/>
      <c r="H1735" s="43"/>
      <c r="I1735" s="44"/>
      <c r="J1735" s="45"/>
      <c r="K1735" s="46"/>
      <c r="L1735" s="47" t="e">
        <f aca="false">IF(K1735="",(I1735/J1735),(I1735/K1735))</f>
        <v>#DIV/0!</v>
      </c>
      <c r="M1735" s="48" t="e">
        <f aca="false">(N1735-L1735)/N1735</f>
        <v>#DIV/0!</v>
      </c>
      <c r="N1735" s="49"/>
      <c r="O1735" s="38"/>
      <c r="P1735" s="38"/>
      <c r="Q1735" s="50" t="str">
        <f aca="false">IF(W1735="","",VLOOKUP(W1735,Categories!$M$148:$N$823,2,FALSE()))</f>
        <v/>
      </c>
      <c r="R1735" s="51" t="str">
        <f aca="false">AA1735</f>
        <v/>
      </c>
      <c r="S1735" s="52"/>
      <c r="T1735" s="52"/>
      <c r="U1735" s="53"/>
      <c r="V1735" s="54"/>
      <c r="W1735" s="55"/>
      <c r="X1735" s="50" t="str">
        <f aca="false">IF(S1735="","",VLOOKUP(Deposits!O2015,Deposits!$D$2:$J$102,2,FALSE()))</f>
        <v/>
      </c>
      <c r="Y1735" s="56" t="str">
        <f aca="false">IF(S1735="","",VLOOKUP(Deposits!O2015,Deposits!$D$2:$J$102,5,FALSE()))</f>
        <v/>
      </c>
      <c r="Z1735" s="57" t="s">
        <v>33</v>
      </c>
      <c r="AA1735" s="51" t="str">
        <f aca="false">IF(ISERROR(VLOOKUP(Q1735,'Target Margin'!A:F,5,FALSE())),"",VLOOKUP(Q1735,'Target Margin'!A:F,5,FALSE()))</f>
        <v/>
      </c>
    </row>
    <row r="1736" customFormat="false" ht="13" hidden="false" customHeight="false" outlineLevel="0" collapsed="false">
      <c r="A1736" s="38"/>
      <c r="B1736" s="39"/>
      <c r="C1736" s="40"/>
      <c r="D1736" s="40"/>
      <c r="E1736" s="41"/>
      <c r="F1736" s="42"/>
      <c r="G1736" s="43"/>
      <c r="H1736" s="43"/>
      <c r="I1736" s="44"/>
      <c r="J1736" s="45"/>
      <c r="K1736" s="46"/>
      <c r="L1736" s="47" t="e">
        <f aca="false">IF(K1736="",(I1736/J1736),(I1736/K1736))</f>
        <v>#DIV/0!</v>
      </c>
      <c r="M1736" s="48" t="e">
        <f aca="false">(N1736-L1736)/N1736</f>
        <v>#DIV/0!</v>
      </c>
      <c r="N1736" s="49"/>
      <c r="O1736" s="38"/>
      <c r="P1736" s="38"/>
      <c r="Q1736" s="50" t="str">
        <f aca="false">IF(W1736="","",VLOOKUP(W1736,Categories!$M$148:$N$823,2,FALSE()))</f>
        <v/>
      </c>
      <c r="R1736" s="51" t="str">
        <f aca="false">AA1736</f>
        <v/>
      </c>
      <c r="S1736" s="52"/>
      <c r="T1736" s="52"/>
      <c r="U1736" s="53"/>
      <c r="V1736" s="54"/>
      <c r="W1736" s="55"/>
      <c r="X1736" s="50" t="str">
        <f aca="false">IF(S1736="","",VLOOKUP(Deposits!O2016,Deposits!$D$2:$J$102,2,FALSE()))</f>
        <v/>
      </c>
      <c r="Y1736" s="56" t="str">
        <f aca="false">IF(S1736="","",VLOOKUP(Deposits!O2016,Deposits!$D$2:$J$102,5,FALSE()))</f>
        <v/>
      </c>
      <c r="Z1736" s="57" t="s">
        <v>33</v>
      </c>
      <c r="AA1736" s="51" t="str">
        <f aca="false">IF(ISERROR(VLOOKUP(Q1736,'Target Margin'!A:F,5,FALSE())),"",VLOOKUP(Q1736,'Target Margin'!A:F,5,FALSE()))</f>
        <v/>
      </c>
    </row>
    <row r="1737" customFormat="false" ht="13" hidden="false" customHeight="false" outlineLevel="0" collapsed="false">
      <c r="A1737" s="38"/>
      <c r="B1737" s="39"/>
      <c r="C1737" s="40"/>
      <c r="D1737" s="40"/>
      <c r="E1737" s="41"/>
      <c r="F1737" s="42"/>
      <c r="G1737" s="43"/>
      <c r="H1737" s="43"/>
      <c r="I1737" s="44"/>
      <c r="J1737" s="45"/>
      <c r="K1737" s="46"/>
      <c r="L1737" s="47" t="e">
        <f aca="false">IF(K1737="",(I1737/J1737),(I1737/K1737))</f>
        <v>#DIV/0!</v>
      </c>
      <c r="M1737" s="48" t="e">
        <f aca="false">(N1737-L1737)/N1737</f>
        <v>#DIV/0!</v>
      </c>
      <c r="N1737" s="49"/>
      <c r="O1737" s="38"/>
      <c r="P1737" s="38"/>
      <c r="Q1737" s="50" t="str">
        <f aca="false">IF(W1737="","",VLOOKUP(W1737,Categories!$M$148:$N$823,2,FALSE()))</f>
        <v/>
      </c>
      <c r="R1737" s="51" t="str">
        <f aca="false">AA1737</f>
        <v/>
      </c>
      <c r="S1737" s="52"/>
      <c r="T1737" s="52"/>
      <c r="U1737" s="53"/>
      <c r="V1737" s="54"/>
      <c r="W1737" s="55"/>
      <c r="X1737" s="50" t="str">
        <f aca="false">IF(S1737="","",VLOOKUP(Deposits!O2017,Deposits!$D$2:$J$102,2,FALSE()))</f>
        <v/>
      </c>
      <c r="Y1737" s="56" t="str">
        <f aca="false">IF(S1737="","",VLOOKUP(Deposits!O2017,Deposits!$D$2:$J$102,5,FALSE()))</f>
        <v/>
      </c>
      <c r="Z1737" s="57" t="s">
        <v>33</v>
      </c>
      <c r="AA1737" s="51" t="str">
        <f aca="false">IF(ISERROR(VLOOKUP(Q1737,'Target Margin'!A:F,5,FALSE())),"",VLOOKUP(Q1737,'Target Margin'!A:F,5,FALSE()))</f>
        <v/>
      </c>
    </row>
    <row r="1738" customFormat="false" ht="13" hidden="false" customHeight="false" outlineLevel="0" collapsed="false">
      <c r="A1738" s="38"/>
      <c r="B1738" s="39"/>
      <c r="C1738" s="40"/>
      <c r="D1738" s="40"/>
      <c r="E1738" s="41"/>
      <c r="F1738" s="42"/>
      <c r="G1738" s="43"/>
      <c r="H1738" s="43"/>
      <c r="I1738" s="44"/>
      <c r="J1738" s="45"/>
      <c r="K1738" s="46"/>
      <c r="L1738" s="47" t="e">
        <f aca="false">IF(K1738="",(I1738/J1738),(I1738/K1738))</f>
        <v>#DIV/0!</v>
      </c>
      <c r="M1738" s="48" t="e">
        <f aca="false">(N1738-L1738)/N1738</f>
        <v>#DIV/0!</v>
      </c>
      <c r="N1738" s="49"/>
      <c r="O1738" s="38"/>
      <c r="P1738" s="38"/>
      <c r="Q1738" s="50" t="str">
        <f aca="false">IF(W1738="","",VLOOKUP(W1738,Categories!$M$148:$N$823,2,FALSE()))</f>
        <v/>
      </c>
      <c r="R1738" s="51" t="str">
        <f aca="false">AA1738</f>
        <v/>
      </c>
      <c r="S1738" s="52"/>
      <c r="T1738" s="52"/>
      <c r="U1738" s="53"/>
      <c r="V1738" s="54"/>
      <c r="W1738" s="55"/>
      <c r="X1738" s="50" t="str">
        <f aca="false">IF(S1738="","",VLOOKUP(Deposits!O2018,Deposits!$D$2:$J$102,2,FALSE()))</f>
        <v/>
      </c>
      <c r="Y1738" s="56" t="str">
        <f aca="false">IF(S1738="","",VLOOKUP(Deposits!O2018,Deposits!$D$2:$J$102,5,FALSE()))</f>
        <v/>
      </c>
      <c r="Z1738" s="57" t="s">
        <v>33</v>
      </c>
      <c r="AA1738" s="51" t="str">
        <f aca="false">IF(ISERROR(VLOOKUP(Q1738,'Target Margin'!A:F,5,FALSE())),"",VLOOKUP(Q1738,'Target Margin'!A:F,5,FALSE()))</f>
        <v/>
      </c>
    </row>
    <row r="1739" customFormat="false" ht="13" hidden="false" customHeight="false" outlineLevel="0" collapsed="false">
      <c r="A1739" s="38"/>
      <c r="B1739" s="39"/>
      <c r="C1739" s="40"/>
      <c r="D1739" s="40"/>
      <c r="E1739" s="41"/>
      <c r="F1739" s="42"/>
      <c r="G1739" s="43"/>
      <c r="H1739" s="43"/>
      <c r="I1739" s="44"/>
      <c r="J1739" s="45"/>
      <c r="K1739" s="46"/>
      <c r="L1739" s="47" t="e">
        <f aca="false">IF(K1739="",(I1739/J1739),(I1739/K1739))</f>
        <v>#DIV/0!</v>
      </c>
      <c r="M1739" s="48" t="e">
        <f aca="false">(N1739-L1739)/N1739</f>
        <v>#DIV/0!</v>
      </c>
      <c r="N1739" s="49"/>
      <c r="O1739" s="38"/>
      <c r="P1739" s="38"/>
      <c r="Q1739" s="50" t="str">
        <f aca="false">IF(W1739="","",VLOOKUP(W1739,Categories!$M$148:$N$823,2,FALSE()))</f>
        <v/>
      </c>
      <c r="R1739" s="51" t="str">
        <f aca="false">AA1739</f>
        <v/>
      </c>
      <c r="S1739" s="52"/>
      <c r="T1739" s="52"/>
      <c r="U1739" s="53"/>
      <c r="V1739" s="54"/>
      <c r="W1739" s="55"/>
      <c r="X1739" s="50" t="str">
        <f aca="false">IF(S1739="","",VLOOKUP(Deposits!O2019,Deposits!$D$2:$J$102,2,FALSE()))</f>
        <v/>
      </c>
      <c r="Y1739" s="56" t="str">
        <f aca="false">IF(S1739="","",VLOOKUP(Deposits!O2019,Deposits!$D$2:$J$102,5,FALSE()))</f>
        <v/>
      </c>
      <c r="Z1739" s="57" t="s">
        <v>33</v>
      </c>
      <c r="AA1739" s="51" t="str">
        <f aca="false">IF(ISERROR(VLOOKUP(Q1739,'Target Margin'!A:F,5,FALSE())),"",VLOOKUP(Q1739,'Target Margin'!A:F,5,FALSE()))</f>
        <v/>
      </c>
    </row>
    <row r="1740" customFormat="false" ht="13" hidden="false" customHeight="false" outlineLevel="0" collapsed="false">
      <c r="A1740" s="38"/>
      <c r="B1740" s="39"/>
      <c r="C1740" s="40"/>
      <c r="D1740" s="40"/>
      <c r="E1740" s="41"/>
      <c r="F1740" s="42"/>
      <c r="G1740" s="43"/>
      <c r="H1740" s="43"/>
      <c r="I1740" s="44"/>
      <c r="J1740" s="45"/>
      <c r="K1740" s="46"/>
      <c r="L1740" s="47" t="e">
        <f aca="false">IF(K1740="",(I1740/J1740),(I1740/K1740))</f>
        <v>#DIV/0!</v>
      </c>
      <c r="M1740" s="48" t="e">
        <f aca="false">(N1740-L1740)/N1740</f>
        <v>#DIV/0!</v>
      </c>
      <c r="N1740" s="49"/>
      <c r="O1740" s="38"/>
      <c r="P1740" s="38"/>
      <c r="Q1740" s="50" t="str">
        <f aca="false">IF(W1740="","",VLOOKUP(W1740,Categories!$M$148:$N$823,2,FALSE()))</f>
        <v/>
      </c>
      <c r="R1740" s="51" t="str">
        <f aca="false">AA1740</f>
        <v/>
      </c>
      <c r="S1740" s="52"/>
      <c r="T1740" s="52"/>
      <c r="U1740" s="53"/>
      <c r="V1740" s="54"/>
      <c r="W1740" s="55"/>
      <c r="X1740" s="50" t="str">
        <f aca="false">IF(S1740="","",VLOOKUP(Deposits!O2020,Deposits!$D$2:$J$102,2,FALSE()))</f>
        <v/>
      </c>
      <c r="Y1740" s="56" t="str">
        <f aca="false">IF(S1740="","",VLOOKUP(Deposits!O2020,Deposits!$D$2:$J$102,5,FALSE()))</f>
        <v/>
      </c>
      <c r="Z1740" s="57" t="s">
        <v>33</v>
      </c>
      <c r="AA1740" s="51" t="str">
        <f aca="false">IF(ISERROR(VLOOKUP(Q1740,'Target Margin'!A:F,5,FALSE())),"",VLOOKUP(Q1740,'Target Margin'!A:F,5,FALSE()))</f>
        <v/>
      </c>
    </row>
    <row r="1741" customFormat="false" ht="13" hidden="false" customHeight="false" outlineLevel="0" collapsed="false">
      <c r="A1741" s="38"/>
      <c r="B1741" s="39"/>
      <c r="C1741" s="40"/>
      <c r="D1741" s="40"/>
      <c r="E1741" s="41"/>
      <c r="F1741" s="42"/>
      <c r="G1741" s="43"/>
      <c r="H1741" s="43"/>
      <c r="I1741" s="44"/>
      <c r="J1741" s="45"/>
      <c r="K1741" s="46"/>
      <c r="L1741" s="47" t="e">
        <f aca="false">IF(K1741="",(I1741/J1741),(I1741/K1741))</f>
        <v>#DIV/0!</v>
      </c>
      <c r="M1741" s="48" t="e">
        <f aca="false">(N1741-L1741)/N1741</f>
        <v>#DIV/0!</v>
      </c>
      <c r="N1741" s="49"/>
      <c r="O1741" s="38"/>
      <c r="P1741" s="38"/>
      <c r="Q1741" s="50" t="str">
        <f aca="false">IF(W1741="","",VLOOKUP(W1741,Categories!$M$148:$N$823,2,FALSE()))</f>
        <v/>
      </c>
      <c r="R1741" s="51" t="str">
        <f aca="false">AA1741</f>
        <v/>
      </c>
      <c r="S1741" s="52"/>
      <c r="T1741" s="52"/>
      <c r="U1741" s="53"/>
      <c r="V1741" s="54"/>
      <c r="W1741" s="55"/>
      <c r="X1741" s="50" t="str">
        <f aca="false">IF(S1741="","",VLOOKUP(Deposits!O2021,Deposits!$D$2:$J$102,2,FALSE()))</f>
        <v/>
      </c>
      <c r="Y1741" s="56" t="str">
        <f aca="false">IF(S1741="","",VLOOKUP(Deposits!O2021,Deposits!$D$2:$J$102,5,FALSE()))</f>
        <v/>
      </c>
      <c r="Z1741" s="57" t="s">
        <v>33</v>
      </c>
      <c r="AA1741" s="51" t="str">
        <f aca="false">IF(ISERROR(VLOOKUP(Q1741,'Target Margin'!A:F,5,FALSE())),"",VLOOKUP(Q1741,'Target Margin'!A:F,5,FALSE()))</f>
        <v/>
      </c>
    </row>
    <row r="1742" customFormat="false" ht="13" hidden="false" customHeight="false" outlineLevel="0" collapsed="false">
      <c r="A1742" s="38"/>
      <c r="B1742" s="39"/>
      <c r="C1742" s="40"/>
      <c r="D1742" s="40"/>
      <c r="E1742" s="41"/>
      <c r="F1742" s="42"/>
      <c r="G1742" s="43"/>
      <c r="H1742" s="43"/>
      <c r="I1742" s="44"/>
      <c r="J1742" s="45"/>
      <c r="K1742" s="46"/>
      <c r="L1742" s="47" t="e">
        <f aca="false">IF(K1742="",(I1742/J1742),(I1742/K1742))</f>
        <v>#DIV/0!</v>
      </c>
      <c r="M1742" s="48" t="e">
        <f aca="false">(N1742-L1742)/N1742</f>
        <v>#DIV/0!</v>
      </c>
      <c r="N1742" s="49"/>
      <c r="O1742" s="38"/>
      <c r="P1742" s="38"/>
      <c r="Q1742" s="50" t="str">
        <f aca="false">IF(W1742="","",VLOOKUP(W1742,Categories!$M$148:$N$823,2,FALSE()))</f>
        <v/>
      </c>
      <c r="R1742" s="51" t="str">
        <f aca="false">AA1742</f>
        <v/>
      </c>
      <c r="S1742" s="52"/>
      <c r="T1742" s="52"/>
      <c r="U1742" s="53"/>
      <c r="V1742" s="54"/>
      <c r="W1742" s="55"/>
      <c r="X1742" s="50" t="str">
        <f aca="false">IF(S1742="","",VLOOKUP(Deposits!O2022,Deposits!$D$2:$J$102,2,FALSE()))</f>
        <v/>
      </c>
      <c r="Y1742" s="56" t="str">
        <f aca="false">IF(S1742="","",VLOOKUP(Deposits!O2022,Deposits!$D$2:$J$102,5,FALSE()))</f>
        <v/>
      </c>
      <c r="Z1742" s="57" t="s">
        <v>33</v>
      </c>
      <c r="AA1742" s="51" t="str">
        <f aca="false">IF(ISERROR(VLOOKUP(Q1742,'Target Margin'!A:F,5,FALSE())),"",VLOOKUP(Q1742,'Target Margin'!A:F,5,FALSE()))</f>
        <v/>
      </c>
    </row>
    <row r="1743" customFormat="false" ht="13" hidden="false" customHeight="false" outlineLevel="0" collapsed="false">
      <c r="A1743" s="38"/>
      <c r="B1743" s="39"/>
      <c r="C1743" s="40"/>
      <c r="D1743" s="40"/>
      <c r="E1743" s="41"/>
      <c r="F1743" s="42"/>
      <c r="G1743" s="43"/>
      <c r="H1743" s="43"/>
      <c r="I1743" s="44"/>
      <c r="J1743" s="45"/>
      <c r="K1743" s="46"/>
      <c r="L1743" s="47" t="e">
        <f aca="false">IF(K1743="",(I1743/J1743),(I1743/K1743))</f>
        <v>#DIV/0!</v>
      </c>
      <c r="M1743" s="48" t="e">
        <f aca="false">(N1743-L1743)/N1743</f>
        <v>#DIV/0!</v>
      </c>
      <c r="N1743" s="49"/>
      <c r="O1743" s="38"/>
      <c r="P1743" s="38"/>
      <c r="Q1743" s="50" t="str">
        <f aca="false">IF(W1743="","",VLOOKUP(W1743,Categories!$M$148:$N$823,2,FALSE()))</f>
        <v/>
      </c>
      <c r="R1743" s="51" t="str">
        <f aca="false">AA1743</f>
        <v/>
      </c>
      <c r="S1743" s="52"/>
      <c r="T1743" s="52"/>
      <c r="U1743" s="53"/>
      <c r="V1743" s="54"/>
      <c r="W1743" s="55"/>
      <c r="X1743" s="50" t="str">
        <f aca="false">IF(S1743="","",VLOOKUP(Deposits!O2023,Deposits!$D$2:$J$102,2,FALSE()))</f>
        <v/>
      </c>
      <c r="Y1743" s="56" t="str">
        <f aca="false">IF(S1743="","",VLOOKUP(Deposits!O2023,Deposits!$D$2:$J$102,5,FALSE()))</f>
        <v/>
      </c>
      <c r="Z1743" s="57" t="s">
        <v>33</v>
      </c>
      <c r="AA1743" s="51" t="str">
        <f aca="false">IF(ISERROR(VLOOKUP(Q1743,'Target Margin'!A:F,5,FALSE())),"",VLOOKUP(Q1743,'Target Margin'!A:F,5,FALSE()))</f>
        <v/>
      </c>
    </row>
    <row r="1744" customFormat="false" ht="13" hidden="false" customHeight="false" outlineLevel="0" collapsed="false">
      <c r="A1744" s="38"/>
      <c r="B1744" s="39"/>
      <c r="C1744" s="40"/>
      <c r="D1744" s="40"/>
      <c r="E1744" s="41"/>
      <c r="F1744" s="42"/>
      <c r="G1744" s="43"/>
      <c r="H1744" s="43"/>
      <c r="I1744" s="44"/>
      <c r="J1744" s="45"/>
      <c r="K1744" s="46"/>
      <c r="L1744" s="47" t="e">
        <f aca="false">IF(K1744="",(I1744/J1744),(I1744/K1744))</f>
        <v>#DIV/0!</v>
      </c>
      <c r="M1744" s="48" t="e">
        <f aca="false">(N1744-L1744)/N1744</f>
        <v>#DIV/0!</v>
      </c>
      <c r="N1744" s="49"/>
      <c r="O1744" s="38"/>
      <c r="P1744" s="38"/>
      <c r="Q1744" s="50" t="str">
        <f aca="false">IF(W1744="","",VLOOKUP(W1744,Categories!$M$148:$N$823,2,FALSE()))</f>
        <v/>
      </c>
      <c r="R1744" s="51" t="str">
        <f aca="false">AA1744</f>
        <v/>
      </c>
      <c r="S1744" s="52"/>
      <c r="T1744" s="52"/>
      <c r="U1744" s="53"/>
      <c r="V1744" s="54"/>
      <c r="W1744" s="55"/>
      <c r="X1744" s="50" t="str">
        <f aca="false">IF(S1744="","",VLOOKUP(Deposits!O2024,Deposits!$D$2:$J$102,2,FALSE()))</f>
        <v/>
      </c>
      <c r="Y1744" s="56" t="str">
        <f aca="false">IF(S1744="","",VLOOKUP(Deposits!O2024,Deposits!$D$2:$J$102,5,FALSE()))</f>
        <v/>
      </c>
      <c r="Z1744" s="57" t="s">
        <v>33</v>
      </c>
      <c r="AA1744" s="51" t="str">
        <f aca="false">IF(ISERROR(VLOOKUP(Q1744,'Target Margin'!A:F,5,FALSE())),"",VLOOKUP(Q1744,'Target Margin'!A:F,5,FALSE()))</f>
        <v/>
      </c>
    </row>
    <row r="1745" customFormat="false" ht="13" hidden="false" customHeight="false" outlineLevel="0" collapsed="false">
      <c r="A1745" s="38"/>
      <c r="B1745" s="39"/>
      <c r="C1745" s="40"/>
      <c r="D1745" s="40"/>
      <c r="E1745" s="41"/>
      <c r="F1745" s="42"/>
      <c r="G1745" s="43"/>
      <c r="H1745" s="43"/>
      <c r="I1745" s="44"/>
      <c r="J1745" s="45"/>
      <c r="K1745" s="46"/>
      <c r="L1745" s="47" t="e">
        <f aca="false">IF(K1745="",(I1745/J1745),(I1745/K1745))</f>
        <v>#DIV/0!</v>
      </c>
      <c r="M1745" s="48" t="e">
        <f aca="false">(N1745-L1745)/N1745</f>
        <v>#DIV/0!</v>
      </c>
      <c r="N1745" s="49"/>
      <c r="O1745" s="38"/>
      <c r="P1745" s="38"/>
      <c r="Q1745" s="50" t="str">
        <f aca="false">IF(W1745="","",VLOOKUP(W1745,Categories!$M$148:$N$823,2,FALSE()))</f>
        <v/>
      </c>
      <c r="R1745" s="51" t="str">
        <f aca="false">AA1745</f>
        <v/>
      </c>
      <c r="S1745" s="52"/>
      <c r="T1745" s="52"/>
      <c r="U1745" s="53"/>
      <c r="V1745" s="54"/>
      <c r="W1745" s="55"/>
      <c r="X1745" s="50" t="str">
        <f aca="false">IF(S1745="","",VLOOKUP(Deposits!O2025,Deposits!$D$2:$J$102,2,FALSE()))</f>
        <v/>
      </c>
      <c r="Y1745" s="56" t="str">
        <f aca="false">IF(S1745="","",VLOOKUP(Deposits!O2025,Deposits!$D$2:$J$102,5,FALSE()))</f>
        <v/>
      </c>
      <c r="Z1745" s="57" t="s">
        <v>33</v>
      </c>
      <c r="AA1745" s="51" t="str">
        <f aca="false">IF(ISERROR(VLOOKUP(Q1745,'Target Margin'!A:F,5,FALSE())),"",VLOOKUP(Q1745,'Target Margin'!A:F,5,FALSE()))</f>
        <v/>
      </c>
    </row>
    <row r="1746" customFormat="false" ht="13" hidden="false" customHeight="false" outlineLevel="0" collapsed="false">
      <c r="A1746" s="38"/>
      <c r="B1746" s="39"/>
      <c r="C1746" s="40"/>
      <c r="D1746" s="40"/>
      <c r="E1746" s="41"/>
      <c r="F1746" s="42"/>
      <c r="G1746" s="43"/>
      <c r="H1746" s="43"/>
      <c r="I1746" s="44"/>
      <c r="J1746" s="45"/>
      <c r="K1746" s="46"/>
      <c r="L1746" s="47" t="e">
        <f aca="false">IF(K1746="",(I1746/J1746),(I1746/K1746))</f>
        <v>#DIV/0!</v>
      </c>
      <c r="M1746" s="48" t="e">
        <f aca="false">(N1746-L1746)/N1746</f>
        <v>#DIV/0!</v>
      </c>
      <c r="N1746" s="49"/>
      <c r="O1746" s="38"/>
      <c r="P1746" s="38"/>
      <c r="Q1746" s="50" t="str">
        <f aca="false">IF(W1746="","",VLOOKUP(W1746,Categories!$M$148:$N$823,2,FALSE()))</f>
        <v/>
      </c>
      <c r="R1746" s="51" t="str">
        <f aca="false">AA1746</f>
        <v/>
      </c>
      <c r="S1746" s="52"/>
      <c r="T1746" s="52"/>
      <c r="U1746" s="53"/>
      <c r="V1746" s="54"/>
      <c r="W1746" s="55"/>
      <c r="X1746" s="50" t="str">
        <f aca="false">IF(S1746="","",VLOOKUP(Deposits!O2026,Deposits!$D$2:$J$102,2,FALSE()))</f>
        <v/>
      </c>
      <c r="Y1746" s="56" t="str">
        <f aca="false">IF(S1746="","",VLOOKUP(Deposits!O2026,Deposits!$D$2:$J$102,5,FALSE()))</f>
        <v/>
      </c>
      <c r="Z1746" s="57" t="s">
        <v>33</v>
      </c>
      <c r="AA1746" s="51" t="str">
        <f aca="false">IF(ISERROR(VLOOKUP(Q1746,'Target Margin'!A:F,5,FALSE())),"",VLOOKUP(Q1746,'Target Margin'!A:F,5,FALSE()))</f>
        <v/>
      </c>
    </row>
    <row r="1747" customFormat="false" ht="13" hidden="false" customHeight="false" outlineLevel="0" collapsed="false">
      <c r="A1747" s="38"/>
      <c r="B1747" s="39"/>
      <c r="C1747" s="40"/>
      <c r="D1747" s="40"/>
      <c r="E1747" s="41"/>
      <c r="F1747" s="42"/>
      <c r="G1747" s="43"/>
      <c r="H1747" s="43"/>
      <c r="I1747" s="44"/>
      <c r="J1747" s="45"/>
      <c r="K1747" s="46"/>
      <c r="L1747" s="47" t="e">
        <f aca="false">IF(K1747="",(I1747/J1747),(I1747/K1747))</f>
        <v>#DIV/0!</v>
      </c>
      <c r="M1747" s="48" t="e">
        <f aca="false">(N1747-L1747)/N1747</f>
        <v>#DIV/0!</v>
      </c>
      <c r="N1747" s="49"/>
      <c r="O1747" s="38"/>
      <c r="P1747" s="38"/>
      <c r="Q1747" s="50" t="str">
        <f aca="false">IF(W1747="","",VLOOKUP(W1747,Categories!$M$148:$N$823,2,FALSE()))</f>
        <v/>
      </c>
      <c r="R1747" s="51" t="str">
        <f aca="false">AA1747</f>
        <v/>
      </c>
      <c r="S1747" s="52"/>
      <c r="T1747" s="52"/>
      <c r="U1747" s="53"/>
      <c r="V1747" s="54"/>
      <c r="W1747" s="55"/>
      <c r="X1747" s="50" t="str">
        <f aca="false">IF(S1747="","",VLOOKUP(Deposits!O2027,Deposits!$D$2:$J$102,2,FALSE()))</f>
        <v/>
      </c>
      <c r="Y1747" s="56" t="str">
        <f aca="false">IF(S1747="","",VLOOKUP(Deposits!O2027,Deposits!$D$2:$J$102,5,FALSE()))</f>
        <v/>
      </c>
      <c r="Z1747" s="57" t="s">
        <v>33</v>
      </c>
      <c r="AA1747" s="51" t="str">
        <f aca="false">IF(ISERROR(VLOOKUP(Q1747,'Target Margin'!A:F,5,FALSE())),"",VLOOKUP(Q1747,'Target Margin'!A:F,5,FALSE()))</f>
        <v/>
      </c>
    </row>
    <row r="1748" customFormat="false" ht="13" hidden="false" customHeight="false" outlineLevel="0" collapsed="false">
      <c r="A1748" s="38"/>
      <c r="B1748" s="39"/>
      <c r="C1748" s="40"/>
      <c r="D1748" s="40"/>
      <c r="E1748" s="41"/>
      <c r="F1748" s="42"/>
      <c r="G1748" s="43"/>
      <c r="H1748" s="43"/>
      <c r="I1748" s="44"/>
      <c r="J1748" s="45"/>
      <c r="K1748" s="46"/>
      <c r="L1748" s="47" t="e">
        <f aca="false">IF(K1748="",(I1748/J1748),(I1748/K1748))</f>
        <v>#DIV/0!</v>
      </c>
      <c r="M1748" s="48" t="e">
        <f aca="false">(N1748-L1748)/N1748</f>
        <v>#DIV/0!</v>
      </c>
      <c r="N1748" s="49"/>
      <c r="O1748" s="38"/>
      <c r="P1748" s="38"/>
      <c r="Q1748" s="50" t="str">
        <f aca="false">IF(W1748="","",VLOOKUP(W1748,Categories!$M$148:$N$823,2,FALSE()))</f>
        <v/>
      </c>
      <c r="R1748" s="51" t="str">
        <f aca="false">AA1748</f>
        <v/>
      </c>
      <c r="S1748" s="52"/>
      <c r="T1748" s="52"/>
      <c r="U1748" s="53"/>
      <c r="V1748" s="54"/>
      <c r="W1748" s="55"/>
      <c r="X1748" s="50" t="str">
        <f aca="false">IF(S1748="","",VLOOKUP(Deposits!O2028,Deposits!$D$2:$J$102,2,FALSE()))</f>
        <v/>
      </c>
      <c r="Y1748" s="56" t="str">
        <f aca="false">IF(S1748="","",VLOOKUP(Deposits!O2028,Deposits!$D$2:$J$102,5,FALSE()))</f>
        <v/>
      </c>
      <c r="Z1748" s="57" t="s">
        <v>33</v>
      </c>
      <c r="AA1748" s="51" t="str">
        <f aca="false">IF(ISERROR(VLOOKUP(Q1748,'Target Margin'!A:F,5,FALSE())),"",VLOOKUP(Q1748,'Target Margin'!A:F,5,FALSE()))</f>
        <v/>
      </c>
    </row>
    <row r="1749" customFormat="false" ht="13" hidden="false" customHeight="false" outlineLevel="0" collapsed="false">
      <c r="A1749" s="38"/>
      <c r="B1749" s="39"/>
      <c r="C1749" s="40"/>
      <c r="D1749" s="40"/>
      <c r="E1749" s="41"/>
      <c r="F1749" s="42"/>
      <c r="G1749" s="43"/>
      <c r="H1749" s="43"/>
      <c r="I1749" s="44"/>
      <c r="J1749" s="45"/>
      <c r="K1749" s="46"/>
      <c r="L1749" s="47" t="e">
        <f aca="false">IF(K1749="",(I1749/J1749),(I1749/K1749))</f>
        <v>#DIV/0!</v>
      </c>
      <c r="M1749" s="48" t="e">
        <f aca="false">(N1749-L1749)/N1749</f>
        <v>#DIV/0!</v>
      </c>
      <c r="N1749" s="49"/>
      <c r="O1749" s="38"/>
      <c r="P1749" s="38"/>
      <c r="Q1749" s="50" t="str">
        <f aca="false">IF(W1749="","",VLOOKUP(W1749,Categories!$M$148:$N$823,2,FALSE()))</f>
        <v/>
      </c>
      <c r="R1749" s="51" t="str">
        <f aca="false">AA1749</f>
        <v/>
      </c>
      <c r="S1749" s="52"/>
      <c r="T1749" s="52"/>
      <c r="U1749" s="53"/>
      <c r="V1749" s="54"/>
      <c r="W1749" s="55"/>
      <c r="X1749" s="50" t="str">
        <f aca="false">IF(S1749="","",VLOOKUP(Deposits!O2029,Deposits!$D$2:$J$102,2,FALSE()))</f>
        <v/>
      </c>
      <c r="Y1749" s="56" t="str">
        <f aca="false">IF(S1749="","",VLOOKUP(Deposits!O2029,Deposits!$D$2:$J$102,5,FALSE()))</f>
        <v/>
      </c>
      <c r="Z1749" s="57" t="s">
        <v>33</v>
      </c>
      <c r="AA1749" s="51" t="str">
        <f aca="false">IF(ISERROR(VLOOKUP(Q1749,'Target Margin'!A:F,5,FALSE())),"",VLOOKUP(Q1749,'Target Margin'!A:F,5,FALSE()))</f>
        <v/>
      </c>
    </row>
    <row r="1750" customFormat="false" ht="13" hidden="false" customHeight="false" outlineLevel="0" collapsed="false">
      <c r="A1750" s="38"/>
      <c r="B1750" s="39"/>
      <c r="C1750" s="40"/>
      <c r="D1750" s="40"/>
      <c r="E1750" s="41"/>
      <c r="F1750" s="42"/>
      <c r="G1750" s="43"/>
      <c r="H1750" s="43"/>
      <c r="I1750" s="44"/>
      <c r="J1750" s="45"/>
      <c r="K1750" s="46"/>
      <c r="L1750" s="47" t="e">
        <f aca="false">IF(K1750="",(I1750/J1750),(I1750/K1750))</f>
        <v>#DIV/0!</v>
      </c>
      <c r="M1750" s="48" t="e">
        <f aca="false">(N1750-L1750)/N1750</f>
        <v>#DIV/0!</v>
      </c>
      <c r="N1750" s="49"/>
      <c r="O1750" s="38"/>
      <c r="P1750" s="38"/>
      <c r="Q1750" s="50" t="str">
        <f aca="false">IF(W1750="","",VLOOKUP(W1750,Categories!$M$148:$N$823,2,FALSE()))</f>
        <v/>
      </c>
      <c r="R1750" s="51" t="str">
        <f aca="false">AA1750</f>
        <v/>
      </c>
      <c r="S1750" s="52"/>
      <c r="T1750" s="52"/>
      <c r="U1750" s="53"/>
      <c r="V1750" s="54"/>
      <c r="W1750" s="55"/>
      <c r="X1750" s="50" t="str">
        <f aca="false">IF(S1750="","",VLOOKUP(Deposits!O2030,Deposits!$D$2:$J$102,2,FALSE()))</f>
        <v/>
      </c>
      <c r="Y1750" s="56" t="str">
        <f aca="false">IF(S1750="","",VLOOKUP(Deposits!O2030,Deposits!$D$2:$J$102,5,FALSE()))</f>
        <v/>
      </c>
      <c r="Z1750" s="57" t="s">
        <v>33</v>
      </c>
      <c r="AA1750" s="51" t="str">
        <f aca="false">IF(ISERROR(VLOOKUP(Q1750,'Target Margin'!A:F,5,FALSE())),"",VLOOKUP(Q1750,'Target Margin'!A:F,5,FALSE()))</f>
        <v/>
      </c>
    </row>
    <row r="1751" customFormat="false" ht="13" hidden="false" customHeight="false" outlineLevel="0" collapsed="false">
      <c r="A1751" s="38"/>
      <c r="B1751" s="39"/>
      <c r="C1751" s="40"/>
      <c r="D1751" s="40"/>
      <c r="E1751" s="41"/>
      <c r="F1751" s="42"/>
      <c r="G1751" s="43"/>
      <c r="H1751" s="43"/>
      <c r="I1751" s="44"/>
      <c r="J1751" s="45"/>
      <c r="K1751" s="46"/>
      <c r="L1751" s="47" t="e">
        <f aca="false">IF(K1751="",(I1751/J1751),(I1751/K1751))</f>
        <v>#DIV/0!</v>
      </c>
      <c r="M1751" s="48" t="e">
        <f aca="false">(N1751-L1751)/N1751</f>
        <v>#DIV/0!</v>
      </c>
      <c r="N1751" s="49"/>
      <c r="O1751" s="38"/>
      <c r="P1751" s="38"/>
      <c r="Q1751" s="50" t="str">
        <f aca="false">IF(W1751="","",VLOOKUP(W1751,Categories!$M$148:$N$823,2,FALSE()))</f>
        <v/>
      </c>
      <c r="R1751" s="51" t="str">
        <f aca="false">AA1751</f>
        <v/>
      </c>
      <c r="S1751" s="52"/>
      <c r="T1751" s="52"/>
      <c r="U1751" s="53"/>
      <c r="V1751" s="54"/>
      <c r="W1751" s="55"/>
      <c r="X1751" s="50" t="str">
        <f aca="false">IF(S1751="","",VLOOKUP(Deposits!O2031,Deposits!$D$2:$J$102,2,FALSE()))</f>
        <v/>
      </c>
      <c r="Y1751" s="56" t="str">
        <f aca="false">IF(S1751="","",VLOOKUP(Deposits!O2031,Deposits!$D$2:$J$102,5,FALSE()))</f>
        <v/>
      </c>
      <c r="Z1751" s="57" t="s">
        <v>33</v>
      </c>
      <c r="AA1751" s="51" t="str">
        <f aca="false">IF(ISERROR(VLOOKUP(Q1751,'Target Margin'!A:F,5,FALSE())),"",VLOOKUP(Q1751,'Target Margin'!A:F,5,FALSE()))</f>
        <v/>
      </c>
    </row>
    <row r="1752" customFormat="false" ht="13" hidden="false" customHeight="false" outlineLevel="0" collapsed="false">
      <c r="A1752" s="38"/>
      <c r="B1752" s="39"/>
      <c r="C1752" s="40"/>
      <c r="D1752" s="40"/>
      <c r="E1752" s="41"/>
      <c r="F1752" s="42"/>
      <c r="G1752" s="43"/>
      <c r="H1752" s="43"/>
      <c r="I1752" s="44"/>
      <c r="J1752" s="45"/>
      <c r="K1752" s="46"/>
      <c r="L1752" s="47" t="e">
        <f aca="false">IF(K1752="",(I1752/J1752),(I1752/K1752))</f>
        <v>#DIV/0!</v>
      </c>
      <c r="M1752" s="48" t="e">
        <f aca="false">(N1752-L1752)/N1752</f>
        <v>#DIV/0!</v>
      </c>
      <c r="N1752" s="49"/>
      <c r="O1752" s="38"/>
      <c r="P1752" s="38"/>
      <c r="Q1752" s="50" t="str">
        <f aca="false">IF(W1752="","",VLOOKUP(W1752,Categories!$M$148:$N$823,2,FALSE()))</f>
        <v/>
      </c>
      <c r="R1752" s="51" t="str">
        <f aca="false">AA1752</f>
        <v/>
      </c>
      <c r="S1752" s="52"/>
      <c r="T1752" s="52"/>
      <c r="U1752" s="53"/>
      <c r="V1752" s="54"/>
      <c r="W1752" s="55"/>
      <c r="X1752" s="50" t="str">
        <f aca="false">IF(S1752="","",VLOOKUP(Deposits!O2032,Deposits!$D$2:$J$102,2,FALSE()))</f>
        <v/>
      </c>
      <c r="Y1752" s="56" t="str">
        <f aca="false">IF(S1752="","",VLOOKUP(Deposits!O2032,Deposits!$D$2:$J$102,5,FALSE()))</f>
        <v/>
      </c>
      <c r="Z1752" s="57" t="s">
        <v>33</v>
      </c>
      <c r="AA1752" s="51" t="str">
        <f aca="false">IF(ISERROR(VLOOKUP(Q1752,'Target Margin'!A:F,5,FALSE())),"",VLOOKUP(Q1752,'Target Margin'!A:F,5,FALSE()))</f>
        <v/>
      </c>
    </row>
    <row r="1753" customFormat="false" ht="13" hidden="false" customHeight="false" outlineLevel="0" collapsed="false">
      <c r="A1753" s="38"/>
      <c r="B1753" s="39"/>
      <c r="C1753" s="40"/>
      <c r="D1753" s="40"/>
      <c r="E1753" s="41"/>
      <c r="F1753" s="42"/>
      <c r="G1753" s="43"/>
      <c r="H1753" s="43"/>
      <c r="I1753" s="44"/>
      <c r="J1753" s="45"/>
      <c r="K1753" s="46"/>
      <c r="L1753" s="47" t="e">
        <f aca="false">IF(K1753="",(I1753/J1753),(I1753/K1753))</f>
        <v>#DIV/0!</v>
      </c>
      <c r="M1753" s="48" t="e">
        <f aca="false">(N1753-L1753)/N1753</f>
        <v>#DIV/0!</v>
      </c>
      <c r="N1753" s="49"/>
      <c r="O1753" s="38"/>
      <c r="P1753" s="38"/>
      <c r="Q1753" s="50" t="str">
        <f aca="false">IF(W1753="","",VLOOKUP(W1753,Categories!$M$148:$N$823,2,FALSE()))</f>
        <v/>
      </c>
      <c r="R1753" s="51" t="str">
        <f aca="false">AA1753</f>
        <v/>
      </c>
      <c r="S1753" s="52"/>
      <c r="T1753" s="52"/>
      <c r="U1753" s="53"/>
      <c r="V1753" s="54"/>
      <c r="W1753" s="55"/>
      <c r="X1753" s="50" t="str">
        <f aca="false">IF(S1753="","",VLOOKUP(Deposits!O2033,Deposits!$D$2:$J$102,2,FALSE()))</f>
        <v/>
      </c>
      <c r="Y1753" s="56" t="str">
        <f aca="false">IF(S1753="","",VLOOKUP(Deposits!O2033,Deposits!$D$2:$J$102,5,FALSE()))</f>
        <v/>
      </c>
      <c r="Z1753" s="57" t="s">
        <v>33</v>
      </c>
      <c r="AA1753" s="51" t="str">
        <f aca="false">IF(ISERROR(VLOOKUP(Q1753,'Target Margin'!A:F,5,FALSE())),"",VLOOKUP(Q1753,'Target Margin'!A:F,5,FALSE()))</f>
        <v/>
      </c>
    </row>
    <row r="1754" customFormat="false" ht="13" hidden="false" customHeight="false" outlineLevel="0" collapsed="false">
      <c r="A1754" s="38"/>
      <c r="B1754" s="39"/>
      <c r="C1754" s="40"/>
      <c r="D1754" s="40"/>
      <c r="E1754" s="41"/>
      <c r="F1754" s="42"/>
      <c r="G1754" s="43"/>
      <c r="H1754" s="43"/>
      <c r="I1754" s="44"/>
      <c r="J1754" s="45"/>
      <c r="K1754" s="46"/>
      <c r="L1754" s="47" t="e">
        <f aca="false">IF(K1754="",(I1754/J1754),(I1754/K1754))</f>
        <v>#DIV/0!</v>
      </c>
      <c r="M1754" s="48" t="e">
        <f aca="false">(N1754-L1754)/N1754</f>
        <v>#DIV/0!</v>
      </c>
      <c r="N1754" s="49"/>
      <c r="O1754" s="38"/>
      <c r="P1754" s="38"/>
      <c r="Q1754" s="50" t="str">
        <f aca="false">IF(W1754="","",VLOOKUP(W1754,Categories!$M$148:$N$823,2,FALSE()))</f>
        <v/>
      </c>
      <c r="R1754" s="51" t="str">
        <f aca="false">AA1754</f>
        <v/>
      </c>
      <c r="S1754" s="52"/>
      <c r="T1754" s="52"/>
      <c r="U1754" s="53"/>
      <c r="V1754" s="54"/>
      <c r="W1754" s="55"/>
      <c r="X1754" s="50" t="str">
        <f aca="false">IF(S1754="","",VLOOKUP(Deposits!O2034,Deposits!$D$2:$J$102,2,FALSE()))</f>
        <v/>
      </c>
      <c r="Y1754" s="56" t="str">
        <f aca="false">IF(S1754="","",VLOOKUP(Deposits!O2034,Deposits!$D$2:$J$102,5,FALSE()))</f>
        <v/>
      </c>
      <c r="Z1754" s="57" t="s">
        <v>33</v>
      </c>
      <c r="AA1754" s="51" t="str">
        <f aca="false">IF(ISERROR(VLOOKUP(Q1754,'Target Margin'!A:F,5,FALSE())),"",VLOOKUP(Q1754,'Target Margin'!A:F,5,FALSE()))</f>
        <v/>
      </c>
    </row>
    <row r="1755" customFormat="false" ht="13" hidden="false" customHeight="false" outlineLevel="0" collapsed="false">
      <c r="A1755" s="38"/>
      <c r="B1755" s="39"/>
      <c r="C1755" s="40"/>
      <c r="D1755" s="40"/>
      <c r="E1755" s="41"/>
      <c r="F1755" s="42"/>
      <c r="G1755" s="43"/>
      <c r="H1755" s="43"/>
      <c r="I1755" s="44"/>
      <c r="J1755" s="45"/>
      <c r="K1755" s="46"/>
      <c r="L1755" s="47" t="e">
        <f aca="false">IF(K1755="",(I1755/J1755),(I1755/K1755))</f>
        <v>#DIV/0!</v>
      </c>
      <c r="M1755" s="48" t="e">
        <f aca="false">(N1755-L1755)/N1755</f>
        <v>#DIV/0!</v>
      </c>
      <c r="N1755" s="49"/>
      <c r="O1755" s="38"/>
      <c r="P1755" s="38"/>
      <c r="Q1755" s="50" t="str">
        <f aca="false">IF(W1755="","",VLOOKUP(W1755,Categories!$M$148:$N$823,2,FALSE()))</f>
        <v/>
      </c>
      <c r="R1755" s="51" t="str">
        <f aca="false">AA1755</f>
        <v/>
      </c>
      <c r="S1755" s="52"/>
      <c r="T1755" s="52"/>
      <c r="U1755" s="53"/>
      <c r="V1755" s="54"/>
      <c r="W1755" s="55"/>
      <c r="X1755" s="50" t="str">
        <f aca="false">IF(S1755="","",VLOOKUP(Deposits!O2035,Deposits!$D$2:$J$102,2,FALSE()))</f>
        <v/>
      </c>
      <c r="Y1755" s="56" t="str">
        <f aca="false">IF(S1755="","",VLOOKUP(Deposits!O2035,Deposits!$D$2:$J$102,5,FALSE()))</f>
        <v/>
      </c>
      <c r="Z1755" s="57" t="s">
        <v>33</v>
      </c>
      <c r="AA1755" s="51" t="str">
        <f aca="false">IF(ISERROR(VLOOKUP(Q1755,'Target Margin'!A:F,5,FALSE())),"",VLOOKUP(Q1755,'Target Margin'!A:F,5,FALSE()))</f>
        <v/>
      </c>
    </row>
    <row r="1756" customFormat="false" ht="13" hidden="false" customHeight="false" outlineLevel="0" collapsed="false">
      <c r="A1756" s="38"/>
      <c r="B1756" s="39"/>
      <c r="C1756" s="40"/>
      <c r="D1756" s="40"/>
      <c r="E1756" s="41"/>
      <c r="F1756" s="42"/>
      <c r="G1756" s="43"/>
      <c r="H1756" s="43"/>
      <c r="I1756" s="44"/>
      <c r="J1756" s="45"/>
      <c r="K1756" s="46"/>
      <c r="L1756" s="47" t="e">
        <f aca="false">IF(K1756="",(I1756/J1756),(I1756/K1756))</f>
        <v>#DIV/0!</v>
      </c>
      <c r="M1756" s="48" t="e">
        <f aca="false">(N1756-L1756)/N1756</f>
        <v>#DIV/0!</v>
      </c>
      <c r="N1756" s="49"/>
      <c r="O1756" s="38"/>
      <c r="P1756" s="38"/>
      <c r="Q1756" s="50" t="str">
        <f aca="false">IF(W1756="","",VLOOKUP(W1756,Categories!$M$148:$N$823,2,FALSE()))</f>
        <v/>
      </c>
      <c r="R1756" s="51" t="str">
        <f aca="false">AA1756</f>
        <v/>
      </c>
      <c r="S1756" s="52"/>
      <c r="T1756" s="52"/>
      <c r="U1756" s="53"/>
      <c r="V1756" s="54"/>
      <c r="W1756" s="55"/>
      <c r="X1756" s="50" t="str">
        <f aca="false">IF(S1756="","",VLOOKUP(Deposits!O2036,Deposits!$D$2:$J$102,2,FALSE()))</f>
        <v/>
      </c>
      <c r="Y1756" s="56" t="str">
        <f aca="false">IF(S1756="","",VLOOKUP(Deposits!O2036,Deposits!$D$2:$J$102,5,FALSE()))</f>
        <v/>
      </c>
      <c r="Z1756" s="57" t="s">
        <v>33</v>
      </c>
      <c r="AA1756" s="51" t="str">
        <f aca="false">IF(ISERROR(VLOOKUP(Q1756,'Target Margin'!A:F,5,FALSE())),"",VLOOKUP(Q1756,'Target Margin'!A:F,5,FALSE()))</f>
        <v/>
      </c>
    </row>
    <row r="1757" customFormat="false" ht="13" hidden="false" customHeight="false" outlineLevel="0" collapsed="false">
      <c r="A1757" s="38"/>
      <c r="B1757" s="39"/>
      <c r="C1757" s="40"/>
      <c r="D1757" s="40"/>
      <c r="E1757" s="41"/>
      <c r="F1757" s="42"/>
      <c r="G1757" s="43"/>
      <c r="H1757" s="43"/>
      <c r="I1757" s="44"/>
      <c r="J1757" s="45"/>
      <c r="K1757" s="46"/>
      <c r="L1757" s="47" t="e">
        <f aca="false">IF(K1757="",(I1757/J1757),(I1757/K1757))</f>
        <v>#DIV/0!</v>
      </c>
      <c r="M1757" s="48" t="e">
        <f aca="false">(N1757-L1757)/N1757</f>
        <v>#DIV/0!</v>
      </c>
      <c r="N1757" s="49"/>
      <c r="O1757" s="38"/>
      <c r="P1757" s="38"/>
      <c r="Q1757" s="50" t="str">
        <f aca="false">IF(W1757="","",VLOOKUP(W1757,Categories!$M$148:$N$823,2,FALSE()))</f>
        <v/>
      </c>
      <c r="R1757" s="51" t="str">
        <f aca="false">AA1757</f>
        <v/>
      </c>
      <c r="S1757" s="52"/>
      <c r="T1757" s="52"/>
      <c r="U1757" s="53"/>
      <c r="V1757" s="54"/>
      <c r="W1757" s="55"/>
      <c r="X1757" s="50" t="str">
        <f aca="false">IF(S1757="","",VLOOKUP(Deposits!O2037,Deposits!$D$2:$J$102,2,FALSE()))</f>
        <v/>
      </c>
      <c r="Y1757" s="56" t="str">
        <f aca="false">IF(S1757="","",VLOOKUP(Deposits!O2037,Deposits!$D$2:$J$102,5,FALSE()))</f>
        <v/>
      </c>
      <c r="Z1757" s="57" t="s">
        <v>33</v>
      </c>
      <c r="AA1757" s="51" t="str">
        <f aca="false">IF(ISERROR(VLOOKUP(Q1757,'Target Margin'!A:F,5,FALSE())),"",VLOOKUP(Q1757,'Target Margin'!A:F,5,FALSE()))</f>
        <v/>
      </c>
    </row>
    <row r="1758" customFormat="false" ht="13" hidden="false" customHeight="false" outlineLevel="0" collapsed="false">
      <c r="A1758" s="38"/>
      <c r="B1758" s="39"/>
      <c r="C1758" s="40"/>
      <c r="D1758" s="40"/>
      <c r="E1758" s="41"/>
      <c r="F1758" s="42"/>
      <c r="G1758" s="43"/>
      <c r="H1758" s="43"/>
      <c r="I1758" s="44"/>
      <c r="J1758" s="45"/>
      <c r="K1758" s="46"/>
      <c r="L1758" s="47" t="e">
        <f aca="false">IF(K1758="",(I1758/J1758),(I1758/K1758))</f>
        <v>#DIV/0!</v>
      </c>
      <c r="M1758" s="48" t="e">
        <f aca="false">(N1758-L1758)/N1758</f>
        <v>#DIV/0!</v>
      </c>
      <c r="N1758" s="49"/>
      <c r="O1758" s="38"/>
      <c r="P1758" s="38"/>
      <c r="Q1758" s="50" t="str">
        <f aca="false">IF(W1758="","",VLOOKUP(W1758,Categories!$M$148:$N$823,2,FALSE()))</f>
        <v/>
      </c>
      <c r="R1758" s="51" t="str">
        <f aca="false">AA1758</f>
        <v/>
      </c>
      <c r="S1758" s="52"/>
      <c r="T1758" s="52"/>
      <c r="U1758" s="53"/>
      <c r="V1758" s="54"/>
      <c r="W1758" s="55"/>
      <c r="X1758" s="50" t="str">
        <f aca="false">IF(S1758="","",VLOOKUP(Deposits!O2038,Deposits!$D$2:$J$102,2,FALSE()))</f>
        <v/>
      </c>
      <c r="Y1758" s="56" t="str">
        <f aca="false">IF(S1758="","",VLOOKUP(Deposits!O2038,Deposits!$D$2:$J$102,5,FALSE()))</f>
        <v/>
      </c>
      <c r="Z1758" s="57" t="s">
        <v>33</v>
      </c>
      <c r="AA1758" s="51" t="str">
        <f aca="false">IF(ISERROR(VLOOKUP(Q1758,'Target Margin'!A:F,5,FALSE())),"",VLOOKUP(Q1758,'Target Margin'!A:F,5,FALSE()))</f>
        <v/>
      </c>
    </row>
    <row r="1759" customFormat="false" ht="13" hidden="false" customHeight="false" outlineLevel="0" collapsed="false">
      <c r="A1759" s="38"/>
      <c r="B1759" s="39"/>
      <c r="C1759" s="40"/>
      <c r="D1759" s="40"/>
      <c r="E1759" s="41"/>
      <c r="F1759" s="42"/>
      <c r="G1759" s="43"/>
      <c r="H1759" s="43"/>
      <c r="I1759" s="44"/>
      <c r="J1759" s="45"/>
      <c r="K1759" s="46"/>
      <c r="L1759" s="47" t="e">
        <f aca="false">IF(K1759="",(I1759/J1759),(I1759/K1759))</f>
        <v>#DIV/0!</v>
      </c>
      <c r="M1759" s="48" t="e">
        <f aca="false">(N1759-L1759)/N1759</f>
        <v>#DIV/0!</v>
      </c>
      <c r="N1759" s="49"/>
      <c r="O1759" s="38"/>
      <c r="P1759" s="38"/>
      <c r="Q1759" s="50" t="str">
        <f aca="false">IF(W1759="","",VLOOKUP(W1759,Categories!$M$148:$N$823,2,FALSE()))</f>
        <v/>
      </c>
      <c r="R1759" s="51" t="str">
        <f aca="false">AA1759</f>
        <v/>
      </c>
      <c r="S1759" s="52"/>
      <c r="T1759" s="52"/>
      <c r="U1759" s="53"/>
      <c r="V1759" s="54"/>
      <c r="W1759" s="55"/>
      <c r="X1759" s="50" t="str">
        <f aca="false">IF(S1759="","",VLOOKUP(Deposits!O2039,Deposits!$D$2:$J$102,2,FALSE()))</f>
        <v/>
      </c>
      <c r="Y1759" s="56" t="str">
        <f aca="false">IF(S1759="","",VLOOKUP(Deposits!O2039,Deposits!$D$2:$J$102,5,FALSE()))</f>
        <v/>
      </c>
      <c r="Z1759" s="57" t="s">
        <v>33</v>
      </c>
      <c r="AA1759" s="51" t="str">
        <f aca="false">IF(ISERROR(VLOOKUP(Q1759,'Target Margin'!A:F,5,FALSE())),"",VLOOKUP(Q1759,'Target Margin'!A:F,5,FALSE()))</f>
        <v/>
      </c>
    </row>
    <row r="1760" customFormat="false" ht="13" hidden="false" customHeight="false" outlineLevel="0" collapsed="false">
      <c r="A1760" s="38"/>
      <c r="B1760" s="39"/>
      <c r="C1760" s="40"/>
      <c r="D1760" s="40"/>
      <c r="E1760" s="41"/>
      <c r="F1760" s="42"/>
      <c r="G1760" s="43"/>
      <c r="H1760" s="43"/>
      <c r="I1760" s="44"/>
      <c r="J1760" s="45"/>
      <c r="K1760" s="46"/>
      <c r="L1760" s="47" t="e">
        <f aca="false">IF(K1760="",(I1760/J1760),(I1760/K1760))</f>
        <v>#DIV/0!</v>
      </c>
      <c r="M1760" s="48" t="e">
        <f aca="false">(N1760-L1760)/N1760</f>
        <v>#DIV/0!</v>
      </c>
      <c r="N1760" s="49"/>
      <c r="O1760" s="38"/>
      <c r="P1760" s="38"/>
      <c r="Q1760" s="50" t="str">
        <f aca="false">IF(W1760="","",VLOOKUP(W1760,Categories!$M$148:$N$823,2,FALSE()))</f>
        <v/>
      </c>
      <c r="R1760" s="51" t="str">
        <f aca="false">AA1760</f>
        <v/>
      </c>
      <c r="S1760" s="52"/>
      <c r="T1760" s="52"/>
      <c r="U1760" s="53"/>
      <c r="V1760" s="54"/>
      <c r="W1760" s="55"/>
      <c r="X1760" s="50" t="str">
        <f aca="false">IF(S1760="","",VLOOKUP(Deposits!O2040,Deposits!$D$2:$J$102,2,FALSE()))</f>
        <v/>
      </c>
      <c r="Y1760" s="56" t="str">
        <f aca="false">IF(S1760="","",VLOOKUP(Deposits!O2040,Deposits!$D$2:$J$102,5,FALSE()))</f>
        <v/>
      </c>
      <c r="Z1760" s="57" t="s">
        <v>33</v>
      </c>
      <c r="AA1760" s="51" t="str">
        <f aca="false">IF(ISERROR(VLOOKUP(Q1760,'Target Margin'!A:F,5,FALSE())),"",VLOOKUP(Q1760,'Target Margin'!A:F,5,FALSE()))</f>
        <v/>
      </c>
    </row>
    <row r="1761" customFormat="false" ht="13" hidden="false" customHeight="false" outlineLevel="0" collapsed="false">
      <c r="A1761" s="38"/>
      <c r="B1761" s="39"/>
      <c r="C1761" s="40"/>
      <c r="D1761" s="40"/>
      <c r="E1761" s="41"/>
      <c r="F1761" s="42"/>
      <c r="G1761" s="43"/>
      <c r="H1761" s="43"/>
      <c r="I1761" s="44"/>
      <c r="J1761" s="45"/>
      <c r="K1761" s="46"/>
      <c r="L1761" s="47" t="e">
        <f aca="false">IF(K1761="",(I1761/J1761),(I1761/K1761))</f>
        <v>#DIV/0!</v>
      </c>
      <c r="M1761" s="48" t="e">
        <f aca="false">(N1761-L1761)/N1761</f>
        <v>#DIV/0!</v>
      </c>
      <c r="N1761" s="49"/>
      <c r="O1761" s="38"/>
      <c r="P1761" s="38"/>
      <c r="Q1761" s="50" t="str">
        <f aca="false">IF(W1761="","",VLOOKUP(W1761,Categories!$M$148:$N$823,2,FALSE()))</f>
        <v/>
      </c>
      <c r="R1761" s="51" t="str">
        <f aca="false">AA1761</f>
        <v/>
      </c>
      <c r="S1761" s="52"/>
      <c r="T1761" s="52"/>
      <c r="U1761" s="53"/>
      <c r="V1761" s="54"/>
      <c r="W1761" s="55"/>
      <c r="X1761" s="50" t="str">
        <f aca="false">IF(S1761="","",VLOOKUP(Deposits!O2041,Deposits!$D$2:$J$102,2,FALSE()))</f>
        <v/>
      </c>
      <c r="Y1761" s="56" t="str">
        <f aca="false">IF(S1761="","",VLOOKUP(Deposits!O2041,Deposits!$D$2:$J$102,5,FALSE()))</f>
        <v/>
      </c>
      <c r="Z1761" s="57" t="s">
        <v>33</v>
      </c>
      <c r="AA1761" s="51" t="str">
        <f aca="false">IF(ISERROR(VLOOKUP(Q1761,'Target Margin'!A:F,5,FALSE())),"",VLOOKUP(Q1761,'Target Margin'!A:F,5,FALSE()))</f>
        <v/>
      </c>
    </row>
    <row r="1762" customFormat="false" ht="13" hidden="false" customHeight="false" outlineLevel="0" collapsed="false">
      <c r="A1762" s="38"/>
      <c r="B1762" s="39"/>
      <c r="C1762" s="40"/>
      <c r="D1762" s="40"/>
      <c r="E1762" s="41"/>
      <c r="F1762" s="42"/>
      <c r="G1762" s="43"/>
      <c r="H1762" s="43"/>
      <c r="I1762" s="44"/>
      <c r="J1762" s="45"/>
      <c r="K1762" s="46"/>
      <c r="L1762" s="47" t="e">
        <f aca="false">IF(K1762="",(I1762/J1762),(I1762/K1762))</f>
        <v>#DIV/0!</v>
      </c>
      <c r="M1762" s="48" t="e">
        <f aca="false">(N1762-L1762)/N1762</f>
        <v>#DIV/0!</v>
      </c>
      <c r="N1762" s="49"/>
      <c r="O1762" s="38"/>
      <c r="P1762" s="38"/>
      <c r="Q1762" s="50" t="str">
        <f aca="false">IF(W1762="","",VLOOKUP(W1762,Categories!$M$148:$N$823,2,FALSE()))</f>
        <v/>
      </c>
      <c r="R1762" s="51" t="str">
        <f aca="false">AA1762</f>
        <v/>
      </c>
      <c r="S1762" s="52"/>
      <c r="T1762" s="52"/>
      <c r="U1762" s="53"/>
      <c r="V1762" s="54"/>
      <c r="W1762" s="55"/>
      <c r="X1762" s="50" t="str">
        <f aca="false">IF(S1762="","",VLOOKUP(Deposits!O2042,Deposits!$D$2:$J$102,2,FALSE()))</f>
        <v/>
      </c>
      <c r="Y1762" s="56" t="str">
        <f aca="false">IF(S1762="","",VLOOKUP(Deposits!O2042,Deposits!$D$2:$J$102,5,FALSE()))</f>
        <v/>
      </c>
      <c r="Z1762" s="57" t="s">
        <v>33</v>
      </c>
      <c r="AA1762" s="51" t="str">
        <f aca="false">IF(ISERROR(VLOOKUP(Q1762,'Target Margin'!A:F,5,FALSE())),"",VLOOKUP(Q1762,'Target Margin'!A:F,5,FALSE()))</f>
        <v/>
      </c>
    </row>
    <row r="1763" customFormat="false" ht="13" hidden="false" customHeight="false" outlineLevel="0" collapsed="false">
      <c r="A1763" s="38"/>
      <c r="B1763" s="39"/>
      <c r="C1763" s="40"/>
      <c r="D1763" s="40"/>
      <c r="E1763" s="41"/>
      <c r="F1763" s="42"/>
      <c r="G1763" s="43"/>
      <c r="H1763" s="43"/>
      <c r="I1763" s="44"/>
      <c r="J1763" s="45"/>
      <c r="K1763" s="46"/>
      <c r="L1763" s="47" t="e">
        <f aca="false">IF(K1763="",(I1763/J1763),(I1763/K1763))</f>
        <v>#DIV/0!</v>
      </c>
      <c r="M1763" s="48" t="e">
        <f aca="false">(N1763-L1763)/N1763</f>
        <v>#DIV/0!</v>
      </c>
      <c r="N1763" s="49"/>
      <c r="O1763" s="38"/>
      <c r="P1763" s="38"/>
      <c r="Q1763" s="50" t="str">
        <f aca="false">IF(W1763="","",VLOOKUP(W1763,Categories!$M$148:$N$823,2,FALSE()))</f>
        <v/>
      </c>
      <c r="R1763" s="51" t="str">
        <f aca="false">AA1763</f>
        <v/>
      </c>
      <c r="S1763" s="52"/>
      <c r="T1763" s="52"/>
      <c r="U1763" s="53"/>
      <c r="V1763" s="54"/>
      <c r="W1763" s="55"/>
      <c r="X1763" s="50" t="str">
        <f aca="false">IF(S1763="","",VLOOKUP(Deposits!O2043,Deposits!$D$2:$J$102,2,FALSE()))</f>
        <v/>
      </c>
      <c r="Y1763" s="56" t="str">
        <f aca="false">IF(S1763="","",VLOOKUP(Deposits!O2043,Deposits!$D$2:$J$102,5,FALSE()))</f>
        <v/>
      </c>
      <c r="Z1763" s="57" t="s">
        <v>33</v>
      </c>
      <c r="AA1763" s="51" t="str">
        <f aca="false">IF(ISERROR(VLOOKUP(Q1763,'Target Margin'!A:F,5,FALSE())),"",VLOOKUP(Q1763,'Target Margin'!A:F,5,FALSE()))</f>
        <v/>
      </c>
    </row>
    <row r="1764" customFormat="false" ht="13" hidden="false" customHeight="false" outlineLevel="0" collapsed="false">
      <c r="A1764" s="38"/>
      <c r="B1764" s="39"/>
      <c r="C1764" s="40"/>
      <c r="D1764" s="40"/>
      <c r="E1764" s="41"/>
      <c r="F1764" s="42"/>
      <c r="G1764" s="43"/>
      <c r="H1764" s="43"/>
      <c r="I1764" s="44"/>
      <c r="J1764" s="45"/>
      <c r="K1764" s="46"/>
      <c r="L1764" s="47" t="e">
        <f aca="false">IF(K1764="",(I1764/J1764),(I1764/K1764))</f>
        <v>#DIV/0!</v>
      </c>
      <c r="M1764" s="48" t="e">
        <f aca="false">(N1764-L1764)/N1764</f>
        <v>#DIV/0!</v>
      </c>
      <c r="N1764" s="49"/>
      <c r="O1764" s="38"/>
      <c r="P1764" s="38"/>
      <c r="Q1764" s="50" t="str">
        <f aca="false">IF(W1764="","",VLOOKUP(W1764,Categories!$M$148:$N$823,2,FALSE()))</f>
        <v/>
      </c>
      <c r="R1764" s="51" t="str">
        <f aca="false">AA1764</f>
        <v/>
      </c>
      <c r="S1764" s="52"/>
      <c r="T1764" s="52"/>
      <c r="U1764" s="53"/>
      <c r="V1764" s="54"/>
      <c r="W1764" s="55"/>
      <c r="X1764" s="50" t="str">
        <f aca="false">IF(S1764="","",VLOOKUP(Deposits!O2044,Deposits!$D$2:$J$102,2,FALSE()))</f>
        <v/>
      </c>
      <c r="Y1764" s="56" t="str">
        <f aca="false">IF(S1764="","",VLOOKUP(Deposits!O2044,Deposits!$D$2:$J$102,5,FALSE()))</f>
        <v/>
      </c>
      <c r="Z1764" s="57" t="s">
        <v>33</v>
      </c>
      <c r="AA1764" s="51" t="str">
        <f aca="false">IF(ISERROR(VLOOKUP(Q1764,'Target Margin'!A:F,5,FALSE())),"",VLOOKUP(Q1764,'Target Margin'!A:F,5,FALSE()))</f>
        <v/>
      </c>
    </row>
    <row r="1765" customFormat="false" ht="13" hidden="false" customHeight="false" outlineLevel="0" collapsed="false">
      <c r="A1765" s="38"/>
      <c r="B1765" s="39"/>
      <c r="C1765" s="40"/>
      <c r="D1765" s="40"/>
      <c r="E1765" s="41"/>
      <c r="F1765" s="42"/>
      <c r="G1765" s="43"/>
      <c r="H1765" s="43"/>
      <c r="I1765" s="44"/>
      <c r="J1765" s="45"/>
      <c r="K1765" s="46"/>
      <c r="L1765" s="47" t="e">
        <f aca="false">IF(K1765="",(I1765/J1765),(I1765/K1765))</f>
        <v>#DIV/0!</v>
      </c>
      <c r="M1765" s="48" t="e">
        <f aca="false">(N1765-L1765)/N1765</f>
        <v>#DIV/0!</v>
      </c>
      <c r="N1765" s="49"/>
      <c r="O1765" s="38"/>
      <c r="P1765" s="38"/>
      <c r="Q1765" s="50" t="str">
        <f aca="false">IF(W1765="","",VLOOKUP(W1765,Categories!$M$148:$N$823,2,FALSE()))</f>
        <v/>
      </c>
      <c r="R1765" s="51" t="str">
        <f aca="false">AA1765</f>
        <v/>
      </c>
      <c r="S1765" s="52"/>
      <c r="T1765" s="52"/>
      <c r="U1765" s="53"/>
      <c r="V1765" s="54"/>
      <c r="W1765" s="55"/>
      <c r="X1765" s="50" t="str">
        <f aca="false">IF(S1765="","",VLOOKUP(Deposits!O2045,Deposits!$D$2:$J$102,2,FALSE()))</f>
        <v/>
      </c>
      <c r="Y1765" s="56" t="str">
        <f aca="false">IF(S1765="","",VLOOKUP(Deposits!O2045,Deposits!$D$2:$J$102,5,FALSE()))</f>
        <v/>
      </c>
      <c r="Z1765" s="57" t="s">
        <v>33</v>
      </c>
      <c r="AA1765" s="51" t="str">
        <f aca="false">IF(ISERROR(VLOOKUP(Q1765,'Target Margin'!A:F,5,FALSE())),"",VLOOKUP(Q1765,'Target Margin'!A:F,5,FALSE()))</f>
        <v/>
      </c>
    </row>
    <row r="1766" customFormat="false" ht="13" hidden="false" customHeight="false" outlineLevel="0" collapsed="false">
      <c r="A1766" s="38"/>
      <c r="B1766" s="39"/>
      <c r="C1766" s="40"/>
      <c r="D1766" s="40"/>
      <c r="E1766" s="41"/>
      <c r="F1766" s="42"/>
      <c r="G1766" s="43"/>
      <c r="H1766" s="43"/>
      <c r="I1766" s="44"/>
      <c r="J1766" s="45"/>
      <c r="K1766" s="46"/>
      <c r="L1766" s="47" t="e">
        <f aca="false">IF(K1766="",(I1766/J1766),(I1766/K1766))</f>
        <v>#DIV/0!</v>
      </c>
      <c r="M1766" s="48" t="e">
        <f aca="false">(N1766-L1766)/N1766</f>
        <v>#DIV/0!</v>
      </c>
      <c r="N1766" s="49"/>
      <c r="O1766" s="38"/>
      <c r="P1766" s="38"/>
      <c r="Q1766" s="50" t="str">
        <f aca="false">IF(W1766="","",VLOOKUP(W1766,Categories!$M$148:$N$823,2,FALSE()))</f>
        <v/>
      </c>
      <c r="R1766" s="51" t="str">
        <f aca="false">AA1766</f>
        <v/>
      </c>
      <c r="S1766" s="52"/>
      <c r="T1766" s="52"/>
      <c r="U1766" s="53"/>
      <c r="V1766" s="54"/>
      <c r="W1766" s="55"/>
      <c r="X1766" s="50" t="str">
        <f aca="false">IF(S1766="","",VLOOKUP(Deposits!O2046,Deposits!$D$2:$J$102,2,FALSE()))</f>
        <v/>
      </c>
      <c r="Y1766" s="56" t="str">
        <f aca="false">IF(S1766="","",VLOOKUP(Deposits!O2046,Deposits!$D$2:$J$102,5,FALSE()))</f>
        <v/>
      </c>
      <c r="Z1766" s="57" t="s">
        <v>33</v>
      </c>
      <c r="AA1766" s="51" t="str">
        <f aca="false">IF(ISERROR(VLOOKUP(Q1766,'Target Margin'!A:F,5,FALSE())),"",VLOOKUP(Q1766,'Target Margin'!A:F,5,FALSE()))</f>
        <v/>
      </c>
    </row>
    <row r="1767" customFormat="false" ht="13" hidden="false" customHeight="false" outlineLevel="0" collapsed="false">
      <c r="A1767" s="38"/>
      <c r="B1767" s="39"/>
      <c r="C1767" s="40"/>
      <c r="D1767" s="40"/>
      <c r="E1767" s="41"/>
      <c r="F1767" s="42"/>
      <c r="G1767" s="43"/>
      <c r="H1767" s="43"/>
      <c r="I1767" s="44"/>
      <c r="J1767" s="45"/>
      <c r="K1767" s="46"/>
      <c r="L1767" s="47" t="e">
        <f aca="false">IF(K1767="",(I1767/J1767),(I1767/K1767))</f>
        <v>#DIV/0!</v>
      </c>
      <c r="M1767" s="48" t="e">
        <f aca="false">(N1767-L1767)/N1767</f>
        <v>#DIV/0!</v>
      </c>
      <c r="N1767" s="49"/>
      <c r="O1767" s="38"/>
      <c r="P1767" s="38"/>
      <c r="Q1767" s="50" t="str">
        <f aca="false">IF(W1767="","",VLOOKUP(W1767,Categories!$M$148:$N$823,2,FALSE()))</f>
        <v/>
      </c>
      <c r="R1767" s="51" t="str">
        <f aca="false">AA1767</f>
        <v/>
      </c>
      <c r="S1767" s="52"/>
      <c r="T1767" s="52"/>
      <c r="U1767" s="53"/>
      <c r="V1767" s="54"/>
      <c r="W1767" s="55"/>
      <c r="X1767" s="50" t="str">
        <f aca="false">IF(S1767="","",VLOOKUP(Deposits!O2047,Deposits!$D$2:$J$102,2,FALSE()))</f>
        <v/>
      </c>
      <c r="Y1767" s="56" t="str">
        <f aca="false">IF(S1767="","",VLOOKUP(Deposits!O2047,Deposits!$D$2:$J$102,5,FALSE()))</f>
        <v/>
      </c>
      <c r="Z1767" s="57" t="s">
        <v>33</v>
      </c>
      <c r="AA1767" s="51" t="str">
        <f aca="false">IF(ISERROR(VLOOKUP(Q1767,'Target Margin'!A:F,5,FALSE())),"",VLOOKUP(Q1767,'Target Margin'!A:F,5,FALSE()))</f>
        <v/>
      </c>
    </row>
    <row r="1768" customFormat="false" ht="13" hidden="false" customHeight="false" outlineLevel="0" collapsed="false">
      <c r="A1768" s="38"/>
      <c r="B1768" s="39"/>
      <c r="C1768" s="40"/>
      <c r="D1768" s="40"/>
      <c r="E1768" s="41"/>
      <c r="F1768" s="42"/>
      <c r="G1768" s="43"/>
      <c r="H1768" s="43"/>
      <c r="I1768" s="44"/>
      <c r="J1768" s="45"/>
      <c r="K1768" s="46"/>
      <c r="L1768" s="47" t="e">
        <f aca="false">IF(K1768="",(I1768/J1768),(I1768/K1768))</f>
        <v>#DIV/0!</v>
      </c>
      <c r="M1768" s="48" t="e">
        <f aca="false">(N1768-L1768)/N1768</f>
        <v>#DIV/0!</v>
      </c>
      <c r="N1768" s="49"/>
      <c r="O1768" s="38"/>
      <c r="P1768" s="38"/>
      <c r="Q1768" s="50" t="str">
        <f aca="false">IF(W1768="","",VLOOKUP(W1768,Categories!$M$148:$N$823,2,FALSE()))</f>
        <v/>
      </c>
      <c r="R1768" s="51" t="str">
        <f aca="false">AA1768</f>
        <v/>
      </c>
      <c r="S1768" s="52"/>
      <c r="T1768" s="52"/>
      <c r="U1768" s="53"/>
      <c r="V1768" s="54"/>
      <c r="W1768" s="55"/>
      <c r="X1768" s="50" t="str">
        <f aca="false">IF(S1768="","",VLOOKUP(Deposits!O2048,Deposits!$D$2:$J$102,2,FALSE()))</f>
        <v/>
      </c>
      <c r="Y1768" s="56" t="str">
        <f aca="false">IF(S1768="","",VLOOKUP(Deposits!O2048,Deposits!$D$2:$J$102,5,FALSE()))</f>
        <v/>
      </c>
      <c r="Z1768" s="57" t="s">
        <v>33</v>
      </c>
      <c r="AA1768" s="51" t="str">
        <f aca="false">IF(ISERROR(VLOOKUP(Q1768,'Target Margin'!A:F,5,FALSE())),"",VLOOKUP(Q1768,'Target Margin'!A:F,5,FALSE()))</f>
        <v/>
      </c>
    </row>
    <row r="1769" customFormat="false" ht="13" hidden="false" customHeight="false" outlineLevel="0" collapsed="false">
      <c r="A1769" s="38"/>
      <c r="B1769" s="39"/>
      <c r="C1769" s="40"/>
      <c r="D1769" s="40"/>
      <c r="E1769" s="41"/>
      <c r="F1769" s="42"/>
      <c r="G1769" s="43"/>
      <c r="H1769" s="43"/>
      <c r="I1769" s="44"/>
      <c r="J1769" s="45"/>
      <c r="K1769" s="46"/>
      <c r="L1769" s="47" t="e">
        <f aca="false">IF(K1769="",(I1769/J1769),(I1769/K1769))</f>
        <v>#DIV/0!</v>
      </c>
      <c r="M1769" s="48" t="e">
        <f aca="false">(N1769-L1769)/N1769</f>
        <v>#DIV/0!</v>
      </c>
      <c r="N1769" s="49"/>
      <c r="O1769" s="38"/>
      <c r="P1769" s="38"/>
      <c r="Q1769" s="50" t="str">
        <f aca="false">IF(W1769="","",VLOOKUP(W1769,Categories!$M$148:$N$823,2,FALSE()))</f>
        <v/>
      </c>
      <c r="R1769" s="51" t="str">
        <f aca="false">AA1769</f>
        <v/>
      </c>
      <c r="S1769" s="52"/>
      <c r="T1769" s="52"/>
      <c r="U1769" s="53"/>
      <c r="V1769" s="54"/>
      <c r="W1769" s="55"/>
      <c r="X1769" s="50" t="str">
        <f aca="false">IF(S1769="","",VLOOKUP(Deposits!O2049,Deposits!$D$2:$J$102,2,FALSE()))</f>
        <v/>
      </c>
      <c r="Y1769" s="56" t="str">
        <f aca="false">IF(S1769="","",VLOOKUP(Deposits!O2049,Deposits!$D$2:$J$102,5,FALSE()))</f>
        <v/>
      </c>
      <c r="Z1769" s="57" t="s">
        <v>33</v>
      </c>
      <c r="AA1769" s="51" t="str">
        <f aca="false">IF(ISERROR(VLOOKUP(Q1769,'Target Margin'!A:F,5,FALSE())),"",VLOOKUP(Q1769,'Target Margin'!A:F,5,FALSE()))</f>
        <v/>
      </c>
    </row>
    <row r="1770" customFormat="false" ht="13" hidden="false" customHeight="false" outlineLevel="0" collapsed="false">
      <c r="A1770" s="38"/>
      <c r="B1770" s="39"/>
      <c r="C1770" s="40"/>
      <c r="D1770" s="40"/>
      <c r="E1770" s="41"/>
      <c r="F1770" s="42"/>
      <c r="G1770" s="43"/>
      <c r="H1770" s="43"/>
      <c r="I1770" s="44"/>
      <c r="J1770" s="45"/>
      <c r="K1770" s="46"/>
      <c r="L1770" s="47" t="e">
        <f aca="false">IF(K1770="",(I1770/J1770),(I1770/K1770))</f>
        <v>#DIV/0!</v>
      </c>
      <c r="M1770" s="48" t="e">
        <f aca="false">(N1770-L1770)/N1770</f>
        <v>#DIV/0!</v>
      </c>
      <c r="N1770" s="49"/>
      <c r="O1770" s="38"/>
      <c r="P1770" s="38"/>
      <c r="Q1770" s="50" t="str">
        <f aca="false">IF(W1770="","",VLOOKUP(W1770,Categories!$M$148:$N$823,2,FALSE()))</f>
        <v/>
      </c>
      <c r="R1770" s="51" t="str">
        <f aca="false">AA1770</f>
        <v/>
      </c>
      <c r="S1770" s="52"/>
      <c r="T1770" s="52"/>
      <c r="U1770" s="53"/>
      <c r="V1770" s="54"/>
      <c r="W1770" s="55"/>
      <c r="X1770" s="50" t="str">
        <f aca="false">IF(S1770="","",VLOOKUP(Deposits!O2050,Deposits!$D$2:$J$102,2,FALSE()))</f>
        <v/>
      </c>
      <c r="Y1770" s="56" t="str">
        <f aca="false">IF(S1770="","",VLOOKUP(Deposits!O2050,Deposits!$D$2:$J$102,5,FALSE()))</f>
        <v/>
      </c>
      <c r="Z1770" s="57" t="s">
        <v>33</v>
      </c>
      <c r="AA1770" s="51" t="str">
        <f aca="false">IF(ISERROR(VLOOKUP(Q1770,'Target Margin'!A:F,5,FALSE())),"",VLOOKUP(Q1770,'Target Margin'!A:F,5,FALSE()))</f>
        <v/>
      </c>
    </row>
    <row r="1771" customFormat="false" ht="13" hidden="false" customHeight="false" outlineLevel="0" collapsed="false">
      <c r="A1771" s="38"/>
      <c r="B1771" s="39"/>
      <c r="C1771" s="40"/>
      <c r="D1771" s="40"/>
      <c r="E1771" s="41"/>
      <c r="F1771" s="42"/>
      <c r="G1771" s="43"/>
      <c r="H1771" s="43"/>
      <c r="I1771" s="44"/>
      <c r="J1771" s="45"/>
      <c r="K1771" s="46"/>
      <c r="L1771" s="47" t="e">
        <f aca="false">IF(K1771="",(I1771/J1771),(I1771/K1771))</f>
        <v>#DIV/0!</v>
      </c>
      <c r="M1771" s="48" t="e">
        <f aca="false">(N1771-L1771)/N1771</f>
        <v>#DIV/0!</v>
      </c>
      <c r="N1771" s="49"/>
      <c r="O1771" s="38"/>
      <c r="P1771" s="38"/>
      <c r="Q1771" s="50" t="str">
        <f aca="false">IF(W1771="","",VLOOKUP(W1771,Categories!$M$148:$N$823,2,FALSE()))</f>
        <v/>
      </c>
      <c r="R1771" s="51" t="str">
        <f aca="false">AA1771</f>
        <v/>
      </c>
      <c r="S1771" s="52"/>
      <c r="T1771" s="52"/>
      <c r="U1771" s="53"/>
      <c r="V1771" s="54"/>
      <c r="W1771" s="55"/>
      <c r="X1771" s="50" t="str">
        <f aca="false">IF(S1771="","",VLOOKUP(Deposits!O2051,Deposits!$D$2:$J$102,2,FALSE()))</f>
        <v/>
      </c>
      <c r="Y1771" s="56" t="str">
        <f aca="false">IF(S1771="","",VLOOKUP(Deposits!O2051,Deposits!$D$2:$J$102,5,FALSE()))</f>
        <v/>
      </c>
      <c r="Z1771" s="57" t="s">
        <v>33</v>
      </c>
      <c r="AA1771" s="51" t="str">
        <f aca="false">IF(ISERROR(VLOOKUP(Q1771,'Target Margin'!A:F,5,FALSE())),"",VLOOKUP(Q1771,'Target Margin'!A:F,5,FALSE()))</f>
        <v/>
      </c>
    </row>
    <row r="1772" customFormat="false" ht="13" hidden="false" customHeight="false" outlineLevel="0" collapsed="false">
      <c r="A1772" s="38"/>
      <c r="B1772" s="39"/>
      <c r="C1772" s="40"/>
      <c r="D1772" s="40"/>
      <c r="E1772" s="41"/>
      <c r="F1772" s="42"/>
      <c r="G1772" s="43"/>
      <c r="H1772" s="43"/>
      <c r="I1772" s="44"/>
      <c r="J1772" s="45"/>
      <c r="K1772" s="46"/>
      <c r="L1772" s="47" t="e">
        <f aca="false">IF(K1772="",(I1772/J1772),(I1772/K1772))</f>
        <v>#DIV/0!</v>
      </c>
      <c r="M1772" s="48" t="e">
        <f aca="false">(N1772-L1772)/N1772</f>
        <v>#DIV/0!</v>
      </c>
      <c r="N1772" s="49"/>
      <c r="O1772" s="38"/>
      <c r="P1772" s="38"/>
      <c r="Q1772" s="50" t="str">
        <f aca="false">IF(W1772="","",VLOOKUP(W1772,Categories!$M$148:$N$823,2,FALSE()))</f>
        <v/>
      </c>
      <c r="R1772" s="51" t="str">
        <f aca="false">AA1772</f>
        <v/>
      </c>
      <c r="S1772" s="52"/>
      <c r="T1772" s="52"/>
      <c r="U1772" s="53"/>
      <c r="V1772" s="54"/>
      <c r="W1772" s="55"/>
      <c r="X1772" s="50" t="str">
        <f aca="false">IF(S1772="","",VLOOKUP(Deposits!O2052,Deposits!$D$2:$J$102,2,FALSE()))</f>
        <v/>
      </c>
      <c r="Y1772" s="56" t="str">
        <f aca="false">IF(S1772="","",VLOOKUP(Deposits!O2052,Deposits!$D$2:$J$102,5,FALSE()))</f>
        <v/>
      </c>
      <c r="Z1772" s="57" t="s">
        <v>33</v>
      </c>
      <c r="AA1772" s="51" t="str">
        <f aca="false">IF(ISERROR(VLOOKUP(Q1772,'Target Margin'!A:F,5,FALSE())),"",VLOOKUP(Q1772,'Target Margin'!A:F,5,FALSE()))</f>
        <v/>
      </c>
    </row>
    <row r="1773" customFormat="false" ht="13" hidden="false" customHeight="false" outlineLevel="0" collapsed="false">
      <c r="A1773" s="38"/>
      <c r="B1773" s="39"/>
      <c r="C1773" s="40"/>
      <c r="D1773" s="40"/>
      <c r="E1773" s="41"/>
      <c r="F1773" s="42"/>
      <c r="G1773" s="43"/>
      <c r="H1773" s="43"/>
      <c r="I1773" s="44"/>
      <c r="J1773" s="45"/>
      <c r="K1773" s="46"/>
      <c r="L1773" s="47" t="e">
        <f aca="false">IF(K1773="",(I1773/J1773),(I1773/K1773))</f>
        <v>#DIV/0!</v>
      </c>
      <c r="M1773" s="48" t="e">
        <f aca="false">(N1773-L1773)/N1773</f>
        <v>#DIV/0!</v>
      </c>
      <c r="N1773" s="49"/>
      <c r="O1773" s="38"/>
      <c r="P1773" s="38"/>
      <c r="Q1773" s="50" t="str">
        <f aca="false">IF(W1773="","",VLOOKUP(W1773,Categories!$M$148:$N$823,2,FALSE()))</f>
        <v/>
      </c>
      <c r="R1773" s="51" t="str">
        <f aca="false">AA1773</f>
        <v/>
      </c>
      <c r="S1773" s="52"/>
      <c r="T1773" s="52"/>
      <c r="U1773" s="53"/>
      <c r="V1773" s="54"/>
      <c r="W1773" s="55"/>
      <c r="X1773" s="50" t="str">
        <f aca="false">IF(S1773="","",VLOOKUP(Deposits!O2053,Deposits!$D$2:$J$102,2,FALSE()))</f>
        <v/>
      </c>
      <c r="Y1773" s="56" t="str">
        <f aca="false">IF(S1773="","",VLOOKUP(Deposits!O2053,Deposits!$D$2:$J$102,5,FALSE()))</f>
        <v/>
      </c>
      <c r="Z1773" s="57" t="s">
        <v>33</v>
      </c>
      <c r="AA1773" s="51" t="str">
        <f aca="false">IF(ISERROR(VLOOKUP(Q1773,'Target Margin'!A:F,5,FALSE())),"",VLOOKUP(Q1773,'Target Margin'!A:F,5,FALSE()))</f>
        <v/>
      </c>
    </row>
    <row r="1774" customFormat="false" ht="13" hidden="false" customHeight="false" outlineLevel="0" collapsed="false">
      <c r="A1774" s="38"/>
      <c r="B1774" s="39"/>
      <c r="C1774" s="40"/>
      <c r="D1774" s="40"/>
      <c r="E1774" s="41"/>
      <c r="F1774" s="42"/>
      <c r="G1774" s="43"/>
      <c r="H1774" s="43"/>
      <c r="I1774" s="44"/>
      <c r="J1774" s="45"/>
      <c r="K1774" s="46"/>
      <c r="L1774" s="47" t="e">
        <f aca="false">IF(K1774="",(I1774/J1774),(I1774/K1774))</f>
        <v>#DIV/0!</v>
      </c>
      <c r="M1774" s="48" t="e">
        <f aca="false">(N1774-L1774)/N1774</f>
        <v>#DIV/0!</v>
      </c>
      <c r="N1774" s="49"/>
      <c r="O1774" s="38"/>
      <c r="P1774" s="38"/>
      <c r="Q1774" s="50" t="str">
        <f aca="false">IF(W1774="","",VLOOKUP(W1774,Categories!$M$148:$N$823,2,FALSE()))</f>
        <v/>
      </c>
      <c r="R1774" s="51" t="str">
        <f aca="false">AA1774</f>
        <v/>
      </c>
      <c r="S1774" s="52"/>
      <c r="T1774" s="52"/>
      <c r="U1774" s="53"/>
      <c r="V1774" s="54"/>
      <c r="W1774" s="55"/>
      <c r="X1774" s="50" t="str">
        <f aca="false">IF(S1774="","",VLOOKUP(Deposits!O2054,Deposits!$D$2:$J$102,2,FALSE()))</f>
        <v/>
      </c>
      <c r="Y1774" s="56" t="str">
        <f aca="false">IF(S1774="","",VLOOKUP(Deposits!O2054,Deposits!$D$2:$J$102,5,FALSE()))</f>
        <v/>
      </c>
      <c r="Z1774" s="57" t="s">
        <v>33</v>
      </c>
      <c r="AA1774" s="51" t="str">
        <f aca="false">IF(ISERROR(VLOOKUP(Q1774,'Target Margin'!A:F,5,FALSE())),"",VLOOKUP(Q1774,'Target Margin'!A:F,5,FALSE()))</f>
        <v/>
      </c>
    </row>
    <row r="1775" customFormat="false" ht="13" hidden="false" customHeight="false" outlineLevel="0" collapsed="false">
      <c r="A1775" s="38"/>
      <c r="B1775" s="39"/>
      <c r="C1775" s="40"/>
      <c r="D1775" s="40"/>
      <c r="E1775" s="41"/>
      <c r="F1775" s="42"/>
      <c r="G1775" s="43"/>
      <c r="H1775" s="43"/>
      <c r="I1775" s="44"/>
      <c r="J1775" s="45"/>
      <c r="K1775" s="46"/>
      <c r="L1775" s="47" t="e">
        <f aca="false">IF(K1775="",(I1775/J1775),(I1775/K1775))</f>
        <v>#DIV/0!</v>
      </c>
      <c r="M1775" s="48" t="e">
        <f aca="false">(N1775-L1775)/N1775</f>
        <v>#DIV/0!</v>
      </c>
      <c r="N1775" s="49"/>
      <c r="O1775" s="38"/>
      <c r="P1775" s="38"/>
      <c r="Q1775" s="50" t="str">
        <f aca="false">IF(W1775="","",VLOOKUP(W1775,Categories!$M$148:$N$823,2,FALSE()))</f>
        <v/>
      </c>
      <c r="R1775" s="51" t="str">
        <f aca="false">AA1775</f>
        <v/>
      </c>
      <c r="S1775" s="52"/>
      <c r="T1775" s="52"/>
      <c r="U1775" s="53"/>
      <c r="V1775" s="54"/>
      <c r="W1775" s="55"/>
      <c r="X1775" s="50" t="str">
        <f aca="false">IF(S1775="","",VLOOKUP(Deposits!O2055,Deposits!$D$2:$J$102,2,FALSE()))</f>
        <v/>
      </c>
      <c r="Y1775" s="56" t="str">
        <f aca="false">IF(S1775="","",VLOOKUP(Deposits!O2055,Deposits!$D$2:$J$102,5,FALSE()))</f>
        <v/>
      </c>
      <c r="Z1775" s="57" t="s">
        <v>33</v>
      </c>
      <c r="AA1775" s="51" t="str">
        <f aca="false">IF(ISERROR(VLOOKUP(Q1775,'Target Margin'!A:F,5,FALSE())),"",VLOOKUP(Q1775,'Target Margin'!A:F,5,FALSE()))</f>
        <v/>
      </c>
    </row>
    <row r="1776" customFormat="false" ht="13" hidden="false" customHeight="false" outlineLevel="0" collapsed="false">
      <c r="A1776" s="38"/>
      <c r="B1776" s="39"/>
      <c r="C1776" s="40"/>
      <c r="D1776" s="40"/>
      <c r="E1776" s="41"/>
      <c r="F1776" s="42"/>
      <c r="G1776" s="43"/>
      <c r="H1776" s="43"/>
      <c r="I1776" s="44"/>
      <c r="J1776" s="45"/>
      <c r="K1776" s="46"/>
      <c r="L1776" s="47" t="e">
        <f aca="false">IF(K1776="",(I1776/J1776),(I1776/K1776))</f>
        <v>#DIV/0!</v>
      </c>
      <c r="M1776" s="48" t="e">
        <f aca="false">(N1776-L1776)/N1776</f>
        <v>#DIV/0!</v>
      </c>
      <c r="N1776" s="49"/>
      <c r="O1776" s="38"/>
      <c r="P1776" s="38"/>
      <c r="Q1776" s="50" t="str">
        <f aca="false">IF(W1776="","",VLOOKUP(W1776,Categories!$M$148:$N$823,2,FALSE()))</f>
        <v/>
      </c>
      <c r="R1776" s="51" t="str">
        <f aca="false">AA1776</f>
        <v/>
      </c>
      <c r="S1776" s="52"/>
      <c r="T1776" s="52"/>
      <c r="U1776" s="53"/>
      <c r="V1776" s="54"/>
      <c r="W1776" s="55"/>
      <c r="X1776" s="50" t="str">
        <f aca="false">IF(S1776="","",VLOOKUP(Deposits!O2056,Deposits!$D$2:$J$102,2,FALSE()))</f>
        <v/>
      </c>
      <c r="Y1776" s="56" t="str">
        <f aca="false">IF(S1776="","",VLOOKUP(Deposits!O2056,Deposits!$D$2:$J$102,5,FALSE()))</f>
        <v/>
      </c>
      <c r="Z1776" s="57" t="s">
        <v>33</v>
      </c>
      <c r="AA1776" s="51" t="str">
        <f aca="false">IF(ISERROR(VLOOKUP(Q1776,'Target Margin'!A:F,5,FALSE())),"",VLOOKUP(Q1776,'Target Margin'!A:F,5,FALSE()))</f>
        <v/>
      </c>
    </row>
    <row r="1777" customFormat="false" ht="13" hidden="false" customHeight="false" outlineLevel="0" collapsed="false">
      <c r="A1777" s="38"/>
      <c r="B1777" s="39"/>
      <c r="C1777" s="40"/>
      <c r="D1777" s="40"/>
      <c r="E1777" s="41"/>
      <c r="F1777" s="42"/>
      <c r="G1777" s="43"/>
      <c r="H1777" s="43"/>
      <c r="I1777" s="44"/>
      <c r="J1777" s="45"/>
      <c r="K1777" s="46"/>
      <c r="L1777" s="47" t="e">
        <f aca="false">IF(K1777="",(I1777/J1777),(I1777/K1777))</f>
        <v>#DIV/0!</v>
      </c>
      <c r="M1777" s="48" t="e">
        <f aca="false">(N1777-L1777)/N1777</f>
        <v>#DIV/0!</v>
      </c>
      <c r="N1777" s="49"/>
      <c r="O1777" s="38"/>
      <c r="P1777" s="38"/>
      <c r="Q1777" s="50" t="str">
        <f aca="false">IF(W1777="","",VLOOKUP(W1777,Categories!$M$148:$N$823,2,FALSE()))</f>
        <v/>
      </c>
      <c r="R1777" s="51" t="str">
        <f aca="false">AA1777</f>
        <v/>
      </c>
      <c r="S1777" s="52"/>
      <c r="T1777" s="52"/>
      <c r="U1777" s="53"/>
      <c r="V1777" s="54"/>
      <c r="W1777" s="55"/>
      <c r="X1777" s="50" t="str">
        <f aca="false">IF(S1777="","",VLOOKUP(Deposits!O2057,Deposits!$D$2:$J$102,2,FALSE()))</f>
        <v/>
      </c>
      <c r="Y1777" s="56" t="str">
        <f aca="false">IF(S1777="","",VLOOKUP(Deposits!O2057,Deposits!$D$2:$J$102,5,FALSE()))</f>
        <v/>
      </c>
      <c r="Z1777" s="57" t="s">
        <v>33</v>
      </c>
      <c r="AA1777" s="51" t="str">
        <f aca="false">IF(ISERROR(VLOOKUP(Q1777,'Target Margin'!A:F,5,FALSE())),"",VLOOKUP(Q1777,'Target Margin'!A:F,5,FALSE()))</f>
        <v/>
      </c>
    </row>
    <row r="1778" customFormat="false" ht="13" hidden="false" customHeight="false" outlineLevel="0" collapsed="false">
      <c r="A1778" s="38"/>
      <c r="B1778" s="39"/>
      <c r="C1778" s="40"/>
      <c r="D1778" s="40"/>
      <c r="E1778" s="41"/>
      <c r="F1778" s="42"/>
      <c r="G1778" s="43"/>
      <c r="H1778" s="43"/>
      <c r="I1778" s="44"/>
      <c r="J1778" s="45"/>
      <c r="K1778" s="46"/>
      <c r="L1778" s="47" t="e">
        <f aca="false">IF(K1778="",(I1778/J1778),(I1778/K1778))</f>
        <v>#DIV/0!</v>
      </c>
      <c r="M1778" s="48" t="e">
        <f aca="false">(N1778-L1778)/N1778</f>
        <v>#DIV/0!</v>
      </c>
      <c r="N1778" s="49"/>
      <c r="O1778" s="38"/>
      <c r="P1778" s="38"/>
      <c r="Q1778" s="50" t="str">
        <f aca="false">IF(W1778="","",VLOOKUP(W1778,Categories!$M$148:$N$823,2,FALSE()))</f>
        <v/>
      </c>
      <c r="R1778" s="51" t="str">
        <f aca="false">AA1778</f>
        <v/>
      </c>
      <c r="S1778" s="52"/>
      <c r="T1778" s="52"/>
      <c r="U1778" s="53"/>
      <c r="V1778" s="54"/>
      <c r="W1778" s="55"/>
      <c r="X1778" s="50" t="str">
        <f aca="false">IF(S1778="","",VLOOKUP(Deposits!O2058,Deposits!$D$2:$J$102,2,FALSE()))</f>
        <v/>
      </c>
      <c r="Y1778" s="56" t="str">
        <f aca="false">IF(S1778="","",VLOOKUP(Deposits!O2058,Deposits!$D$2:$J$102,5,FALSE()))</f>
        <v/>
      </c>
      <c r="Z1778" s="57" t="s">
        <v>33</v>
      </c>
      <c r="AA1778" s="51" t="str">
        <f aca="false">IF(ISERROR(VLOOKUP(Q1778,'Target Margin'!A:F,5,FALSE())),"",VLOOKUP(Q1778,'Target Margin'!A:F,5,FALSE()))</f>
        <v/>
      </c>
    </row>
    <row r="1779" customFormat="false" ht="13" hidden="false" customHeight="false" outlineLevel="0" collapsed="false">
      <c r="A1779" s="38"/>
      <c r="B1779" s="39"/>
      <c r="C1779" s="40"/>
      <c r="D1779" s="40"/>
      <c r="E1779" s="41"/>
      <c r="F1779" s="42"/>
      <c r="G1779" s="43"/>
      <c r="H1779" s="43"/>
      <c r="I1779" s="44"/>
      <c r="J1779" s="45"/>
      <c r="K1779" s="46"/>
      <c r="L1779" s="47" t="e">
        <f aca="false">IF(K1779="",(I1779/J1779),(I1779/K1779))</f>
        <v>#DIV/0!</v>
      </c>
      <c r="M1779" s="48" t="e">
        <f aca="false">(N1779-L1779)/N1779</f>
        <v>#DIV/0!</v>
      </c>
      <c r="N1779" s="49"/>
      <c r="O1779" s="38"/>
      <c r="P1779" s="38"/>
      <c r="Q1779" s="50" t="str">
        <f aca="false">IF(W1779="","",VLOOKUP(W1779,Categories!$M$148:$N$823,2,FALSE()))</f>
        <v/>
      </c>
      <c r="R1779" s="51" t="str">
        <f aca="false">AA1779</f>
        <v/>
      </c>
      <c r="S1779" s="52"/>
      <c r="T1779" s="52"/>
      <c r="U1779" s="53"/>
      <c r="V1779" s="54"/>
      <c r="W1779" s="55"/>
      <c r="X1779" s="50" t="str">
        <f aca="false">IF(S1779="","",VLOOKUP(Deposits!O2059,Deposits!$D$2:$J$102,2,FALSE()))</f>
        <v/>
      </c>
      <c r="Y1779" s="56" t="str">
        <f aca="false">IF(S1779="","",VLOOKUP(Deposits!O2059,Deposits!$D$2:$J$102,5,FALSE()))</f>
        <v/>
      </c>
      <c r="Z1779" s="57" t="s">
        <v>33</v>
      </c>
      <c r="AA1779" s="51" t="str">
        <f aca="false">IF(ISERROR(VLOOKUP(Q1779,'Target Margin'!A:F,5,FALSE())),"",VLOOKUP(Q1779,'Target Margin'!A:F,5,FALSE()))</f>
        <v/>
      </c>
    </row>
    <row r="1780" customFormat="false" ht="13" hidden="false" customHeight="false" outlineLevel="0" collapsed="false">
      <c r="A1780" s="38"/>
      <c r="B1780" s="39"/>
      <c r="C1780" s="40"/>
      <c r="D1780" s="40"/>
      <c r="E1780" s="41"/>
      <c r="F1780" s="42"/>
      <c r="G1780" s="43"/>
      <c r="H1780" s="43"/>
      <c r="I1780" s="44"/>
      <c r="J1780" s="45"/>
      <c r="K1780" s="46"/>
      <c r="L1780" s="47" t="e">
        <f aca="false">IF(K1780="",(I1780/J1780),(I1780/K1780))</f>
        <v>#DIV/0!</v>
      </c>
      <c r="M1780" s="48" t="e">
        <f aca="false">(N1780-L1780)/N1780</f>
        <v>#DIV/0!</v>
      </c>
      <c r="N1780" s="49"/>
      <c r="O1780" s="38"/>
      <c r="P1780" s="38"/>
      <c r="Q1780" s="50" t="str">
        <f aca="false">IF(W1780="","",VLOOKUP(W1780,Categories!$M$148:$N$823,2,FALSE()))</f>
        <v/>
      </c>
      <c r="R1780" s="51" t="str">
        <f aca="false">AA1780</f>
        <v/>
      </c>
      <c r="S1780" s="52"/>
      <c r="T1780" s="52"/>
      <c r="U1780" s="53"/>
      <c r="V1780" s="54"/>
      <c r="W1780" s="55"/>
      <c r="X1780" s="50" t="str">
        <f aca="false">IF(S1780="","",VLOOKUP(Deposits!O2060,Deposits!$D$2:$J$102,2,FALSE()))</f>
        <v/>
      </c>
      <c r="Y1780" s="56" t="str">
        <f aca="false">IF(S1780="","",VLOOKUP(Deposits!O2060,Deposits!$D$2:$J$102,5,FALSE()))</f>
        <v/>
      </c>
      <c r="Z1780" s="57" t="s">
        <v>33</v>
      </c>
      <c r="AA1780" s="51" t="str">
        <f aca="false">IF(ISERROR(VLOOKUP(Q1780,'Target Margin'!A:F,5,FALSE())),"",VLOOKUP(Q1780,'Target Margin'!A:F,5,FALSE()))</f>
        <v/>
      </c>
    </row>
    <row r="1781" customFormat="false" ht="13" hidden="false" customHeight="false" outlineLevel="0" collapsed="false">
      <c r="A1781" s="38"/>
      <c r="B1781" s="39"/>
      <c r="C1781" s="40"/>
      <c r="D1781" s="40"/>
      <c r="E1781" s="41"/>
      <c r="F1781" s="42"/>
      <c r="G1781" s="43"/>
      <c r="H1781" s="43"/>
      <c r="I1781" s="44"/>
      <c r="J1781" s="45"/>
      <c r="K1781" s="46"/>
      <c r="L1781" s="47" t="e">
        <f aca="false">IF(K1781="",(I1781/J1781),(I1781/K1781))</f>
        <v>#DIV/0!</v>
      </c>
      <c r="M1781" s="48" t="e">
        <f aca="false">(N1781-L1781)/N1781</f>
        <v>#DIV/0!</v>
      </c>
      <c r="N1781" s="49"/>
      <c r="O1781" s="38"/>
      <c r="P1781" s="38"/>
      <c r="Q1781" s="50" t="str">
        <f aca="false">IF(W1781="","",VLOOKUP(W1781,Categories!$M$148:$N$823,2,FALSE()))</f>
        <v/>
      </c>
      <c r="R1781" s="51" t="str">
        <f aca="false">AA1781</f>
        <v/>
      </c>
      <c r="S1781" s="52"/>
      <c r="T1781" s="52"/>
      <c r="U1781" s="53"/>
      <c r="V1781" s="54"/>
      <c r="W1781" s="55"/>
      <c r="X1781" s="50" t="str">
        <f aca="false">IF(S1781="","",VLOOKUP(Deposits!O2061,Deposits!$D$2:$J$102,2,FALSE()))</f>
        <v/>
      </c>
      <c r="Y1781" s="56" t="str">
        <f aca="false">IF(S1781="","",VLOOKUP(Deposits!O2061,Deposits!$D$2:$J$102,5,FALSE()))</f>
        <v/>
      </c>
      <c r="Z1781" s="57" t="s">
        <v>33</v>
      </c>
      <c r="AA1781" s="51" t="str">
        <f aca="false">IF(ISERROR(VLOOKUP(Q1781,'Target Margin'!A:F,5,FALSE())),"",VLOOKUP(Q1781,'Target Margin'!A:F,5,FALSE()))</f>
        <v/>
      </c>
    </row>
    <row r="1782" customFormat="false" ht="13" hidden="false" customHeight="false" outlineLevel="0" collapsed="false">
      <c r="A1782" s="38"/>
      <c r="B1782" s="39"/>
      <c r="C1782" s="40"/>
      <c r="D1782" s="40"/>
      <c r="E1782" s="41"/>
      <c r="F1782" s="42"/>
      <c r="G1782" s="43"/>
      <c r="H1782" s="43"/>
      <c r="I1782" s="44"/>
      <c r="J1782" s="45"/>
      <c r="K1782" s="46"/>
      <c r="L1782" s="47" t="e">
        <f aca="false">IF(K1782="",(I1782/J1782),(I1782/K1782))</f>
        <v>#DIV/0!</v>
      </c>
      <c r="M1782" s="48" t="e">
        <f aca="false">(N1782-L1782)/N1782</f>
        <v>#DIV/0!</v>
      </c>
      <c r="N1782" s="49"/>
      <c r="O1782" s="38"/>
      <c r="P1782" s="38"/>
      <c r="Q1782" s="50" t="str">
        <f aca="false">IF(W1782="","",VLOOKUP(W1782,Categories!$M$148:$N$823,2,FALSE()))</f>
        <v/>
      </c>
      <c r="R1782" s="51" t="str">
        <f aca="false">AA1782</f>
        <v/>
      </c>
      <c r="S1782" s="52"/>
      <c r="T1782" s="52"/>
      <c r="U1782" s="53"/>
      <c r="V1782" s="54"/>
      <c r="W1782" s="55"/>
      <c r="X1782" s="50" t="str">
        <f aca="false">IF(S1782="","",VLOOKUP(Deposits!O2062,Deposits!$D$2:$J$102,2,FALSE()))</f>
        <v/>
      </c>
      <c r="Y1782" s="56" t="str">
        <f aca="false">IF(S1782="","",VLOOKUP(Deposits!O2062,Deposits!$D$2:$J$102,5,FALSE()))</f>
        <v/>
      </c>
      <c r="Z1782" s="57" t="s">
        <v>33</v>
      </c>
      <c r="AA1782" s="51" t="str">
        <f aca="false">IF(ISERROR(VLOOKUP(Q1782,'Target Margin'!A:F,5,FALSE())),"",VLOOKUP(Q1782,'Target Margin'!A:F,5,FALSE()))</f>
        <v/>
      </c>
    </row>
    <row r="1783" customFormat="false" ht="13" hidden="false" customHeight="false" outlineLevel="0" collapsed="false">
      <c r="A1783" s="38"/>
      <c r="B1783" s="39"/>
      <c r="C1783" s="40"/>
      <c r="D1783" s="40"/>
      <c r="E1783" s="41"/>
      <c r="F1783" s="42"/>
      <c r="G1783" s="43"/>
      <c r="H1783" s="43"/>
      <c r="I1783" s="44"/>
      <c r="J1783" s="45"/>
      <c r="K1783" s="46"/>
      <c r="L1783" s="47" t="e">
        <f aca="false">IF(K1783="",(I1783/J1783),(I1783/K1783))</f>
        <v>#DIV/0!</v>
      </c>
      <c r="M1783" s="48" t="e">
        <f aca="false">(N1783-L1783)/N1783</f>
        <v>#DIV/0!</v>
      </c>
      <c r="N1783" s="49"/>
      <c r="O1783" s="38"/>
      <c r="P1783" s="38"/>
      <c r="Q1783" s="50" t="str">
        <f aca="false">IF(W1783="","",VLOOKUP(W1783,Categories!$M$148:$N$823,2,FALSE()))</f>
        <v/>
      </c>
      <c r="R1783" s="51" t="str">
        <f aca="false">AA1783</f>
        <v/>
      </c>
      <c r="S1783" s="52"/>
      <c r="T1783" s="52"/>
      <c r="U1783" s="53"/>
      <c r="V1783" s="54"/>
      <c r="W1783" s="55"/>
      <c r="X1783" s="50" t="str">
        <f aca="false">IF(S1783="","",VLOOKUP(Deposits!O2063,Deposits!$D$2:$J$102,2,FALSE()))</f>
        <v/>
      </c>
      <c r="Y1783" s="56" t="str">
        <f aca="false">IF(S1783="","",VLOOKUP(Deposits!O2063,Deposits!$D$2:$J$102,5,FALSE()))</f>
        <v/>
      </c>
      <c r="Z1783" s="57" t="s">
        <v>33</v>
      </c>
      <c r="AA1783" s="51" t="str">
        <f aca="false">IF(ISERROR(VLOOKUP(Q1783,'Target Margin'!A:F,5,FALSE())),"",VLOOKUP(Q1783,'Target Margin'!A:F,5,FALSE()))</f>
        <v/>
      </c>
    </row>
    <row r="1784" customFormat="false" ht="13" hidden="false" customHeight="false" outlineLevel="0" collapsed="false">
      <c r="A1784" s="38"/>
      <c r="B1784" s="39"/>
      <c r="C1784" s="40"/>
      <c r="D1784" s="40"/>
      <c r="E1784" s="41"/>
      <c r="F1784" s="42"/>
      <c r="G1784" s="43"/>
      <c r="H1784" s="43"/>
      <c r="I1784" s="44"/>
      <c r="J1784" s="45"/>
      <c r="K1784" s="46"/>
      <c r="L1784" s="47" t="e">
        <f aca="false">IF(K1784="",(I1784/J1784),(I1784/K1784))</f>
        <v>#DIV/0!</v>
      </c>
      <c r="M1784" s="48" t="e">
        <f aca="false">(N1784-L1784)/N1784</f>
        <v>#DIV/0!</v>
      </c>
      <c r="N1784" s="49"/>
      <c r="O1784" s="38"/>
      <c r="P1784" s="38"/>
      <c r="Q1784" s="50" t="str">
        <f aca="false">IF(W1784="","",VLOOKUP(W1784,Categories!$M$148:$N$823,2,FALSE()))</f>
        <v/>
      </c>
      <c r="R1784" s="51" t="str">
        <f aca="false">AA1784</f>
        <v/>
      </c>
      <c r="S1784" s="52"/>
      <c r="T1784" s="52"/>
      <c r="U1784" s="53"/>
      <c r="V1784" s="54"/>
      <c r="W1784" s="55"/>
      <c r="X1784" s="50" t="str">
        <f aca="false">IF(S1784="","",VLOOKUP(Deposits!O2064,Deposits!$D$2:$J$102,2,FALSE()))</f>
        <v/>
      </c>
      <c r="Y1784" s="56" t="str">
        <f aca="false">IF(S1784="","",VLOOKUP(Deposits!O2064,Deposits!$D$2:$J$102,5,FALSE()))</f>
        <v/>
      </c>
      <c r="Z1784" s="57" t="s">
        <v>33</v>
      </c>
      <c r="AA1784" s="51" t="str">
        <f aca="false">IF(ISERROR(VLOOKUP(Q1784,'Target Margin'!A:F,5,FALSE())),"",VLOOKUP(Q1784,'Target Margin'!A:F,5,FALSE()))</f>
        <v/>
      </c>
    </row>
    <row r="1785" customFormat="false" ht="13" hidden="false" customHeight="false" outlineLevel="0" collapsed="false">
      <c r="A1785" s="38"/>
      <c r="B1785" s="39"/>
      <c r="C1785" s="40"/>
      <c r="D1785" s="40"/>
      <c r="E1785" s="41"/>
      <c r="F1785" s="42"/>
      <c r="G1785" s="43"/>
      <c r="H1785" s="43"/>
      <c r="I1785" s="44"/>
      <c r="J1785" s="45"/>
      <c r="K1785" s="46"/>
      <c r="L1785" s="47" t="e">
        <f aca="false">IF(K1785="",(I1785/J1785),(I1785/K1785))</f>
        <v>#DIV/0!</v>
      </c>
      <c r="M1785" s="48" t="e">
        <f aca="false">(N1785-L1785)/N1785</f>
        <v>#DIV/0!</v>
      </c>
      <c r="N1785" s="49"/>
      <c r="O1785" s="38"/>
      <c r="P1785" s="38"/>
      <c r="Q1785" s="50" t="str">
        <f aca="false">IF(W1785="","",VLOOKUP(W1785,Categories!$M$148:$N$823,2,FALSE()))</f>
        <v/>
      </c>
      <c r="R1785" s="51" t="str">
        <f aca="false">AA1785</f>
        <v/>
      </c>
      <c r="S1785" s="52"/>
      <c r="T1785" s="52"/>
      <c r="U1785" s="53"/>
      <c r="V1785" s="54"/>
      <c r="W1785" s="55"/>
      <c r="X1785" s="50" t="str">
        <f aca="false">IF(S1785="","",VLOOKUP(Deposits!O2065,Deposits!$D$2:$J$102,2,FALSE()))</f>
        <v/>
      </c>
      <c r="Y1785" s="56" t="str">
        <f aca="false">IF(S1785="","",VLOOKUP(Deposits!O2065,Deposits!$D$2:$J$102,5,FALSE()))</f>
        <v/>
      </c>
      <c r="Z1785" s="57" t="s">
        <v>33</v>
      </c>
      <c r="AA1785" s="51" t="str">
        <f aca="false">IF(ISERROR(VLOOKUP(Q1785,'Target Margin'!A:F,5,FALSE())),"",VLOOKUP(Q1785,'Target Margin'!A:F,5,FALSE()))</f>
        <v/>
      </c>
    </row>
    <row r="1786" customFormat="false" ht="13" hidden="false" customHeight="false" outlineLevel="0" collapsed="false">
      <c r="A1786" s="38"/>
      <c r="B1786" s="39"/>
      <c r="C1786" s="40"/>
      <c r="D1786" s="40"/>
      <c r="E1786" s="41"/>
      <c r="F1786" s="42"/>
      <c r="G1786" s="43"/>
      <c r="H1786" s="43"/>
      <c r="I1786" s="44"/>
      <c r="J1786" s="45"/>
      <c r="K1786" s="46"/>
      <c r="L1786" s="47" t="e">
        <f aca="false">IF(K1786="",(I1786/J1786),(I1786/K1786))</f>
        <v>#DIV/0!</v>
      </c>
      <c r="M1786" s="48" t="e">
        <f aca="false">(N1786-L1786)/N1786</f>
        <v>#DIV/0!</v>
      </c>
      <c r="N1786" s="49"/>
      <c r="O1786" s="38"/>
      <c r="P1786" s="38"/>
      <c r="Q1786" s="50" t="str">
        <f aca="false">IF(W1786="","",VLOOKUP(W1786,Categories!$M$148:$N$823,2,FALSE()))</f>
        <v/>
      </c>
      <c r="R1786" s="51" t="str">
        <f aca="false">AA1786</f>
        <v/>
      </c>
      <c r="S1786" s="52"/>
      <c r="T1786" s="52"/>
      <c r="U1786" s="53"/>
      <c r="V1786" s="54"/>
      <c r="W1786" s="55"/>
      <c r="X1786" s="50" t="str">
        <f aca="false">IF(S1786="","",VLOOKUP(Deposits!O2066,Deposits!$D$2:$J$102,2,FALSE()))</f>
        <v/>
      </c>
      <c r="Y1786" s="56" t="str">
        <f aca="false">IF(S1786="","",VLOOKUP(Deposits!O2066,Deposits!$D$2:$J$102,5,FALSE()))</f>
        <v/>
      </c>
      <c r="Z1786" s="57" t="s">
        <v>33</v>
      </c>
      <c r="AA1786" s="51" t="str">
        <f aca="false">IF(ISERROR(VLOOKUP(Q1786,'Target Margin'!A:F,5,FALSE())),"",VLOOKUP(Q1786,'Target Margin'!A:F,5,FALSE()))</f>
        <v/>
      </c>
    </row>
    <row r="1787" customFormat="false" ht="13" hidden="false" customHeight="false" outlineLevel="0" collapsed="false">
      <c r="A1787" s="38"/>
      <c r="B1787" s="39"/>
      <c r="C1787" s="40"/>
      <c r="D1787" s="40"/>
      <c r="E1787" s="41"/>
      <c r="F1787" s="42"/>
      <c r="G1787" s="43"/>
      <c r="H1787" s="43"/>
      <c r="I1787" s="44"/>
      <c r="J1787" s="45"/>
      <c r="K1787" s="46"/>
      <c r="L1787" s="47" t="e">
        <f aca="false">IF(K1787="",(I1787/J1787),(I1787/K1787))</f>
        <v>#DIV/0!</v>
      </c>
      <c r="M1787" s="48" t="e">
        <f aca="false">(N1787-L1787)/N1787</f>
        <v>#DIV/0!</v>
      </c>
      <c r="N1787" s="49"/>
      <c r="O1787" s="38"/>
      <c r="P1787" s="38"/>
      <c r="Q1787" s="50" t="str">
        <f aca="false">IF(W1787="","",VLOOKUP(W1787,Categories!$M$148:$N$823,2,FALSE()))</f>
        <v/>
      </c>
      <c r="R1787" s="51" t="str">
        <f aca="false">AA1787</f>
        <v/>
      </c>
      <c r="S1787" s="52"/>
      <c r="T1787" s="52"/>
      <c r="U1787" s="53"/>
      <c r="V1787" s="54"/>
      <c r="W1787" s="55"/>
      <c r="X1787" s="50" t="str">
        <f aca="false">IF(S1787="","",VLOOKUP(Deposits!O2067,Deposits!$D$2:$J$102,2,FALSE()))</f>
        <v/>
      </c>
      <c r="Y1787" s="56" t="str">
        <f aca="false">IF(S1787="","",VLOOKUP(Deposits!O2067,Deposits!$D$2:$J$102,5,FALSE()))</f>
        <v/>
      </c>
      <c r="Z1787" s="57" t="s">
        <v>33</v>
      </c>
      <c r="AA1787" s="51" t="str">
        <f aca="false">IF(ISERROR(VLOOKUP(Q1787,'Target Margin'!A:F,5,FALSE())),"",VLOOKUP(Q1787,'Target Margin'!A:F,5,FALSE()))</f>
        <v/>
      </c>
    </row>
    <row r="1788" customFormat="false" ht="13" hidden="false" customHeight="false" outlineLevel="0" collapsed="false">
      <c r="A1788" s="38"/>
      <c r="B1788" s="39"/>
      <c r="C1788" s="40"/>
      <c r="D1788" s="40"/>
      <c r="E1788" s="41"/>
      <c r="F1788" s="42"/>
      <c r="G1788" s="43"/>
      <c r="H1788" s="43"/>
      <c r="I1788" s="44"/>
      <c r="J1788" s="45"/>
      <c r="K1788" s="46"/>
      <c r="L1788" s="47" t="e">
        <f aca="false">IF(K1788="",(I1788/J1788),(I1788/K1788))</f>
        <v>#DIV/0!</v>
      </c>
      <c r="M1788" s="48" t="e">
        <f aca="false">(N1788-L1788)/N1788</f>
        <v>#DIV/0!</v>
      </c>
      <c r="N1788" s="49"/>
      <c r="O1788" s="38"/>
      <c r="P1788" s="38"/>
      <c r="Q1788" s="50" t="str">
        <f aca="false">IF(W1788="","",VLOOKUP(W1788,Categories!$M$148:$N$823,2,FALSE()))</f>
        <v/>
      </c>
      <c r="R1788" s="51" t="str">
        <f aca="false">AA1788</f>
        <v/>
      </c>
      <c r="S1788" s="52"/>
      <c r="T1788" s="52"/>
      <c r="U1788" s="53"/>
      <c r="V1788" s="54"/>
      <c r="W1788" s="55"/>
      <c r="X1788" s="50" t="str">
        <f aca="false">IF(S1788="","",VLOOKUP(Deposits!O2068,Deposits!$D$2:$J$102,2,FALSE()))</f>
        <v/>
      </c>
      <c r="Y1788" s="56" t="str">
        <f aca="false">IF(S1788="","",VLOOKUP(Deposits!O2068,Deposits!$D$2:$J$102,5,FALSE()))</f>
        <v/>
      </c>
      <c r="Z1788" s="57" t="s">
        <v>33</v>
      </c>
      <c r="AA1788" s="51" t="str">
        <f aca="false">IF(ISERROR(VLOOKUP(Q1788,'Target Margin'!A:F,5,FALSE())),"",VLOOKUP(Q1788,'Target Margin'!A:F,5,FALSE()))</f>
        <v/>
      </c>
    </row>
    <row r="1789" customFormat="false" ht="13" hidden="false" customHeight="false" outlineLevel="0" collapsed="false">
      <c r="A1789" s="38"/>
      <c r="B1789" s="39"/>
      <c r="C1789" s="40"/>
      <c r="D1789" s="40"/>
      <c r="E1789" s="41"/>
      <c r="F1789" s="42"/>
      <c r="G1789" s="43"/>
      <c r="H1789" s="43"/>
      <c r="I1789" s="44"/>
      <c r="J1789" s="45"/>
      <c r="K1789" s="46"/>
      <c r="L1789" s="47" t="e">
        <f aca="false">IF(K1789="",(I1789/J1789),(I1789/K1789))</f>
        <v>#DIV/0!</v>
      </c>
      <c r="M1789" s="48" t="e">
        <f aca="false">(N1789-L1789)/N1789</f>
        <v>#DIV/0!</v>
      </c>
      <c r="N1789" s="49"/>
      <c r="O1789" s="38"/>
      <c r="P1789" s="38"/>
      <c r="Q1789" s="50" t="str">
        <f aca="false">IF(W1789="","",VLOOKUP(W1789,Categories!$M$148:$N$823,2,FALSE()))</f>
        <v/>
      </c>
      <c r="R1789" s="51" t="str">
        <f aca="false">AA1789</f>
        <v/>
      </c>
      <c r="S1789" s="52"/>
      <c r="T1789" s="52"/>
      <c r="U1789" s="53"/>
      <c r="V1789" s="54"/>
      <c r="W1789" s="55"/>
      <c r="X1789" s="50" t="str">
        <f aca="false">IF(S1789="","",VLOOKUP(Deposits!O2069,Deposits!$D$2:$J$102,2,FALSE()))</f>
        <v/>
      </c>
      <c r="Y1789" s="56" t="str">
        <f aca="false">IF(S1789="","",VLOOKUP(Deposits!O2069,Deposits!$D$2:$J$102,5,FALSE()))</f>
        <v/>
      </c>
      <c r="Z1789" s="57" t="s">
        <v>33</v>
      </c>
      <c r="AA1789" s="51" t="str">
        <f aca="false">IF(ISERROR(VLOOKUP(Q1789,'Target Margin'!A:F,5,FALSE())),"",VLOOKUP(Q1789,'Target Margin'!A:F,5,FALSE()))</f>
        <v/>
      </c>
    </row>
    <row r="1790" customFormat="false" ht="13" hidden="false" customHeight="false" outlineLevel="0" collapsed="false">
      <c r="A1790" s="38"/>
      <c r="B1790" s="39"/>
      <c r="C1790" s="40"/>
      <c r="D1790" s="40"/>
      <c r="E1790" s="41"/>
      <c r="F1790" s="42"/>
      <c r="G1790" s="43"/>
      <c r="H1790" s="43"/>
      <c r="I1790" s="44"/>
      <c r="J1790" s="45"/>
      <c r="K1790" s="46"/>
      <c r="L1790" s="47" t="e">
        <f aca="false">IF(K1790="",(I1790/J1790),(I1790/K1790))</f>
        <v>#DIV/0!</v>
      </c>
      <c r="M1790" s="48" t="e">
        <f aca="false">(N1790-L1790)/N1790</f>
        <v>#DIV/0!</v>
      </c>
      <c r="N1790" s="49"/>
      <c r="O1790" s="38"/>
      <c r="P1790" s="38"/>
      <c r="Q1790" s="50" t="str">
        <f aca="false">IF(W1790="","",VLOOKUP(W1790,Categories!$M$148:$N$823,2,FALSE()))</f>
        <v/>
      </c>
      <c r="R1790" s="51" t="str">
        <f aca="false">AA1790</f>
        <v/>
      </c>
      <c r="S1790" s="52"/>
      <c r="T1790" s="52"/>
      <c r="U1790" s="53"/>
      <c r="V1790" s="54"/>
      <c r="W1790" s="55"/>
      <c r="X1790" s="50" t="str">
        <f aca="false">IF(S1790="","",VLOOKUP(Deposits!O2070,Deposits!$D$2:$J$102,2,FALSE()))</f>
        <v/>
      </c>
      <c r="Y1790" s="56" t="str">
        <f aca="false">IF(S1790="","",VLOOKUP(Deposits!O2070,Deposits!$D$2:$J$102,5,FALSE()))</f>
        <v/>
      </c>
      <c r="Z1790" s="57" t="s">
        <v>33</v>
      </c>
      <c r="AA1790" s="51" t="str">
        <f aca="false">IF(ISERROR(VLOOKUP(Q1790,'Target Margin'!A:F,5,FALSE())),"",VLOOKUP(Q1790,'Target Margin'!A:F,5,FALSE()))</f>
        <v/>
      </c>
    </row>
    <row r="1791" customFormat="false" ht="13" hidden="false" customHeight="false" outlineLevel="0" collapsed="false">
      <c r="A1791" s="38"/>
      <c r="B1791" s="39"/>
      <c r="C1791" s="40"/>
      <c r="D1791" s="40"/>
      <c r="E1791" s="41"/>
      <c r="F1791" s="42"/>
      <c r="G1791" s="43"/>
      <c r="H1791" s="43"/>
      <c r="I1791" s="44"/>
      <c r="J1791" s="45"/>
      <c r="K1791" s="46"/>
      <c r="L1791" s="47" t="e">
        <f aca="false">IF(K1791="",(I1791/J1791),(I1791/K1791))</f>
        <v>#DIV/0!</v>
      </c>
      <c r="M1791" s="48" t="e">
        <f aca="false">(N1791-L1791)/N1791</f>
        <v>#DIV/0!</v>
      </c>
      <c r="N1791" s="49"/>
      <c r="O1791" s="38"/>
      <c r="P1791" s="38"/>
      <c r="Q1791" s="50" t="str">
        <f aca="false">IF(W1791="","",VLOOKUP(W1791,Categories!$M$148:$N$823,2,FALSE()))</f>
        <v/>
      </c>
      <c r="R1791" s="51" t="str">
        <f aca="false">AA1791</f>
        <v/>
      </c>
      <c r="S1791" s="52"/>
      <c r="T1791" s="52"/>
      <c r="U1791" s="53"/>
      <c r="V1791" s="54"/>
      <c r="W1791" s="55"/>
      <c r="X1791" s="50" t="str">
        <f aca="false">IF(S1791="","",VLOOKUP(Deposits!O2071,Deposits!$D$2:$J$102,2,FALSE()))</f>
        <v/>
      </c>
      <c r="Y1791" s="56" t="str">
        <f aca="false">IF(S1791="","",VLOOKUP(Deposits!O2071,Deposits!$D$2:$J$102,5,FALSE()))</f>
        <v/>
      </c>
      <c r="Z1791" s="57" t="s">
        <v>33</v>
      </c>
      <c r="AA1791" s="51" t="str">
        <f aca="false">IF(ISERROR(VLOOKUP(Q1791,'Target Margin'!A:F,5,FALSE())),"",VLOOKUP(Q1791,'Target Margin'!A:F,5,FALSE()))</f>
        <v/>
      </c>
    </row>
    <row r="1792" customFormat="false" ht="13" hidden="false" customHeight="false" outlineLevel="0" collapsed="false">
      <c r="A1792" s="38"/>
      <c r="B1792" s="39"/>
      <c r="C1792" s="40"/>
      <c r="D1792" s="40"/>
      <c r="E1792" s="41"/>
      <c r="F1792" s="42"/>
      <c r="G1792" s="43"/>
      <c r="H1792" s="43"/>
      <c r="I1792" s="44"/>
      <c r="J1792" s="45"/>
      <c r="K1792" s="46"/>
      <c r="L1792" s="47" t="e">
        <f aca="false">IF(K1792="",(I1792/J1792),(I1792/K1792))</f>
        <v>#DIV/0!</v>
      </c>
      <c r="M1792" s="48" t="e">
        <f aca="false">(N1792-L1792)/N1792</f>
        <v>#DIV/0!</v>
      </c>
      <c r="N1792" s="49"/>
      <c r="O1792" s="38"/>
      <c r="P1792" s="38"/>
      <c r="Q1792" s="50" t="str">
        <f aca="false">IF(W1792="","",VLOOKUP(W1792,Categories!$M$148:$N$823,2,FALSE()))</f>
        <v/>
      </c>
      <c r="R1792" s="51" t="str">
        <f aca="false">AA1792</f>
        <v/>
      </c>
      <c r="S1792" s="52"/>
      <c r="T1792" s="52"/>
      <c r="U1792" s="53"/>
      <c r="V1792" s="54"/>
      <c r="W1792" s="55"/>
      <c r="X1792" s="50" t="str">
        <f aca="false">IF(S1792="","",VLOOKUP(Deposits!O2072,Deposits!$D$2:$J$102,2,FALSE()))</f>
        <v/>
      </c>
      <c r="Y1792" s="56" t="str">
        <f aca="false">IF(S1792="","",VLOOKUP(Deposits!O2072,Deposits!$D$2:$J$102,5,FALSE()))</f>
        <v/>
      </c>
      <c r="Z1792" s="57" t="s">
        <v>33</v>
      </c>
      <c r="AA1792" s="51" t="str">
        <f aca="false">IF(ISERROR(VLOOKUP(Q1792,'Target Margin'!A:F,5,FALSE())),"",VLOOKUP(Q1792,'Target Margin'!A:F,5,FALSE()))</f>
        <v/>
      </c>
    </row>
    <row r="1793" customFormat="false" ht="13" hidden="false" customHeight="false" outlineLevel="0" collapsed="false">
      <c r="A1793" s="38"/>
      <c r="B1793" s="39"/>
      <c r="C1793" s="40"/>
      <c r="D1793" s="40"/>
      <c r="E1793" s="41"/>
      <c r="F1793" s="42"/>
      <c r="G1793" s="43"/>
      <c r="H1793" s="43"/>
      <c r="I1793" s="44"/>
      <c r="J1793" s="45"/>
      <c r="K1793" s="46"/>
      <c r="L1793" s="47" t="e">
        <f aca="false">IF(K1793="",(I1793/J1793),(I1793/K1793))</f>
        <v>#DIV/0!</v>
      </c>
      <c r="M1793" s="48" t="e">
        <f aca="false">(N1793-L1793)/N1793</f>
        <v>#DIV/0!</v>
      </c>
      <c r="N1793" s="49"/>
      <c r="O1793" s="38"/>
      <c r="P1793" s="38"/>
      <c r="Q1793" s="50" t="str">
        <f aca="false">IF(W1793="","",VLOOKUP(W1793,Categories!$M$148:$N$823,2,FALSE()))</f>
        <v/>
      </c>
      <c r="R1793" s="51" t="str">
        <f aca="false">AA1793</f>
        <v/>
      </c>
      <c r="S1793" s="52"/>
      <c r="T1793" s="52"/>
      <c r="U1793" s="53"/>
      <c r="V1793" s="54"/>
      <c r="W1793" s="55"/>
      <c r="X1793" s="50" t="str">
        <f aca="false">IF(S1793="","",VLOOKUP(Deposits!O2073,Deposits!$D$2:$J$102,2,FALSE()))</f>
        <v/>
      </c>
      <c r="Y1793" s="56" t="str">
        <f aca="false">IF(S1793="","",VLOOKUP(Deposits!O2073,Deposits!$D$2:$J$102,5,FALSE()))</f>
        <v/>
      </c>
      <c r="Z1793" s="57" t="s">
        <v>33</v>
      </c>
      <c r="AA1793" s="51" t="str">
        <f aca="false">IF(ISERROR(VLOOKUP(Q1793,'Target Margin'!A:F,5,FALSE())),"",VLOOKUP(Q1793,'Target Margin'!A:F,5,FALSE()))</f>
        <v/>
      </c>
    </row>
    <row r="1794" customFormat="false" ht="13" hidden="false" customHeight="false" outlineLevel="0" collapsed="false">
      <c r="A1794" s="38"/>
      <c r="B1794" s="39"/>
      <c r="C1794" s="40"/>
      <c r="D1794" s="40"/>
      <c r="E1794" s="41"/>
      <c r="F1794" s="42"/>
      <c r="G1794" s="43"/>
      <c r="H1794" s="43"/>
      <c r="I1794" s="44"/>
      <c r="J1794" s="45"/>
      <c r="K1794" s="46"/>
      <c r="L1794" s="47" t="e">
        <f aca="false">IF(K1794="",(I1794/J1794),(I1794/K1794))</f>
        <v>#DIV/0!</v>
      </c>
      <c r="M1794" s="48" t="e">
        <f aca="false">(N1794-L1794)/N1794</f>
        <v>#DIV/0!</v>
      </c>
      <c r="N1794" s="49"/>
      <c r="O1794" s="38"/>
      <c r="P1794" s="38"/>
      <c r="Q1794" s="50" t="str">
        <f aca="false">IF(W1794="","",VLOOKUP(W1794,Categories!$M$148:$N$823,2,FALSE()))</f>
        <v/>
      </c>
      <c r="R1794" s="51" t="str">
        <f aca="false">AA1794</f>
        <v/>
      </c>
      <c r="S1794" s="52"/>
      <c r="T1794" s="52"/>
      <c r="U1794" s="53"/>
      <c r="V1794" s="54"/>
      <c r="W1794" s="55"/>
      <c r="X1794" s="50" t="str">
        <f aca="false">IF(S1794="","",VLOOKUP(Deposits!O2074,Deposits!$D$2:$J$102,2,FALSE()))</f>
        <v/>
      </c>
      <c r="Y1794" s="56" t="str">
        <f aca="false">IF(S1794="","",VLOOKUP(Deposits!O2074,Deposits!$D$2:$J$102,5,FALSE()))</f>
        <v/>
      </c>
      <c r="Z1794" s="57" t="s">
        <v>33</v>
      </c>
      <c r="AA1794" s="51" t="str">
        <f aca="false">IF(ISERROR(VLOOKUP(Q1794,'Target Margin'!A:F,5,FALSE())),"",VLOOKUP(Q1794,'Target Margin'!A:F,5,FALSE()))</f>
        <v/>
      </c>
    </row>
    <row r="1795" customFormat="false" ht="13" hidden="false" customHeight="false" outlineLevel="0" collapsed="false">
      <c r="A1795" s="38"/>
      <c r="B1795" s="39"/>
      <c r="C1795" s="40"/>
      <c r="D1795" s="40"/>
      <c r="E1795" s="41"/>
      <c r="F1795" s="42"/>
      <c r="G1795" s="43"/>
      <c r="H1795" s="43"/>
      <c r="I1795" s="44"/>
      <c r="J1795" s="45"/>
      <c r="K1795" s="46"/>
      <c r="L1795" s="47" t="e">
        <f aca="false">IF(K1795="",(I1795/J1795),(I1795/K1795))</f>
        <v>#DIV/0!</v>
      </c>
      <c r="M1795" s="48" t="e">
        <f aca="false">(N1795-L1795)/N1795</f>
        <v>#DIV/0!</v>
      </c>
      <c r="N1795" s="49"/>
      <c r="O1795" s="38"/>
      <c r="P1795" s="38"/>
      <c r="Q1795" s="50" t="str">
        <f aca="false">IF(W1795="","",VLOOKUP(W1795,Categories!$M$148:$N$823,2,FALSE()))</f>
        <v/>
      </c>
      <c r="R1795" s="51" t="str">
        <f aca="false">AA1795</f>
        <v/>
      </c>
      <c r="S1795" s="52"/>
      <c r="T1795" s="52"/>
      <c r="U1795" s="53"/>
      <c r="V1795" s="54"/>
      <c r="W1795" s="55"/>
      <c r="X1795" s="50" t="str">
        <f aca="false">IF(S1795="","",VLOOKUP(Deposits!O2075,Deposits!$D$2:$J$102,2,FALSE()))</f>
        <v/>
      </c>
      <c r="Y1795" s="56" t="str">
        <f aca="false">IF(S1795="","",VLOOKUP(Deposits!O2075,Deposits!$D$2:$J$102,5,FALSE()))</f>
        <v/>
      </c>
      <c r="Z1795" s="57" t="s">
        <v>33</v>
      </c>
      <c r="AA1795" s="51" t="str">
        <f aca="false">IF(ISERROR(VLOOKUP(Q1795,'Target Margin'!A:F,5,FALSE())),"",VLOOKUP(Q1795,'Target Margin'!A:F,5,FALSE()))</f>
        <v/>
      </c>
    </row>
    <row r="1796" customFormat="false" ht="13" hidden="false" customHeight="false" outlineLevel="0" collapsed="false">
      <c r="A1796" s="38"/>
      <c r="B1796" s="39"/>
      <c r="C1796" s="40"/>
      <c r="D1796" s="40"/>
      <c r="E1796" s="41"/>
      <c r="F1796" s="42"/>
      <c r="G1796" s="43"/>
      <c r="H1796" s="43"/>
      <c r="I1796" s="44"/>
      <c r="J1796" s="45"/>
      <c r="K1796" s="46"/>
      <c r="L1796" s="47" t="e">
        <f aca="false">IF(K1796="",(I1796/J1796),(I1796/K1796))</f>
        <v>#DIV/0!</v>
      </c>
      <c r="M1796" s="48" t="e">
        <f aca="false">(N1796-L1796)/N1796</f>
        <v>#DIV/0!</v>
      </c>
      <c r="N1796" s="49"/>
      <c r="O1796" s="38"/>
      <c r="P1796" s="38"/>
      <c r="Q1796" s="50" t="str">
        <f aca="false">IF(W1796="","",VLOOKUP(W1796,Categories!$M$148:$N$823,2,FALSE()))</f>
        <v/>
      </c>
      <c r="R1796" s="51" t="str">
        <f aca="false">AA1796</f>
        <v/>
      </c>
      <c r="S1796" s="52"/>
      <c r="T1796" s="52"/>
      <c r="U1796" s="53"/>
      <c r="V1796" s="54"/>
      <c r="W1796" s="55"/>
      <c r="X1796" s="50" t="str">
        <f aca="false">IF(S1796="","",VLOOKUP(Deposits!O2076,Deposits!$D$2:$J$102,2,FALSE()))</f>
        <v/>
      </c>
      <c r="Y1796" s="56" t="str">
        <f aca="false">IF(S1796="","",VLOOKUP(Deposits!O2076,Deposits!$D$2:$J$102,5,FALSE()))</f>
        <v/>
      </c>
      <c r="Z1796" s="57" t="s">
        <v>33</v>
      </c>
      <c r="AA1796" s="51" t="str">
        <f aca="false">IF(ISERROR(VLOOKUP(Q1796,'Target Margin'!A:F,5,FALSE())),"",VLOOKUP(Q1796,'Target Margin'!A:F,5,FALSE()))</f>
        <v/>
      </c>
    </row>
    <row r="1797" customFormat="false" ht="13" hidden="false" customHeight="false" outlineLevel="0" collapsed="false">
      <c r="A1797" s="38"/>
      <c r="B1797" s="39"/>
      <c r="C1797" s="40"/>
      <c r="D1797" s="40"/>
      <c r="E1797" s="41"/>
      <c r="F1797" s="42"/>
      <c r="G1797" s="43"/>
      <c r="H1797" s="43"/>
      <c r="I1797" s="44"/>
      <c r="J1797" s="45"/>
      <c r="K1797" s="46"/>
      <c r="L1797" s="47" t="e">
        <f aca="false">IF(K1797="",(I1797/J1797),(I1797/K1797))</f>
        <v>#DIV/0!</v>
      </c>
      <c r="M1797" s="48" t="e">
        <f aca="false">(N1797-L1797)/N1797</f>
        <v>#DIV/0!</v>
      </c>
      <c r="N1797" s="49"/>
      <c r="O1797" s="38"/>
      <c r="P1797" s="38"/>
      <c r="Q1797" s="50" t="str">
        <f aca="false">IF(W1797="","",VLOOKUP(W1797,Categories!$M$148:$N$823,2,FALSE()))</f>
        <v/>
      </c>
      <c r="R1797" s="51" t="str">
        <f aca="false">AA1797</f>
        <v/>
      </c>
      <c r="S1797" s="52"/>
      <c r="T1797" s="52"/>
      <c r="U1797" s="53"/>
      <c r="V1797" s="54"/>
      <c r="W1797" s="55"/>
      <c r="X1797" s="50" t="str">
        <f aca="false">IF(S1797="","",VLOOKUP(Deposits!O2077,Deposits!$D$2:$J$102,2,FALSE()))</f>
        <v/>
      </c>
      <c r="Y1797" s="56" t="str">
        <f aca="false">IF(S1797="","",VLOOKUP(Deposits!O2077,Deposits!$D$2:$J$102,5,FALSE()))</f>
        <v/>
      </c>
      <c r="Z1797" s="57" t="s">
        <v>33</v>
      </c>
      <c r="AA1797" s="51" t="str">
        <f aca="false">IF(ISERROR(VLOOKUP(Q1797,'Target Margin'!A:F,5,FALSE())),"",VLOOKUP(Q1797,'Target Margin'!A:F,5,FALSE()))</f>
        <v/>
      </c>
    </row>
    <row r="1798" customFormat="false" ht="13" hidden="false" customHeight="false" outlineLevel="0" collapsed="false">
      <c r="A1798" s="38"/>
      <c r="B1798" s="39"/>
      <c r="C1798" s="40"/>
      <c r="D1798" s="40"/>
      <c r="E1798" s="41"/>
      <c r="F1798" s="42"/>
      <c r="G1798" s="43"/>
      <c r="H1798" s="43"/>
      <c r="I1798" s="44"/>
      <c r="J1798" s="45"/>
      <c r="K1798" s="46"/>
      <c r="L1798" s="47" t="e">
        <f aca="false">IF(K1798="",(I1798/J1798),(I1798/K1798))</f>
        <v>#DIV/0!</v>
      </c>
      <c r="M1798" s="48" t="e">
        <f aca="false">(N1798-L1798)/N1798</f>
        <v>#DIV/0!</v>
      </c>
      <c r="N1798" s="49"/>
      <c r="O1798" s="38"/>
      <c r="P1798" s="38"/>
      <c r="Q1798" s="50" t="str">
        <f aca="false">IF(W1798="","",VLOOKUP(W1798,Categories!$M$148:$N$823,2,FALSE()))</f>
        <v/>
      </c>
      <c r="R1798" s="51" t="str">
        <f aca="false">AA1798</f>
        <v/>
      </c>
      <c r="S1798" s="52"/>
      <c r="T1798" s="52"/>
      <c r="U1798" s="53"/>
      <c r="V1798" s="54"/>
      <c r="W1798" s="55"/>
      <c r="X1798" s="50" t="str">
        <f aca="false">IF(S1798="","",VLOOKUP(Deposits!O2078,Deposits!$D$2:$J$102,2,FALSE()))</f>
        <v/>
      </c>
      <c r="Y1798" s="56" t="str">
        <f aca="false">IF(S1798="","",VLOOKUP(Deposits!O2078,Deposits!$D$2:$J$102,5,FALSE()))</f>
        <v/>
      </c>
      <c r="Z1798" s="57" t="s">
        <v>33</v>
      </c>
      <c r="AA1798" s="51" t="str">
        <f aca="false">IF(ISERROR(VLOOKUP(Q1798,'Target Margin'!A:F,5,FALSE())),"",VLOOKUP(Q1798,'Target Margin'!A:F,5,FALSE()))</f>
        <v/>
      </c>
    </row>
    <row r="1799" customFormat="false" ht="13" hidden="false" customHeight="false" outlineLevel="0" collapsed="false">
      <c r="A1799" s="38"/>
      <c r="B1799" s="39"/>
      <c r="C1799" s="40"/>
      <c r="D1799" s="40"/>
      <c r="E1799" s="41"/>
      <c r="F1799" s="42"/>
      <c r="G1799" s="43"/>
      <c r="H1799" s="43"/>
      <c r="I1799" s="44"/>
      <c r="J1799" s="45"/>
      <c r="K1799" s="46"/>
      <c r="L1799" s="47" t="e">
        <f aca="false">IF(K1799="",(I1799/J1799),(I1799/K1799))</f>
        <v>#DIV/0!</v>
      </c>
      <c r="M1799" s="48" t="e">
        <f aca="false">(N1799-L1799)/N1799</f>
        <v>#DIV/0!</v>
      </c>
      <c r="N1799" s="49"/>
      <c r="O1799" s="38"/>
      <c r="P1799" s="38"/>
      <c r="Q1799" s="50" t="str">
        <f aca="false">IF(W1799="","",VLOOKUP(W1799,Categories!$M$148:$N$823,2,FALSE()))</f>
        <v/>
      </c>
      <c r="R1799" s="51" t="str">
        <f aca="false">AA1799</f>
        <v/>
      </c>
      <c r="S1799" s="52"/>
      <c r="T1799" s="52"/>
      <c r="U1799" s="53"/>
      <c r="V1799" s="54"/>
      <c r="W1799" s="55"/>
      <c r="X1799" s="50" t="str">
        <f aca="false">IF(S1799="","",VLOOKUP(Deposits!O2079,Deposits!$D$2:$J$102,2,FALSE()))</f>
        <v/>
      </c>
      <c r="Y1799" s="56" t="str">
        <f aca="false">IF(S1799="","",VLOOKUP(Deposits!O2079,Deposits!$D$2:$J$102,5,FALSE()))</f>
        <v/>
      </c>
      <c r="Z1799" s="57" t="s">
        <v>33</v>
      </c>
      <c r="AA1799" s="51" t="str">
        <f aca="false">IF(ISERROR(VLOOKUP(Q1799,'Target Margin'!A:F,5,FALSE())),"",VLOOKUP(Q1799,'Target Margin'!A:F,5,FALSE()))</f>
        <v/>
      </c>
    </row>
    <row r="1800" customFormat="false" ht="13" hidden="false" customHeight="false" outlineLevel="0" collapsed="false">
      <c r="A1800" s="38"/>
      <c r="B1800" s="39"/>
      <c r="C1800" s="40"/>
      <c r="D1800" s="40"/>
      <c r="E1800" s="41"/>
      <c r="F1800" s="42"/>
      <c r="G1800" s="43"/>
      <c r="H1800" s="43"/>
      <c r="I1800" s="44"/>
      <c r="J1800" s="45"/>
      <c r="K1800" s="46"/>
      <c r="L1800" s="47" t="e">
        <f aca="false">IF(K1800="",(I1800/J1800),(I1800/K1800))</f>
        <v>#DIV/0!</v>
      </c>
      <c r="M1800" s="48" t="e">
        <f aca="false">(N1800-L1800)/N1800</f>
        <v>#DIV/0!</v>
      </c>
      <c r="N1800" s="49"/>
      <c r="O1800" s="38"/>
      <c r="P1800" s="38"/>
      <c r="Q1800" s="50" t="str">
        <f aca="false">IF(W1800="","",VLOOKUP(W1800,Categories!$M$148:$N$823,2,FALSE()))</f>
        <v/>
      </c>
      <c r="R1800" s="51" t="str">
        <f aca="false">AA1800</f>
        <v/>
      </c>
      <c r="S1800" s="52"/>
      <c r="T1800" s="52"/>
      <c r="U1800" s="53"/>
      <c r="V1800" s="54"/>
      <c r="W1800" s="55"/>
      <c r="X1800" s="50" t="str">
        <f aca="false">IF(S1800="","",VLOOKUP(Deposits!O2080,Deposits!$D$2:$J$102,2,FALSE()))</f>
        <v/>
      </c>
      <c r="Y1800" s="56" t="str">
        <f aca="false">IF(S1800="","",VLOOKUP(Deposits!O2080,Deposits!$D$2:$J$102,5,FALSE()))</f>
        <v/>
      </c>
      <c r="Z1800" s="57" t="s">
        <v>33</v>
      </c>
      <c r="AA1800" s="51" t="str">
        <f aca="false">IF(ISERROR(VLOOKUP(Q1800,'Target Margin'!A:F,5,FALSE())),"",VLOOKUP(Q1800,'Target Margin'!A:F,5,FALSE()))</f>
        <v/>
      </c>
    </row>
    <row r="1801" customFormat="false" ht="13" hidden="false" customHeight="false" outlineLevel="0" collapsed="false">
      <c r="A1801" s="38"/>
      <c r="B1801" s="39"/>
      <c r="C1801" s="40"/>
      <c r="D1801" s="40"/>
      <c r="E1801" s="41"/>
      <c r="F1801" s="42"/>
      <c r="G1801" s="43"/>
      <c r="H1801" s="43"/>
      <c r="I1801" s="44"/>
      <c r="J1801" s="45"/>
      <c r="K1801" s="46"/>
      <c r="L1801" s="47" t="e">
        <f aca="false">IF(K1801="",(I1801/J1801),(I1801/K1801))</f>
        <v>#DIV/0!</v>
      </c>
      <c r="M1801" s="48" t="e">
        <f aca="false">(N1801-L1801)/N1801</f>
        <v>#DIV/0!</v>
      </c>
      <c r="N1801" s="49"/>
      <c r="O1801" s="38"/>
      <c r="P1801" s="38"/>
      <c r="Q1801" s="50" t="str">
        <f aca="false">IF(W1801="","",VLOOKUP(W1801,Categories!$M$148:$N$823,2,FALSE()))</f>
        <v/>
      </c>
      <c r="R1801" s="51" t="str">
        <f aca="false">AA1801</f>
        <v/>
      </c>
      <c r="S1801" s="52"/>
      <c r="T1801" s="52"/>
      <c r="U1801" s="53"/>
      <c r="V1801" s="54"/>
      <c r="W1801" s="55"/>
      <c r="X1801" s="50" t="str">
        <f aca="false">IF(S1801="","",VLOOKUP(Deposits!O2081,Deposits!$D$2:$J$102,2,FALSE()))</f>
        <v/>
      </c>
      <c r="Y1801" s="56" t="str">
        <f aca="false">IF(S1801="","",VLOOKUP(Deposits!O2081,Deposits!$D$2:$J$102,5,FALSE()))</f>
        <v/>
      </c>
      <c r="Z1801" s="57" t="s">
        <v>33</v>
      </c>
      <c r="AA1801" s="51" t="str">
        <f aca="false">IF(ISERROR(VLOOKUP(Q1801,'Target Margin'!A:F,5,FALSE())),"",VLOOKUP(Q1801,'Target Margin'!A:F,5,FALSE()))</f>
        <v/>
      </c>
    </row>
    <row r="1802" customFormat="false" ht="13" hidden="false" customHeight="false" outlineLevel="0" collapsed="false">
      <c r="A1802" s="38"/>
      <c r="B1802" s="39"/>
      <c r="C1802" s="40"/>
      <c r="D1802" s="40"/>
      <c r="E1802" s="41"/>
      <c r="F1802" s="42"/>
      <c r="G1802" s="43"/>
      <c r="H1802" s="43"/>
      <c r="I1802" s="44"/>
      <c r="J1802" s="45"/>
      <c r="K1802" s="46"/>
      <c r="L1802" s="47" t="e">
        <f aca="false">IF(K1802="",(I1802/J1802),(I1802/K1802))</f>
        <v>#DIV/0!</v>
      </c>
      <c r="M1802" s="48" t="e">
        <f aca="false">(N1802-L1802)/N1802</f>
        <v>#DIV/0!</v>
      </c>
      <c r="N1802" s="49"/>
      <c r="O1802" s="38"/>
      <c r="P1802" s="38"/>
      <c r="Q1802" s="50" t="str">
        <f aca="false">IF(W1802="","",VLOOKUP(W1802,Categories!$M$148:$N$823,2,FALSE()))</f>
        <v/>
      </c>
      <c r="R1802" s="51" t="str">
        <f aca="false">AA1802</f>
        <v/>
      </c>
      <c r="S1802" s="52"/>
      <c r="T1802" s="52"/>
      <c r="U1802" s="53"/>
      <c r="V1802" s="54"/>
      <c r="W1802" s="55"/>
      <c r="X1802" s="50" t="str">
        <f aca="false">IF(S1802="","",VLOOKUP(Deposits!O2082,Deposits!$D$2:$J$102,2,FALSE()))</f>
        <v/>
      </c>
      <c r="Y1802" s="56" t="str">
        <f aca="false">IF(S1802="","",VLOOKUP(Deposits!O2082,Deposits!$D$2:$J$102,5,FALSE()))</f>
        <v/>
      </c>
      <c r="Z1802" s="57" t="s">
        <v>33</v>
      </c>
      <c r="AA1802" s="51" t="str">
        <f aca="false">IF(ISERROR(VLOOKUP(Q1802,'Target Margin'!A:F,5,FALSE())),"",VLOOKUP(Q1802,'Target Margin'!A:F,5,FALSE()))</f>
        <v/>
      </c>
    </row>
    <row r="1803" customFormat="false" ht="13" hidden="false" customHeight="false" outlineLevel="0" collapsed="false">
      <c r="A1803" s="38"/>
      <c r="B1803" s="39"/>
      <c r="C1803" s="40"/>
      <c r="D1803" s="40"/>
      <c r="E1803" s="41"/>
      <c r="F1803" s="42"/>
      <c r="G1803" s="43"/>
      <c r="H1803" s="43"/>
      <c r="I1803" s="44"/>
      <c r="J1803" s="45"/>
      <c r="K1803" s="46"/>
      <c r="L1803" s="47" t="e">
        <f aca="false">IF(K1803="",(I1803/J1803),(I1803/K1803))</f>
        <v>#DIV/0!</v>
      </c>
      <c r="M1803" s="48" t="e">
        <f aca="false">(N1803-L1803)/N1803</f>
        <v>#DIV/0!</v>
      </c>
      <c r="N1803" s="49"/>
      <c r="O1803" s="38"/>
      <c r="P1803" s="38"/>
      <c r="Q1803" s="50" t="str">
        <f aca="false">IF(W1803="","",VLOOKUP(W1803,Categories!$M$148:$N$823,2,FALSE()))</f>
        <v/>
      </c>
      <c r="R1803" s="51" t="str">
        <f aca="false">AA1803</f>
        <v/>
      </c>
      <c r="S1803" s="52"/>
      <c r="T1803" s="52"/>
      <c r="U1803" s="53"/>
      <c r="V1803" s="54"/>
      <c r="W1803" s="55"/>
      <c r="X1803" s="50" t="str">
        <f aca="false">IF(S1803="","",VLOOKUP(Deposits!O2083,Deposits!$D$2:$J$102,2,FALSE()))</f>
        <v/>
      </c>
      <c r="Y1803" s="56" t="str">
        <f aca="false">IF(S1803="","",VLOOKUP(Deposits!O2083,Deposits!$D$2:$J$102,5,FALSE()))</f>
        <v/>
      </c>
      <c r="Z1803" s="57" t="s">
        <v>33</v>
      </c>
      <c r="AA1803" s="51" t="str">
        <f aca="false">IF(ISERROR(VLOOKUP(Q1803,'Target Margin'!A:F,5,FALSE())),"",VLOOKUP(Q1803,'Target Margin'!A:F,5,FALSE()))</f>
        <v/>
      </c>
    </row>
    <row r="1804" customFormat="false" ht="13" hidden="false" customHeight="false" outlineLevel="0" collapsed="false">
      <c r="A1804" s="38"/>
      <c r="B1804" s="39"/>
      <c r="C1804" s="40"/>
      <c r="D1804" s="40"/>
      <c r="E1804" s="41"/>
      <c r="F1804" s="42"/>
      <c r="G1804" s="43"/>
      <c r="H1804" s="43"/>
      <c r="I1804" s="44"/>
      <c r="J1804" s="45"/>
      <c r="K1804" s="46"/>
      <c r="L1804" s="47" t="e">
        <f aca="false">IF(K1804="",(I1804/J1804),(I1804/K1804))</f>
        <v>#DIV/0!</v>
      </c>
      <c r="M1804" s="48" t="e">
        <f aca="false">(N1804-L1804)/N1804</f>
        <v>#DIV/0!</v>
      </c>
      <c r="N1804" s="49"/>
      <c r="O1804" s="38"/>
      <c r="P1804" s="38"/>
      <c r="Q1804" s="50" t="str">
        <f aca="false">IF(W1804="","",VLOOKUP(W1804,Categories!$M$148:$N$823,2,FALSE()))</f>
        <v/>
      </c>
      <c r="R1804" s="51" t="str">
        <f aca="false">AA1804</f>
        <v/>
      </c>
      <c r="S1804" s="52"/>
      <c r="T1804" s="52"/>
      <c r="U1804" s="53"/>
      <c r="V1804" s="54"/>
      <c r="W1804" s="55"/>
      <c r="X1804" s="50" t="str">
        <f aca="false">IF(S1804="","",VLOOKUP(Deposits!O2084,Deposits!$D$2:$J$102,2,FALSE()))</f>
        <v/>
      </c>
      <c r="Y1804" s="56" t="str">
        <f aca="false">IF(S1804="","",VLOOKUP(Deposits!O2084,Deposits!$D$2:$J$102,5,FALSE()))</f>
        <v/>
      </c>
      <c r="Z1804" s="57" t="s">
        <v>33</v>
      </c>
      <c r="AA1804" s="51" t="str">
        <f aca="false">IF(ISERROR(VLOOKUP(Q1804,'Target Margin'!A:F,5,FALSE())),"",VLOOKUP(Q1804,'Target Margin'!A:F,5,FALSE()))</f>
        <v/>
      </c>
    </row>
    <row r="1805" customFormat="false" ht="13" hidden="false" customHeight="false" outlineLevel="0" collapsed="false">
      <c r="A1805" s="38"/>
      <c r="B1805" s="39"/>
      <c r="C1805" s="40"/>
      <c r="D1805" s="40"/>
      <c r="E1805" s="41"/>
      <c r="F1805" s="42"/>
      <c r="G1805" s="43"/>
      <c r="H1805" s="43"/>
      <c r="I1805" s="44"/>
      <c r="J1805" s="45"/>
      <c r="K1805" s="46"/>
      <c r="L1805" s="47" t="e">
        <f aca="false">IF(K1805="",(I1805/J1805),(I1805/K1805))</f>
        <v>#DIV/0!</v>
      </c>
      <c r="M1805" s="48" t="e">
        <f aca="false">(N1805-L1805)/N1805</f>
        <v>#DIV/0!</v>
      </c>
      <c r="N1805" s="49"/>
      <c r="O1805" s="38"/>
      <c r="P1805" s="38"/>
      <c r="Q1805" s="50" t="str">
        <f aca="false">IF(W1805="","",VLOOKUP(W1805,Categories!$M$148:$N$823,2,FALSE()))</f>
        <v/>
      </c>
      <c r="R1805" s="51" t="str">
        <f aca="false">AA1805</f>
        <v/>
      </c>
      <c r="S1805" s="52"/>
      <c r="T1805" s="52"/>
      <c r="U1805" s="53"/>
      <c r="V1805" s="54"/>
      <c r="W1805" s="55"/>
      <c r="X1805" s="50" t="str">
        <f aca="false">IF(S1805="","",VLOOKUP(Deposits!O2085,Deposits!$D$2:$J$102,2,FALSE()))</f>
        <v/>
      </c>
      <c r="Y1805" s="56" t="str">
        <f aca="false">IF(S1805="","",VLOOKUP(Deposits!O2085,Deposits!$D$2:$J$102,5,FALSE()))</f>
        <v/>
      </c>
      <c r="Z1805" s="57" t="s">
        <v>33</v>
      </c>
      <c r="AA1805" s="51" t="str">
        <f aca="false">IF(ISERROR(VLOOKUP(Q1805,'Target Margin'!A:F,5,FALSE())),"",VLOOKUP(Q1805,'Target Margin'!A:F,5,FALSE()))</f>
        <v/>
      </c>
    </row>
    <row r="1806" customFormat="false" ht="13" hidden="false" customHeight="false" outlineLevel="0" collapsed="false">
      <c r="A1806" s="38"/>
      <c r="B1806" s="39"/>
      <c r="C1806" s="40"/>
      <c r="D1806" s="40"/>
      <c r="E1806" s="41"/>
      <c r="F1806" s="42"/>
      <c r="G1806" s="43"/>
      <c r="H1806" s="43"/>
      <c r="I1806" s="44"/>
      <c r="J1806" s="45"/>
      <c r="K1806" s="46"/>
      <c r="L1806" s="47" t="e">
        <f aca="false">IF(K1806="",(I1806/J1806),(I1806/K1806))</f>
        <v>#DIV/0!</v>
      </c>
      <c r="M1806" s="48" t="e">
        <f aca="false">(N1806-L1806)/N1806</f>
        <v>#DIV/0!</v>
      </c>
      <c r="N1806" s="49"/>
      <c r="O1806" s="38"/>
      <c r="P1806" s="38"/>
      <c r="Q1806" s="50" t="str">
        <f aca="false">IF(W1806="","",VLOOKUP(W1806,Categories!$M$148:$N$823,2,FALSE()))</f>
        <v/>
      </c>
      <c r="R1806" s="51" t="str">
        <f aca="false">AA1806</f>
        <v/>
      </c>
      <c r="S1806" s="52"/>
      <c r="T1806" s="52"/>
      <c r="U1806" s="53"/>
      <c r="V1806" s="54"/>
      <c r="W1806" s="55"/>
      <c r="X1806" s="50" t="str">
        <f aca="false">IF(S1806="","",VLOOKUP(Deposits!O2086,Deposits!$D$2:$J$102,2,FALSE()))</f>
        <v/>
      </c>
      <c r="Y1806" s="56" t="str">
        <f aca="false">IF(S1806="","",VLOOKUP(Deposits!O2086,Deposits!$D$2:$J$102,5,FALSE()))</f>
        <v/>
      </c>
      <c r="Z1806" s="57" t="s">
        <v>33</v>
      </c>
      <c r="AA1806" s="51" t="str">
        <f aca="false">IF(ISERROR(VLOOKUP(Q1806,'Target Margin'!A:F,5,FALSE())),"",VLOOKUP(Q1806,'Target Margin'!A:F,5,FALSE()))</f>
        <v/>
      </c>
    </row>
    <row r="1807" customFormat="false" ht="13" hidden="false" customHeight="false" outlineLevel="0" collapsed="false">
      <c r="A1807" s="38"/>
      <c r="B1807" s="39"/>
      <c r="C1807" s="40"/>
      <c r="D1807" s="40"/>
      <c r="E1807" s="41"/>
      <c r="F1807" s="42"/>
      <c r="G1807" s="43"/>
      <c r="H1807" s="43"/>
      <c r="I1807" s="44"/>
      <c r="J1807" s="45"/>
      <c r="K1807" s="46"/>
      <c r="L1807" s="47" t="e">
        <f aca="false">IF(K1807="",(I1807/J1807),(I1807/K1807))</f>
        <v>#DIV/0!</v>
      </c>
      <c r="M1807" s="48" t="e">
        <f aca="false">(N1807-L1807)/N1807</f>
        <v>#DIV/0!</v>
      </c>
      <c r="N1807" s="49"/>
      <c r="O1807" s="38"/>
      <c r="P1807" s="38"/>
      <c r="Q1807" s="50" t="str">
        <f aca="false">IF(W1807="","",VLOOKUP(W1807,Categories!$M$148:$N$823,2,FALSE()))</f>
        <v/>
      </c>
      <c r="R1807" s="51" t="str">
        <f aca="false">AA1807</f>
        <v/>
      </c>
      <c r="S1807" s="52"/>
      <c r="T1807" s="52"/>
      <c r="U1807" s="53"/>
      <c r="V1807" s="54"/>
      <c r="W1807" s="55"/>
      <c r="X1807" s="50" t="str">
        <f aca="false">IF(S1807="","",VLOOKUP(Deposits!O2087,Deposits!$D$2:$J$102,2,FALSE()))</f>
        <v/>
      </c>
      <c r="Y1807" s="56" t="str">
        <f aca="false">IF(S1807="","",VLOOKUP(Deposits!O2087,Deposits!$D$2:$J$102,5,FALSE()))</f>
        <v/>
      </c>
      <c r="Z1807" s="57" t="s">
        <v>33</v>
      </c>
      <c r="AA1807" s="51" t="str">
        <f aca="false">IF(ISERROR(VLOOKUP(Q1807,'Target Margin'!A:F,5,FALSE())),"",VLOOKUP(Q1807,'Target Margin'!A:F,5,FALSE()))</f>
        <v/>
      </c>
    </row>
    <row r="1808" customFormat="false" ht="13" hidden="false" customHeight="false" outlineLevel="0" collapsed="false">
      <c r="A1808" s="38"/>
      <c r="B1808" s="39"/>
      <c r="C1808" s="40"/>
      <c r="D1808" s="40"/>
      <c r="E1808" s="41"/>
      <c r="F1808" s="42"/>
      <c r="G1808" s="43"/>
      <c r="H1808" s="43"/>
      <c r="I1808" s="44"/>
      <c r="J1808" s="45"/>
      <c r="K1808" s="46"/>
      <c r="L1808" s="47" t="e">
        <f aca="false">IF(K1808="",(I1808/J1808),(I1808/K1808))</f>
        <v>#DIV/0!</v>
      </c>
      <c r="M1808" s="48" t="e">
        <f aca="false">(N1808-L1808)/N1808</f>
        <v>#DIV/0!</v>
      </c>
      <c r="N1808" s="49"/>
      <c r="O1808" s="38"/>
      <c r="P1808" s="38"/>
      <c r="Q1808" s="50" t="str">
        <f aca="false">IF(W1808="","",VLOOKUP(W1808,Categories!$M$148:$N$823,2,FALSE()))</f>
        <v/>
      </c>
      <c r="R1808" s="51" t="str">
        <f aca="false">AA1808</f>
        <v/>
      </c>
      <c r="S1808" s="52"/>
      <c r="T1808" s="52"/>
      <c r="U1808" s="53"/>
      <c r="V1808" s="54"/>
      <c r="W1808" s="55"/>
      <c r="X1808" s="50" t="str">
        <f aca="false">IF(S1808="","",VLOOKUP(Deposits!O2088,Deposits!$D$2:$J$102,2,FALSE()))</f>
        <v/>
      </c>
      <c r="Y1808" s="56" t="str">
        <f aca="false">IF(S1808="","",VLOOKUP(Deposits!O2088,Deposits!$D$2:$J$102,5,FALSE()))</f>
        <v/>
      </c>
      <c r="Z1808" s="57" t="s">
        <v>33</v>
      </c>
      <c r="AA1808" s="51" t="str">
        <f aca="false">IF(ISERROR(VLOOKUP(Q1808,'Target Margin'!A:F,5,FALSE())),"",VLOOKUP(Q1808,'Target Margin'!A:F,5,FALSE()))</f>
        <v/>
      </c>
    </row>
    <row r="1809" customFormat="false" ht="13" hidden="false" customHeight="false" outlineLevel="0" collapsed="false">
      <c r="A1809" s="38"/>
      <c r="B1809" s="39"/>
      <c r="C1809" s="40"/>
      <c r="D1809" s="40"/>
      <c r="E1809" s="41"/>
      <c r="F1809" s="42"/>
      <c r="G1809" s="43"/>
      <c r="H1809" s="43"/>
      <c r="I1809" s="44"/>
      <c r="J1809" s="45"/>
      <c r="K1809" s="46"/>
      <c r="L1809" s="47" t="e">
        <f aca="false">IF(K1809="",(I1809/J1809),(I1809/K1809))</f>
        <v>#DIV/0!</v>
      </c>
      <c r="M1809" s="48" t="e">
        <f aca="false">(N1809-L1809)/N1809</f>
        <v>#DIV/0!</v>
      </c>
      <c r="N1809" s="49"/>
      <c r="O1809" s="38"/>
      <c r="P1809" s="38"/>
      <c r="Q1809" s="50" t="str">
        <f aca="false">IF(W1809="","",VLOOKUP(W1809,Categories!$M$148:$N$823,2,FALSE()))</f>
        <v/>
      </c>
      <c r="R1809" s="51" t="str">
        <f aca="false">AA1809</f>
        <v/>
      </c>
      <c r="S1809" s="52"/>
      <c r="T1809" s="52"/>
      <c r="U1809" s="53"/>
      <c r="V1809" s="54"/>
      <c r="W1809" s="55"/>
      <c r="X1809" s="50" t="str">
        <f aca="false">IF(S1809="","",VLOOKUP(Deposits!O2089,Deposits!$D$2:$J$102,2,FALSE()))</f>
        <v/>
      </c>
      <c r="Y1809" s="56" t="str">
        <f aca="false">IF(S1809="","",VLOOKUP(Deposits!O2089,Deposits!$D$2:$J$102,5,FALSE()))</f>
        <v/>
      </c>
      <c r="Z1809" s="57" t="s">
        <v>33</v>
      </c>
      <c r="AA1809" s="51" t="str">
        <f aca="false">IF(ISERROR(VLOOKUP(Q1809,'Target Margin'!A:F,5,FALSE())),"",VLOOKUP(Q1809,'Target Margin'!A:F,5,FALSE()))</f>
        <v/>
      </c>
    </row>
    <row r="1810" customFormat="false" ht="13" hidden="false" customHeight="false" outlineLevel="0" collapsed="false">
      <c r="A1810" s="38"/>
      <c r="B1810" s="39"/>
      <c r="C1810" s="40"/>
      <c r="D1810" s="40"/>
      <c r="E1810" s="41"/>
      <c r="F1810" s="42"/>
      <c r="G1810" s="43"/>
      <c r="H1810" s="43"/>
      <c r="I1810" s="44"/>
      <c r="J1810" s="45"/>
      <c r="K1810" s="46"/>
      <c r="L1810" s="47" t="e">
        <f aca="false">IF(K1810="",(I1810/J1810),(I1810/K1810))</f>
        <v>#DIV/0!</v>
      </c>
      <c r="M1810" s="48" t="e">
        <f aca="false">(N1810-L1810)/N1810</f>
        <v>#DIV/0!</v>
      </c>
      <c r="N1810" s="49"/>
      <c r="O1810" s="38"/>
      <c r="P1810" s="38"/>
      <c r="Q1810" s="50" t="str">
        <f aca="false">IF(W1810="","",VLOOKUP(W1810,Categories!$M$148:$N$823,2,FALSE()))</f>
        <v/>
      </c>
      <c r="R1810" s="51" t="str">
        <f aca="false">AA1810</f>
        <v/>
      </c>
      <c r="S1810" s="52"/>
      <c r="T1810" s="52"/>
      <c r="U1810" s="53"/>
      <c r="V1810" s="54"/>
      <c r="W1810" s="55"/>
      <c r="X1810" s="50" t="str">
        <f aca="false">IF(S1810="","",VLOOKUP(Deposits!O2090,Deposits!$D$2:$J$102,2,FALSE()))</f>
        <v/>
      </c>
      <c r="Y1810" s="56" t="str">
        <f aca="false">IF(S1810="","",VLOOKUP(Deposits!O2090,Deposits!$D$2:$J$102,5,FALSE()))</f>
        <v/>
      </c>
      <c r="Z1810" s="57" t="s">
        <v>33</v>
      </c>
      <c r="AA1810" s="51" t="str">
        <f aca="false">IF(ISERROR(VLOOKUP(Q1810,'Target Margin'!A:F,5,FALSE())),"",VLOOKUP(Q1810,'Target Margin'!A:F,5,FALSE()))</f>
        <v/>
      </c>
    </row>
    <row r="1811" customFormat="false" ht="13" hidden="false" customHeight="false" outlineLevel="0" collapsed="false">
      <c r="A1811" s="38"/>
      <c r="B1811" s="39"/>
      <c r="C1811" s="40"/>
      <c r="D1811" s="40"/>
      <c r="E1811" s="41"/>
      <c r="F1811" s="42"/>
      <c r="G1811" s="43"/>
      <c r="H1811" s="43"/>
      <c r="I1811" s="44"/>
      <c r="J1811" s="45"/>
      <c r="K1811" s="46"/>
      <c r="L1811" s="47" t="e">
        <f aca="false">IF(K1811="",(I1811/J1811),(I1811/K1811))</f>
        <v>#DIV/0!</v>
      </c>
      <c r="M1811" s="48" t="e">
        <f aca="false">(N1811-L1811)/N1811</f>
        <v>#DIV/0!</v>
      </c>
      <c r="N1811" s="49"/>
      <c r="O1811" s="38"/>
      <c r="P1811" s="38"/>
      <c r="Q1811" s="50" t="str">
        <f aca="false">IF(W1811="","",VLOOKUP(W1811,Categories!$M$148:$N$823,2,FALSE()))</f>
        <v/>
      </c>
      <c r="R1811" s="51" t="str">
        <f aca="false">AA1811</f>
        <v/>
      </c>
      <c r="S1811" s="52"/>
      <c r="T1811" s="52"/>
      <c r="U1811" s="53"/>
      <c r="V1811" s="54"/>
      <c r="W1811" s="55"/>
      <c r="X1811" s="50" t="str">
        <f aca="false">IF(S1811="","",VLOOKUP(Deposits!O2091,Deposits!$D$2:$J$102,2,FALSE()))</f>
        <v/>
      </c>
      <c r="Y1811" s="56" t="str">
        <f aca="false">IF(S1811="","",VLOOKUP(Deposits!O2091,Deposits!$D$2:$J$102,5,FALSE()))</f>
        <v/>
      </c>
      <c r="Z1811" s="57" t="s">
        <v>33</v>
      </c>
      <c r="AA1811" s="51" t="str">
        <f aca="false">IF(ISERROR(VLOOKUP(Q1811,'Target Margin'!A:F,5,FALSE())),"",VLOOKUP(Q1811,'Target Margin'!A:F,5,FALSE()))</f>
        <v/>
      </c>
    </row>
    <row r="1812" customFormat="false" ht="13" hidden="false" customHeight="false" outlineLevel="0" collapsed="false">
      <c r="A1812" s="38"/>
      <c r="B1812" s="39"/>
      <c r="C1812" s="40"/>
      <c r="D1812" s="40"/>
      <c r="E1812" s="41"/>
      <c r="F1812" s="42"/>
      <c r="G1812" s="43"/>
      <c r="H1812" s="43"/>
      <c r="I1812" s="44"/>
      <c r="J1812" s="45"/>
      <c r="K1812" s="46"/>
      <c r="L1812" s="47" t="e">
        <f aca="false">IF(K1812="",(I1812/J1812),(I1812/K1812))</f>
        <v>#DIV/0!</v>
      </c>
      <c r="M1812" s="48" t="e">
        <f aca="false">(N1812-L1812)/N1812</f>
        <v>#DIV/0!</v>
      </c>
      <c r="N1812" s="49"/>
      <c r="O1812" s="38"/>
      <c r="P1812" s="38"/>
      <c r="Q1812" s="50" t="str">
        <f aca="false">IF(W1812="","",VLOOKUP(W1812,Categories!$M$148:$N$823,2,FALSE()))</f>
        <v/>
      </c>
      <c r="R1812" s="51" t="str">
        <f aca="false">AA1812</f>
        <v/>
      </c>
      <c r="S1812" s="52"/>
      <c r="T1812" s="52"/>
      <c r="U1812" s="53"/>
      <c r="V1812" s="54"/>
      <c r="W1812" s="55"/>
      <c r="X1812" s="50" t="str">
        <f aca="false">IF(S1812="","",VLOOKUP(Deposits!O2092,Deposits!$D$2:$J$102,2,FALSE()))</f>
        <v/>
      </c>
      <c r="Y1812" s="56" t="str">
        <f aca="false">IF(S1812="","",VLOOKUP(Deposits!O2092,Deposits!$D$2:$J$102,5,FALSE()))</f>
        <v/>
      </c>
      <c r="Z1812" s="57" t="s">
        <v>33</v>
      </c>
      <c r="AA1812" s="51" t="str">
        <f aca="false">IF(ISERROR(VLOOKUP(Q1812,'Target Margin'!A:F,5,FALSE())),"",VLOOKUP(Q1812,'Target Margin'!A:F,5,FALSE()))</f>
        <v/>
      </c>
    </row>
    <row r="1813" customFormat="false" ht="13" hidden="false" customHeight="false" outlineLevel="0" collapsed="false">
      <c r="A1813" s="38"/>
      <c r="B1813" s="39"/>
      <c r="C1813" s="40"/>
      <c r="D1813" s="40"/>
      <c r="E1813" s="41"/>
      <c r="F1813" s="42"/>
      <c r="G1813" s="43"/>
      <c r="H1813" s="43"/>
      <c r="I1813" s="44"/>
      <c r="J1813" s="45"/>
      <c r="K1813" s="46"/>
      <c r="L1813" s="47" t="e">
        <f aca="false">IF(K1813="",(I1813/J1813),(I1813/K1813))</f>
        <v>#DIV/0!</v>
      </c>
      <c r="M1813" s="48" t="e">
        <f aca="false">(N1813-L1813)/N1813</f>
        <v>#DIV/0!</v>
      </c>
      <c r="N1813" s="49"/>
      <c r="O1813" s="38"/>
      <c r="P1813" s="38"/>
      <c r="Q1813" s="50" t="str">
        <f aca="false">IF(W1813="","",VLOOKUP(W1813,Categories!$M$148:$N$823,2,FALSE()))</f>
        <v/>
      </c>
      <c r="R1813" s="51" t="str">
        <f aca="false">AA1813</f>
        <v/>
      </c>
      <c r="S1813" s="52"/>
      <c r="T1813" s="52"/>
      <c r="U1813" s="53"/>
      <c r="V1813" s="54"/>
      <c r="W1813" s="55"/>
      <c r="X1813" s="50" t="str">
        <f aca="false">IF(S1813="","",VLOOKUP(Deposits!O2093,Deposits!$D$2:$J$102,2,FALSE()))</f>
        <v/>
      </c>
      <c r="Y1813" s="56" t="str">
        <f aca="false">IF(S1813="","",VLOOKUP(Deposits!O2093,Deposits!$D$2:$J$102,5,FALSE()))</f>
        <v/>
      </c>
      <c r="Z1813" s="57" t="s">
        <v>33</v>
      </c>
      <c r="AA1813" s="51" t="str">
        <f aca="false">IF(ISERROR(VLOOKUP(Q1813,'Target Margin'!A:F,5,FALSE())),"",VLOOKUP(Q1813,'Target Margin'!A:F,5,FALSE()))</f>
        <v/>
      </c>
    </row>
    <row r="1814" customFormat="false" ht="13" hidden="false" customHeight="false" outlineLevel="0" collapsed="false">
      <c r="A1814" s="38"/>
      <c r="B1814" s="39"/>
      <c r="C1814" s="40"/>
      <c r="D1814" s="40"/>
      <c r="E1814" s="41"/>
      <c r="F1814" s="42"/>
      <c r="G1814" s="43"/>
      <c r="H1814" s="43"/>
      <c r="I1814" s="44"/>
      <c r="J1814" s="45"/>
      <c r="K1814" s="46"/>
      <c r="L1814" s="47" t="e">
        <f aca="false">IF(K1814="",(I1814/J1814),(I1814/K1814))</f>
        <v>#DIV/0!</v>
      </c>
      <c r="M1814" s="48" t="e">
        <f aca="false">(N1814-L1814)/N1814</f>
        <v>#DIV/0!</v>
      </c>
      <c r="N1814" s="49"/>
      <c r="O1814" s="38"/>
      <c r="P1814" s="38"/>
      <c r="Q1814" s="50" t="str">
        <f aca="false">IF(W1814="","",VLOOKUP(W1814,Categories!$M$148:$N$823,2,FALSE()))</f>
        <v/>
      </c>
      <c r="R1814" s="51" t="str">
        <f aca="false">AA1814</f>
        <v/>
      </c>
      <c r="S1814" s="52"/>
      <c r="T1814" s="52"/>
      <c r="U1814" s="53"/>
      <c r="V1814" s="54"/>
      <c r="W1814" s="55"/>
      <c r="X1814" s="50" t="str">
        <f aca="false">IF(S1814="","",VLOOKUP(Deposits!O2094,Deposits!$D$2:$J$102,2,FALSE()))</f>
        <v/>
      </c>
      <c r="Y1814" s="56" t="str">
        <f aca="false">IF(S1814="","",VLOOKUP(Deposits!O2094,Deposits!$D$2:$J$102,5,FALSE()))</f>
        <v/>
      </c>
      <c r="Z1814" s="57" t="s">
        <v>33</v>
      </c>
      <c r="AA1814" s="51" t="str">
        <f aca="false">IF(ISERROR(VLOOKUP(Q1814,'Target Margin'!A:F,5,FALSE())),"",VLOOKUP(Q1814,'Target Margin'!A:F,5,FALSE()))</f>
        <v/>
      </c>
    </row>
    <row r="1815" customFormat="false" ht="13" hidden="false" customHeight="false" outlineLevel="0" collapsed="false">
      <c r="A1815" s="38"/>
      <c r="B1815" s="39"/>
      <c r="C1815" s="40"/>
      <c r="D1815" s="40"/>
      <c r="E1815" s="41"/>
      <c r="F1815" s="42"/>
      <c r="G1815" s="43"/>
      <c r="H1815" s="43"/>
      <c r="I1815" s="44"/>
      <c r="J1815" s="45"/>
      <c r="K1815" s="46"/>
      <c r="L1815" s="47" t="e">
        <f aca="false">IF(K1815="",(I1815/J1815),(I1815/K1815))</f>
        <v>#DIV/0!</v>
      </c>
      <c r="M1815" s="48" t="e">
        <f aca="false">(N1815-L1815)/N1815</f>
        <v>#DIV/0!</v>
      </c>
      <c r="N1815" s="49"/>
      <c r="O1815" s="38"/>
      <c r="P1815" s="38"/>
      <c r="Q1815" s="50" t="str">
        <f aca="false">IF(W1815="","",VLOOKUP(W1815,Categories!$M$148:$N$823,2,FALSE()))</f>
        <v/>
      </c>
      <c r="R1815" s="51" t="str">
        <f aca="false">AA1815</f>
        <v/>
      </c>
      <c r="S1815" s="52"/>
      <c r="T1815" s="52"/>
      <c r="U1815" s="53"/>
      <c r="V1815" s="54"/>
      <c r="W1815" s="55"/>
      <c r="X1815" s="50" t="str">
        <f aca="false">IF(S1815="","",VLOOKUP(Deposits!O2095,Deposits!$D$2:$J$102,2,FALSE()))</f>
        <v/>
      </c>
      <c r="Y1815" s="56" t="str">
        <f aca="false">IF(S1815="","",VLOOKUP(Deposits!O2095,Deposits!$D$2:$J$102,5,FALSE()))</f>
        <v/>
      </c>
      <c r="Z1815" s="57" t="s">
        <v>33</v>
      </c>
      <c r="AA1815" s="51" t="str">
        <f aca="false">IF(ISERROR(VLOOKUP(Q1815,'Target Margin'!A:F,5,FALSE())),"",VLOOKUP(Q1815,'Target Margin'!A:F,5,FALSE()))</f>
        <v/>
      </c>
    </row>
    <row r="1816" customFormat="false" ht="13" hidden="false" customHeight="false" outlineLevel="0" collapsed="false">
      <c r="A1816" s="38"/>
      <c r="B1816" s="39"/>
      <c r="C1816" s="40"/>
      <c r="D1816" s="40"/>
      <c r="E1816" s="41"/>
      <c r="F1816" s="42"/>
      <c r="G1816" s="43"/>
      <c r="H1816" s="43"/>
      <c r="I1816" s="44"/>
      <c r="J1816" s="45"/>
      <c r="K1816" s="46"/>
      <c r="L1816" s="47" t="e">
        <f aca="false">IF(K1816="",(I1816/J1816),(I1816/K1816))</f>
        <v>#DIV/0!</v>
      </c>
      <c r="M1816" s="48" t="e">
        <f aca="false">(N1816-L1816)/N1816</f>
        <v>#DIV/0!</v>
      </c>
      <c r="N1816" s="49"/>
      <c r="O1816" s="38"/>
      <c r="P1816" s="38"/>
      <c r="Q1816" s="50" t="str">
        <f aca="false">IF(W1816="","",VLOOKUP(W1816,Categories!$M$148:$N$823,2,FALSE()))</f>
        <v/>
      </c>
      <c r="R1816" s="51" t="str">
        <f aca="false">AA1816</f>
        <v/>
      </c>
      <c r="S1816" s="52"/>
      <c r="T1816" s="52"/>
      <c r="U1816" s="53"/>
      <c r="V1816" s="54"/>
      <c r="W1816" s="55"/>
      <c r="X1816" s="50" t="str">
        <f aca="false">IF(S1816="","",VLOOKUP(Deposits!O2096,Deposits!$D$2:$J$102,2,FALSE()))</f>
        <v/>
      </c>
      <c r="Y1816" s="56" t="str">
        <f aca="false">IF(S1816="","",VLOOKUP(Deposits!O2096,Deposits!$D$2:$J$102,5,FALSE()))</f>
        <v/>
      </c>
      <c r="Z1816" s="57" t="s">
        <v>33</v>
      </c>
      <c r="AA1816" s="51" t="str">
        <f aca="false">IF(ISERROR(VLOOKUP(Q1816,'Target Margin'!A:F,5,FALSE())),"",VLOOKUP(Q1816,'Target Margin'!A:F,5,FALSE()))</f>
        <v/>
      </c>
    </row>
    <row r="1817" customFormat="false" ht="13" hidden="false" customHeight="false" outlineLevel="0" collapsed="false">
      <c r="A1817" s="38"/>
      <c r="B1817" s="39"/>
      <c r="C1817" s="40"/>
      <c r="D1817" s="40"/>
      <c r="E1817" s="41"/>
      <c r="F1817" s="42"/>
      <c r="G1817" s="43"/>
      <c r="H1817" s="43"/>
      <c r="I1817" s="44"/>
      <c r="J1817" s="45"/>
      <c r="K1817" s="46"/>
      <c r="L1817" s="47" t="e">
        <f aca="false">IF(K1817="",(I1817/J1817),(I1817/K1817))</f>
        <v>#DIV/0!</v>
      </c>
      <c r="M1817" s="48" t="e">
        <f aca="false">(N1817-L1817)/N1817</f>
        <v>#DIV/0!</v>
      </c>
      <c r="N1817" s="49"/>
      <c r="O1817" s="38"/>
      <c r="P1817" s="38"/>
      <c r="Q1817" s="50" t="str">
        <f aca="false">IF(W1817="","",VLOOKUP(W1817,Categories!$M$148:$N$823,2,FALSE()))</f>
        <v/>
      </c>
      <c r="R1817" s="51" t="str">
        <f aca="false">AA1817</f>
        <v/>
      </c>
      <c r="S1817" s="52"/>
      <c r="T1817" s="52"/>
      <c r="U1817" s="53"/>
      <c r="V1817" s="54"/>
      <c r="W1817" s="55"/>
      <c r="X1817" s="50" t="str">
        <f aca="false">IF(S1817="","",VLOOKUP(Deposits!O2097,Deposits!$D$2:$J$102,2,FALSE()))</f>
        <v/>
      </c>
      <c r="Y1817" s="56" t="str">
        <f aca="false">IF(S1817="","",VLOOKUP(Deposits!O2097,Deposits!$D$2:$J$102,5,FALSE()))</f>
        <v/>
      </c>
      <c r="Z1817" s="57" t="s">
        <v>33</v>
      </c>
      <c r="AA1817" s="51" t="str">
        <f aca="false">IF(ISERROR(VLOOKUP(Q1817,'Target Margin'!A:F,5,FALSE())),"",VLOOKUP(Q1817,'Target Margin'!A:F,5,FALSE()))</f>
        <v/>
      </c>
    </row>
    <row r="1818" customFormat="false" ht="13" hidden="false" customHeight="false" outlineLevel="0" collapsed="false">
      <c r="A1818" s="38"/>
      <c r="B1818" s="39"/>
      <c r="C1818" s="40"/>
      <c r="D1818" s="40"/>
      <c r="E1818" s="41"/>
      <c r="F1818" s="42"/>
      <c r="G1818" s="43"/>
      <c r="H1818" s="43"/>
      <c r="I1818" s="44"/>
      <c r="J1818" s="45"/>
      <c r="K1818" s="46"/>
      <c r="L1818" s="47" t="e">
        <f aca="false">IF(K1818="",(I1818/J1818),(I1818/K1818))</f>
        <v>#DIV/0!</v>
      </c>
      <c r="M1818" s="48" t="e">
        <f aca="false">(N1818-L1818)/N1818</f>
        <v>#DIV/0!</v>
      </c>
      <c r="N1818" s="49"/>
      <c r="O1818" s="38"/>
      <c r="P1818" s="38"/>
      <c r="Q1818" s="50" t="str">
        <f aca="false">IF(W1818="","",VLOOKUP(W1818,Categories!$M$148:$N$823,2,FALSE()))</f>
        <v/>
      </c>
      <c r="R1818" s="51" t="str">
        <f aca="false">AA1818</f>
        <v/>
      </c>
      <c r="S1818" s="52"/>
      <c r="T1818" s="52"/>
      <c r="U1818" s="53"/>
      <c r="V1818" s="54"/>
      <c r="W1818" s="55"/>
      <c r="X1818" s="50" t="str">
        <f aca="false">IF(S1818="","",VLOOKUP(Deposits!O2098,Deposits!$D$2:$J$102,2,FALSE()))</f>
        <v/>
      </c>
      <c r="Y1818" s="56" t="str">
        <f aca="false">IF(S1818="","",VLOOKUP(Deposits!O2098,Deposits!$D$2:$J$102,5,FALSE()))</f>
        <v/>
      </c>
      <c r="Z1818" s="57" t="s">
        <v>33</v>
      </c>
      <c r="AA1818" s="51" t="str">
        <f aca="false">IF(ISERROR(VLOOKUP(Q1818,'Target Margin'!A:F,5,FALSE())),"",VLOOKUP(Q1818,'Target Margin'!A:F,5,FALSE()))</f>
        <v/>
      </c>
    </row>
    <row r="1819" customFormat="false" ht="13" hidden="false" customHeight="false" outlineLevel="0" collapsed="false">
      <c r="A1819" s="38"/>
      <c r="B1819" s="39"/>
      <c r="C1819" s="40"/>
      <c r="D1819" s="40"/>
      <c r="E1819" s="41"/>
      <c r="F1819" s="42"/>
      <c r="G1819" s="43"/>
      <c r="H1819" s="43"/>
      <c r="I1819" s="44"/>
      <c r="J1819" s="45"/>
      <c r="K1819" s="46"/>
      <c r="L1819" s="47" t="e">
        <f aca="false">IF(K1819="",(I1819/J1819),(I1819/K1819))</f>
        <v>#DIV/0!</v>
      </c>
      <c r="M1819" s="48" t="e">
        <f aca="false">(N1819-L1819)/N1819</f>
        <v>#DIV/0!</v>
      </c>
      <c r="N1819" s="49"/>
      <c r="O1819" s="38"/>
      <c r="P1819" s="38"/>
      <c r="Q1819" s="50" t="str">
        <f aca="false">IF(W1819="","",VLOOKUP(W1819,Categories!$M$148:$N$823,2,FALSE()))</f>
        <v/>
      </c>
      <c r="R1819" s="51" t="str">
        <f aca="false">AA1819</f>
        <v/>
      </c>
      <c r="S1819" s="52"/>
      <c r="T1819" s="52"/>
      <c r="U1819" s="53"/>
      <c r="V1819" s="54"/>
      <c r="W1819" s="55"/>
      <c r="X1819" s="50" t="str">
        <f aca="false">IF(S1819="","",VLOOKUP(Deposits!O2099,Deposits!$D$2:$J$102,2,FALSE()))</f>
        <v/>
      </c>
      <c r="Y1819" s="56" t="str">
        <f aca="false">IF(S1819="","",VLOOKUP(Deposits!O2099,Deposits!$D$2:$J$102,5,FALSE()))</f>
        <v/>
      </c>
      <c r="Z1819" s="57" t="s">
        <v>33</v>
      </c>
      <c r="AA1819" s="51" t="str">
        <f aca="false">IF(ISERROR(VLOOKUP(Q1819,'Target Margin'!A:F,5,FALSE())),"",VLOOKUP(Q1819,'Target Margin'!A:F,5,FALSE()))</f>
        <v/>
      </c>
    </row>
    <row r="1820" customFormat="false" ht="13" hidden="false" customHeight="false" outlineLevel="0" collapsed="false">
      <c r="A1820" s="38"/>
      <c r="B1820" s="39"/>
      <c r="C1820" s="40"/>
      <c r="D1820" s="40"/>
      <c r="E1820" s="41"/>
      <c r="F1820" s="42"/>
      <c r="G1820" s="43"/>
      <c r="H1820" s="43"/>
      <c r="I1820" s="44"/>
      <c r="J1820" s="45"/>
      <c r="K1820" s="46"/>
      <c r="L1820" s="47" t="e">
        <f aca="false">IF(K1820="",(I1820/J1820),(I1820/K1820))</f>
        <v>#DIV/0!</v>
      </c>
      <c r="M1820" s="48" t="e">
        <f aca="false">(N1820-L1820)/N1820</f>
        <v>#DIV/0!</v>
      </c>
      <c r="N1820" s="49"/>
      <c r="O1820" s="38"/>
      <c r="P1820" s="38"/>
      <c r="Q1820" s="50" t="str">
        <f aca="false">IF(W1820="","",VLOOKUP(W1820,Categories!$M$148:$N$823,2,FALSE()))</f>
        <v/>
      </c>
      <c r="R1820" s="51" t="str">
        <f aca="false">AA1820</f>
        <v/>
      </c>
      <c r="S1820" s="52"/>
      <c r="T1820" s="52"/>
      <c r="U1820" s="53"/>
      <c r="V1820" s="54"/>
      <c r="W1820" s="55"/>
      <c r="X1820" s="50" t="str">
        <f aca="false">IF(S1820="","",VLOOKUP(Deposits!O2100,Deposits!$D$2:$J$102,2,FALSE()))</f>
        <v/>
      </c>
      <c r="Y1820" s="56" t="str">
        <f aca="false">IF(S1820="","",VLOOKUP(Deposits!O2100,Deposits!$D$2:$J$102,5,FALSE()))</f>
        <v/>
      </c>
      <c r="Z1820" s="57" t="s">
        <v>33</v>
      </c>
      <c r="AA1820" s="51" t="str">
        <f aca="false">IF(ISERROR(VLOOKUP(Q1820,'Target Margin'!A:F,5,FALSE())),"",VLOOKUP(Q1820,'Target Margin'!A:F,5,FALSE()))</f>
        <v/>
      </c>
    </row>
    <row r="1821" customFormat="false" ht="13" hidden="false" customHeight="false" outlineLevel="0" collapsed="false">
      <c r="A1821" s="38"/>
      <c r="B1821" s="39"/>
      <c r="C1821" s="40"/>
      <c r="D1821" s="40"/>
      <c r="E1821" s="41"/>
      <c r="F1821" s="42"/>
      <c r="G1821" s="43"/>
      <c r="H1821" s="43"/>
      <c r="I1821" s="44"/>
      <c r="J1821" s="45"/>
      <c r="K1821" s="46"/>
      <c r="L1821" s="47" t="e">
        <f aca="false">IF(K1821="",(I1821/J1821),(I1821/K1821))</f>
        <v>#DIV/0!</v>
      </c>
      <c r="M1821" s="48" t="e">
        <f aca="false">(N1821-L1821)/N1821</f>
        <v>#DIV/0!</v>
      </c>
      <c r="N1821" s="49"/>
      <c r="O1821" s="38"/>
      <c r="P1821" s="38"/>
      <c r="Q1821" s="50" t="str">
        <f aca="false">IF(W1821="","",VLOOKUP(W1821,Categories!$M$148:$N$823,2,FALSE()))</f>
        <v/>
      </c>
      <c r="R1821" s="51" t="str">
        <f aca="false">AA1821</f>
        <v/>
      </c>
      <c r="S1821" s="52"/>
      <c r="T1821" s="52"/>
      <c r="U1821" s="53"/>
      <c r="V1821" s="54"/>
      <c r="W1821" s="55"/>
      <c r="X1821" s="50" t="str">
        <f aca="false">IF(S1821="","",VLOOKUP(Deposits!O2101,Deposits!$D$2:$J$102,2,FALSE()))</f>
        <v/>
      </c>
      <c r="Y1821" s="56" t="str">
        <f aca="false">IF(S1821="","",VLOOKUP(Deposits!O2101,Deposits!$D$2:$J$102,5,FALSE()))</f>
        <v/>
      </c>
      <c r="Z1821" s="57" t="s">
        <v>33</v>
      </c>
      <c r="AA1821" s="51" t="str">
        <f aca="false">IF(ISERROR(VLOOKUP(Q1821,'Target Margin'!A:F,5,FALSE())),"",VLOOKUP(Q1821,'Target Margin'!A:F,5,FALSE()))</f>
        <v/>
      </c>
    </row>
    <row r="1822" customFormat="false" ht="13" hidden="false" customHeight="false" outlineLevel="0" collapsed="false">
      <c r="A1822" s="38"/>
      <c r="B1822" s="39"/>
      <c r="C1822" s="40"/>
      <c r="D1822" s="40"/>
      <c r="E1822" s="41"/>
      <c r="F1822" s="42"/>
      <c r="G1822" s="43"/>
      <c r="H1822" s="43"/>
      <c r="I1822" s="44"/>
      <c r="J1822" s="45"/>
      <c r="K1822" s="46"/>
      <c r="L1822" s="47" t="e">
        <f aca="false">IF(K1822="",(I1822/J1822),(I1822/K1822))</f>
        <v>#DIV/0!</v>
      </c>
      <c r="M1822" s="48" t="e">
        <f aca="false">(N1822-L1822)/N1822</f>
        <v>#DIV/0!</v>
      </c>
      <c r="N1822" s="49"/>
      <c r="O1822" s="38"/>
      <c r="P1822" s="38"/>
      <c r="Q1822" s="50" t="str">
        <f aca="false">IF(W1822="","",VLOOKUP(W1822,Categories!$M$148:$N$823,2,FALSE()))</f>
        <v/>
      </c>
      <c r="R1822" s="51" t="str">
        <f aca="false">AA1822</f>
        <v/>
      </c>
      <c r="S1822" s="52"/>
      <c r="T1822" s="52"/>
      <c r="U1822" s="53"/>
      <c r="V1822" s="54"/>
      <c r="W1822" s="55"/>
      <c r="X1822" s="50" t="str">
        <f aca="false">IF(S1822="","",VLOOKUP(Deposits!O2102,Deposits!$D$2:$J$102,2,FALSE()))</f>
        <v/>
      </c>
      <c r="Y1822" s="56" t="str">
        <f aca="false">IF(S1822="","",VLOOKUP(Deposits!O2102,Deposits!$D$2:$J$102,5,FALSE()))</f>
        <v/>
      </c>
      <c r="Z1822" s="57" t="s">
        <v>33</v>
      </c>
      <c r="AA1822" s="51" t="str">
        <f aca="false">IF(ISERROR(VLOOKUP(Q1822,'Target Margin'!A:F,5,FALSE())),"",VLOOKUP(Q1822,'Target Margin'!A:F,5,FALSE()))</f>
        <v/>
      </c>
    </row>
    <row r="1823" customFormat="false" ht="13" hidden="false" customHeight="false" outlineLevel="0" collapsed="false">
      <c r="A1823" s="38"/>
      <c r="B1823" s="39"/>
      <c r="C1823" s="40"/>
      <c r="D1823" s="40"/>
      <c r="E1823" s="41"/>
      <c r="F1823" s="42"/>
      <c r="G1823" s="43"/>
      <c r="H1823" s="43"/>
      <c r="I1823" s="44"/>
      <c r="J1823" s="45"/>
      <c r="K1823" s="46"/>
      <c r="L1823" s="47" t="e">
        <f aca="false">IF(K1823="",(I1823/J1823),(I1823/K1823))</f>
        <v>#DIV/0!</v>
      </c>
      <c r="M1823" s="48" t="e">
        <f aca="false">(N1823-L1823)/N1823</f>
        <v>#DIV/0!</v>
      </c>
      <c r="N1823" s="49"/>
      <c r="O1823" s="38"/>
      <c r="P1823" s="38"/>
      <c r="Q1823" s="50" t="str">
        <f aca="false">IF(W1823="","",VLOOKUP(W1823,Categories!$M$148:$N$823,2,FALSE()))</f>
        <v/>
      </c>
      <c r="R1823" s="51" t="str">
        <f aca="false">AA1823</f>
        <v/>
      </c>
      <c r="S1823" s="52"/>
      <c r="T1823" s="52"/>
      <c r="U1823" s="53"/>
      <c r="V1823" s="54"/>
      <c r="W1823" s="55"/>
      <c r="X1823" s="50" t="str">
        <f aca="false">IF(S1823="","",VLOOKUP(Deposits!O2103,Deposits!$D$2:$J$102,2,FALSE()))</f>
        <v/>
      </c>
      <c r="Y1823" s="56" t="str">
        <f aca="false">IF(S1823="","",VLOOKUP(Deposits!O2103,Deposits!$D$2:$J$102,5,FALSE()))</f>
        <v/>
      </c>
      <c r="Z1823" s="57" t="s">
        <v>33</v>
      </c>
      <c r="AA1823" s="51" t="str">
        <f aca="false">IF(ISERROR(VLOOKUP(Q1823,'Target Margin'!A:F,5,FALSE())),"",VLOOKUP(Q1823,'Target Margin'!A:F,5,FALSE()))</f>
        <v/>
      </c>
    </row>
    <row r="1824" customFormat="false" ht="13" hidden="false" customHeight="false" outlineLevel="0" collapsed="false">
      <c r="A1824" s="38"/>
      <c r="B1824" s="39"/>
      <c r="C1824" s="40"/>
      <c r="D1824" s="40"/>
      <c r="E1824" s="41"/>
      <c r="F1824" s="42"/>
      <c r="G1824" s="43"/>
      <c r="H1824" s="43"/>
      <c r="I1824" s="44"/>
      <c r="J1824" s="45"/>
      <c r="K1824" s="46"/>
      <c r="L1824" s="47" t="e">
        <f aca="false">IF(K1824="",(I1824/J1824),(I1824/K1824))</f>
        <v>#DIV/0!</v>
      </c>
      <c r="M1824" s="48" t="e">
        <f aca="false">(N1824-L1824)/N1824</f>
        <v>#DIV/0!</v>
      </c>
      <c r="N1824" s="49"/>
      <c r="O1824" s="38"/>
      <c r="P1824" s="38"/>
      <c r="Q1824" s="50" t="str">
        <f aca="false">IF(W1824="","",VLOOKUP(W1824,Categories!$M$148:$N$823,2,FALSE()))</f>
        <v/>
      </c>
      <c r="R1824" s="51" t="str">
        <f aca="false">AA1824</f>
        <v/>
      </c>
      <c r="S1824" s="52"/>
      <c r="T1824" s="52"/>
      <c r="U1824" s="53"/>
      <c r="V1824" s="54"/>
      <c r="W1824" s="55"/>
      <c r="X1824" s="50" t="str">
        <f aca="false">IF(S1824="","",VLOOKUP(Deposits!O2104,Deposits!$D$2:$J$102,2,FALSE()))</f>
        <v/>
      </c>
      <c r="Y1824" s="56" t="str">
        <f aca="false">IF(S1824="","",VLOOKUP(Deposits!O2104,Deposits!$D$2:$J$102,5,FALSE()))</f>
        <v/>
      </c>
      <c r="Z1824" s="57" t="s">
        <v>33</v>
      </c>
      <c r="AA1824" s="51" t="str">
        <f aca="false">IF(ISERROR(VLOOKUP(Q1824,'Target Margin'!A:F,5,FALSE())),"",VLOOKUP(Q1824,'Target Margin'!A:F,5,FALSE()))</f>
        <v/>
      </c>
    </row>
    <row r="1825" customFormat="false" ht="13" hidden="false" customHeight="false" outlineLevel="0" collapsed="false">
      <c r="A1825" s="38"/>
      <c r="B1825" s="39"/>
      <c r="C1825" s="40"/>
      <c r="D1825" s="40"/>
      <c r="E1825" s="41"/>
      <c r="F1825" s="42"/>
      <c r="G1825" s="43"/>
      <c r="H1825" s="43"/>
      <c r="I1825" s="44"/>
      <c r="J1825" s="45"/>
      <c r="K1825" s="46"/>
      <c r="L1825" s="47" t="e">
        <f aca="false">IF(K1825="",(I1825/J1825),(I1825/K1825))</f>
        <v>#DIV/0!</v>
      </c>
      <c r="M1825" s="48" t="e">
        <f aca="false">(N1825-L1825)/N1825</f>
        <v>#DIV/0!</v>
      </c>
      <c r="N1825" s="49"/>
      <c r="O1825" s="38"/>
      <c r="P1825" s="38"/>
      <c r="Q1825" s="50" t="str">
        <f aca="false">IF(W1825="","",VLOOKUP(W1825,Categories!$M$148:$N$823,2,FALSE()))</f>
        <v/>
      </c>
      <c r="R1825" s="51" t="str">
        <f aca="false">AA1825</f>
        <v/>
      </c>
      <c r="S1825" s="52"/>
      <c r="T1825" s="52"/>
      <c r="U1825" s="53"/>
      <c r="V1825" s="54"/>
      <c r="W1825" s="55"/>
      <c r="X1825" s="50" t="str">
        <f aca="false">IF(S1825="","",VLOOKUP(Deposits!O2105,Deposits!$D$2:$J$102,2,FALSE()))</f>
        <v/>
      </c>
      <c r="Y1825" s="56" t="str">
        <f aca="false">IF(S1825="","",VLOOKUP(Deposits!O2105,Deposits!$D$2:$J$102,5,FALSE()))</f>
        <v/>
      </c>
      <c r="Z1825" s="57" t="s">
        <v>33</v>
      </c>
      <c r="AA1825" s="51" t="str">
        <f aca="false">IF(ISERROR(VLOOKUP(Q1825,'Target Margin'!A:F,5,FALSE())),"",VLOOKUP(Q1825,'Target Margin'!A:F,5,FALSE()))</f>
        <v/>
      </c>
    </row>
    <row r="1826" customFormat="false" ht="13" hidden="false" customHeight="false" outlineLevel="0" collapsed="false">
      <c r="A1826" s="38"/>
      <c r="B1826" s="39"/>
      <c r="C1826" s="40"/>
      <c r="D1826" s="40"/>
      <c r="E1826" s="41"/>
      <c r="F1826" s="42"/>
      <c r="G1826" s="43"/>
      <c r="H1826" s="43"/>
      <c r="I1826" s="44"/>
      <c r="J1826" s="45"/>
      <c r="K1826" s="46"/>
      <c r="L1826" s="47" t="e">
        <f aca="false">IF(K1826="",(I1826/J1826),(I1826/K1826))</f>
        <v>#DIV/0!</v>
      </c>
      <c r="M1826" s="48" t="e">
        <f aca="false">(N1826-L1826)/N1826</f>
        <v>#DIV/0!</v>
      </c>
      <c r="N1826" s="49"/>
      <c r="O1826" s="38"/>
      <c r="P1826" s="38"/>
      <c r="Q1826" s="50" t="str">
        <f aca="false">IF(W1826="","",VLOOKUP(W1826,Categories!$M$148:$N$823,2,FALSE()))</f>
        <v/>
      </c>
      <c r="R1826" s="51" t="str">
        <f aca="false">AA1826</f>
        <v/>
      </c>
      <c r="S1826" s="52"/>
      <c r="T1826" s="52"/>
      <c r="U1826" s="53"/>
      <c r="V1826" s="54"/>
      <c r="W1826" s="55"/>
      <c r="X1826" s="50" t="str">
        <f aca="false">IF(S1826="","",VLOOKUP(Deposits!O2106,Deposits!$D$2:$J$102,2,FALSE()))</f>
        <v/>
      </c>
      <c r="Y1826" s="56" t="str">
        <f aca="false">IF(S1826="","",VLOOKUP(Deposits!O2106,Deposits!$D$2:$J$102,5,FALSE()))</f>
        <v/>
      </c>
      <c r="Z1826" s="57" t="s">
        <v>33</v>
      </c>
      <c r="AA1826" s="51" t="str">
        <f aca="false">IF(ISERROR(VLOOKUP(Q1826,'Target Margin'!A:F,5,FALSE())),"",VLOOKUP(Q1826,'Target Margin'!A:F,5,FALSE()))</f>
        <v/>
      </c>
    </row>
    <row r="1827" customFormat="false" ht="13" hidden="false" customHeight="false" outlineLevel="0" collapsed="false">
      <c r="A1827" s="38"/>
      <c r="B1827" s="39"/>
      <c r="C1827" s="40"/>
      <c r="D1827" s="40"/>
      <c r="E1827" s="41"/>
      <c r="F1827" s="42"/>
      <c r="G1827" s="43"/>
      <c r="H1827" s="43"/>
      <c r="I1827" s="44"/>
      <c r="J1827" s="45"/>
      <c r="K1827" s="46"/>
      <c r="L1827" s="47" t="e">
        <f aca="false">IF(K1827="",(I1827/J1827),(I1827/K1827))</f>
        <v>#DIV/0!</v>
      </c>
      <c r="M1827" s="48" t="e">
        <f aca="false">(N1827-L1827)/N1827</f>
        <v>#DIV/0!</v>
      </c>
      <c r="N1827" s="49"/>
      <c r="O1827" s="38"/>
      <c r="P1827" s="38"/>
      <c r="Q1827" s="50" t="str">
        <f aca="false">IF(W1827="","",VLOOKUP(W1827,Categories!$M$148:$N$823,2,FALSE()))</f>
        <v/>
      </c>
      <c r="R1827" s="51" t="str">
        <f aca="false">AA1827</f>
        <v/>
      </c>
      <c r="S1827" s="52"/>
      <c r="T1827" s="52"/>
      <c r="U1827" s="53"/>
      <c r="V1827" s="54"/>
      <c r="W1827" s="55"/>
      <c r="X1827" s="50" t="str">
        <f aca="false">IF(S1827="","",VLOOKUP(Deposits!O2107,Deposits!$D$2:$J$102,2,FALSE()))</f>
        <v/>
      </c>
      <c r="Y1827" s="56" t="str">
        <f aca="false">IF(S1827="","",VLOOKUP(Deposits!O2107,Deposits!$D$2:$J$102,5,FALSE()))</f>
        <v/>
      </c>
      <c r="Z1827" s="57" t="s">
        <v>33</v>
      </c>
      <c r="AA1827" s="51" t="str">
        <f aca="false">IF(ISERROR(VLOOKUP(Q1827,'Target Margin'!A:F,5,FALSE())),"",VLOOKUP(Q1827,'Target Margin'!A:F,5,FALSE()))</f>
        <v/>
      </c>
    </row>
    <row r="1828" customFormat="false" ht="13" hidden="false" customHeight="false" outlineLevel="0" collapsed="false">
      <c r="A1828" s="38"/>
      <c r="B1828" s="39"/>
      <c r="C1828" s="40"/>
      <c r="D1828" s="40"/>
      <c r="E1828" s="41"/>
      <c r="F1828" s="42"/>
      <c r="G1828" s="43"/>
      <c r="H1828" s="43"/>
      <c r="I1828" s="44"/>
      <c r="J1828" s="45"/>
      <c r="K1828" s="46"/>
      <c r="L1828" s="47" t="e">
        <f aca="false">IF(K1828="",(I1828/J1828),(I1828/K1828))</f>
        <v>#DIV/0!</v>
      </c>
      <c r="M1828" s="48" t="e">
        <f aca="false">(N1828-L1828)/N1828</f>
        <v>#DIV/0!</v>
      </c>
      <c r="N1828" s="49"/>
      <c r="O1828" s="38"/>
      <c r="P1828" s="38"/>
      <c r="Q1828" s="50" t="str">
        <f aca="false">IF(W1828="","",VLOOKUP(W1828,Categories!$M$148:$N$823,2,FALSE()))</f>
        <v/>
      </c>
      <c r="R1828" s="51" t="str">
        <f aca="false">AA1828</f>
        <v/>
      </c>
      <c r="S1828" s="52"/>
      <c r="T1828" s="52"/>
      <c r="U1828" s="53"/>
      <c r="V1828" s="54"/>
      <c r="W1828" s="55"/>
      <c r="X1828" s="50" t="str">
        <f aca="false">IF(S1828="","",VLOOKUP(Deposits!O2108,Deposits!$D$2:$J$102,2,FALSE()))</f>
        <v/>
      </c>
      <c r="Y1828" s="56" t="str">
        <f aca="false">IF(S1828="","",VLOOKUP(Deposits!O2108,Deposits!$D$2:$J$102,5,FALSE()))</f>
        <v/>
      </c>
      <c r="Z1828" s="57" t="s">
        <v>33</v>
      </c>
      <c r="AA1828" s="51" t="str">
        <f aca="false">IF(ISERROR(VLOOKUP(Q1828,'Target Margin'!A:F,5,FALSE())),"",VLOOKUP(Q1828,'Target Margin'!A:F,5,FALSE()))</f>
        <v/>
      </c>
    </row>
    <row r="1829" customFormat="false" ht="13" hidden="false" customHeight="false" outlineLevel="0" collapsed="false">
      <c r="A1829" s="38"/>
      <c r="B1829" s="39"/>
      <c r="C1829" s="40"/>
      <c r="D1829" s="40"/>
      <c r="E1829" s="41"/>
      <c r="F1829" s="42"/>
      <c r="G1829" s="43"/>
      <c r="H1829" s="43"/>
      <c r="I1829" s="44"/>
      <c r="J1829" s="45"/>
      <c r="K1829" s="46"/>
      <c r="L1829" s="47" t="e">
        <f aca="false">IF(K1829="",(I1829/J1829),(I1829/K1829))</f>
        <v>#DIV/0!</v>
      </c>
      <c r="M1829" s="48" t="e">
        <f aca="false">(N1829-L1829)/N1829</f>
        <v>#DIV/0!</v>
      </c>
      <c r="N1829" s="49"/>
      <c r="O1829" s="38"/>
      <c r="P1829" s="38"/>
      <c r="Q1829" s="50" t="str">
        <f aca="false">IF(W1829="","",VLOOKUP(W1829,Categories!$M$148:$N$823,2,FALSE()))</f>
        <v/>
      </c>
      <c r="R1829" s="51" t="str">
        <f aca="false">AA1829</f>
        <v/>
      </c>
      <c r="S1829" s="52"/>
      <c r="T1829" s="52"/>
      <c r="U1829" s="53"/>
      <c r="V1829" s="54"/>
      <c r="W1829" s="55"/>
      <c r="X1829" s="50" t="str">
        <f aca="false">IF(S1829="","",VLOOKUP(Deposits!O2109,Deposits!$D$2:$J$102,2,FALSE()))</f>
        <v/>
      </c>
      <c r="Y1829" s="56" t="str">
        <f aca="false">IF(S1829="","",VLOOKUP(Deposits!O2109,Deposits!$D$2:$J$102,5,FALSE()))</f>
        <v/>
      </c>
      <c r="Z1829" s="57" t="s">
        <v>33</v>
      </c>
      <c r="AA1829" s="51" t="str">
        <f aca="false">IF(ISERROR(VLOOKUP(Q1829,'Target Margin'!A:F,5,FALSE())),"",VLOOKUP(Q1829,'Target Margin'!A:F,5,FALSE()))</f>
        <v/>
      </c>
    </row>
    <row r="1830" customFormat="false" ht="13" hidden="false" customHeight="false" outlineLevel="0" collapsed="false">
      <c r="A1830" s="38"/>
      <c r="B1830" s="39"/>
      <c r="C1830" s="40"/>
      <c r="D1830" s="40"/>
      <c r="E1830" s="41"/>
      <c r="F1830" s="42"/>
      <c r="G1830" s="43"/>
      <c r="H1830" s="43"/>
      <c r="I1830" s="44"/>
      <c r="J1830" s="45"/>
      <c r="K1830" s="46"/>
      <c r="L1830" s="47" t="e">
        <f aca="false">IF(K1830="",(I1830/J1830),(I1830/K1830))</f>
        <v>#DIV/0!</v>
      </c>
      <c r="M1830" s="48" t="e">
        <f aca="false">(N1830-L1830)/N1830</f>
        <v>#DIV/0!</v>
      </c>
      <c r="N1830" s="49"/>
      <c r="O1830" s="38"/>
      <c r="P1830" s="38"/>
      <c r="Q1830" s="50" t="str">
        <f aca="false">IF(W1830="","",VLOOKUP(W1830,Categories!$M$148:$N$823,2,FALSE()))</f>
        <v/>
      </c>
      <c r="R1830" s="51" t="str">
        <f aca="false">AA1830</f>
        <v/>
      </c>
      <c r="S1830" s="52"/>
      <c r="T1830" s="52"/>
      <c r="U1830" s="53"/>
      <c r="V1830" s="54"/>
      <c r="W1830" s="55"/>
      <c r="X1830" s="50" t="str">
        <f aca="false">IF(S1830="","",VLOOKUP(Deposits!O2110,Deposits!$D$2:$J$102,2,FALSE()))</f>
        <v/>
      </c>
      <c r="Y1830" s="56" t="str">
        <f aca="false">IF(S1830="","",VLOOKUP(Deposits!O2110,Deposits!$D$2:$J$102,5,FALSE()))</f>
        <v/>
      </c>
      <c r="Z1830" s="57" t="s">
        <v>33</v>
      </c>
      <c r="AA1830" s="51" t="str">
        <f aca="false">IF(ISERROR(VLOOKUP(Q1830,'Target Margin'!A:F,5,FALSE())),"",VLOOKUP(Q1830,'Target Margin'!A:F,5,FALSE()))</f>
        <v/>
      </c>
    </row>
    <row r="1831" customFormat="false" ht="13" hidden="false" customHeight="false" outlineLevel="0" collapsed="false">
      <c r="A1831" s="38"/>
      <c r="B1831" s="39"/>
      <c r="C1831" s="40"/>
      <c r="D1831" s="40"/>
      <c r="E1831" s="41"/>
      <c r="F1831" s="42"/>
      <c r="G1831" s="43"/>
      <c r="H1831" s="43"/>
      <c r="I1831" s="44"/>
      <c r="J1831" s="45"/>
      <c r="K1831" s="46"/>
      <c r="L1831" s="47" t="e">
        <f aca="false">IF(K1831="",(I1831/J1831),(I1831/K1831))</f>
        <v>#DIV/0!</v>
      </c>
      <c r="M1831" s="48" t="e">
        <f aca="false">(N1831-L1831)/N1831</f>
        <v>#DIV/0!</v>
      </c>
      <c r="N1831" s="49"/>
      <c r="O1831" s="38"/>
      <c r="P1831" s="38"/>
      <c r="Q1831" s="50" t="str">
        <f aca="false">IF(W1831="","",VLOOKUP(W1831,Categories!$M$148:$N$823,2,FALSE()))</f>
        <v/>
      </c>
      <c r="R1831" s="51" t="str">
        <f aca="false">AA1831</f>
        <v/>
      </c>
      <c r="S1831" s="52"/>
      <c r="T1831" s="52"/>
      <c r="U1831" s="53"/>
      <c r="V1831" s="54"/>
      <c r="W1831" s="55"/>
      <c r="X1831" s="50" t="str">
        <f aca="false">IF(S1831="","",VLOOKUP(Deposits!O2111,Deposits!$D$2:$J$102,2,FALSE()))</f>
        <v/>
      </c>
      <c r="Y1831" s="56" t="str">
        <f aca="false">IF(S1831="","",VLOOKUP(Deposits!O2111,Deposits!$D$2:$J$102,5,FALSE()))</f>
        <v/>
      </c>
      <c r="Z1831" s="57" t="s">
        <v>33</v>
      </c>
      <c r="AA1831" s="51" t="str">
        <f aca="false">IF(ISERROR(VLOOKUP(Q1831,'Target Margin'!A:F,5,FALSE())),"",VLOOKUP(Q1831,'Target Margin'!A:F,5,FALSE()))</f>
        <v/>
      </c>
    </row>
    <row r="1832" customFormat="false" ht="13" hidden="false" customHeight="false" outlineLevel="0" collapsed="false">
      <c r="A1832" s="38"/>
      <c r="B1832" s="39"/>
      <c r="C1832" s="40"/>
      <c r="D1832" s="40"/>
      <c r="E1832" s="41"/>
      <c r="F1832" s="42"/>
      <c r="G1832" s="43"/>
      <c r="H1832" s="43"/>
      <c r="I1832" s="44"/>
      <c r="J1832" s="45"/>
      <c r="K1832" s="46"/>
      <c r="L1832" s="47" t="e">
        <f aca="false">IF(K1832="",(I1832/J1832),(I1832/K1832))</f>
        <v>#DIV/0!</v>
      </c>
      <c r="M1832" s="48" t="e">
        <f aca="false">(N1832-L1832)/N1832</f>
        <v>#DIV/0!</v>
      </c>
      <c r="N1832" s="49"/>
      <c r="O1832" s="38"/>
      <c r="P1832" s="38"/>
      <c r="Q1832" s="50" t="str">
        <f aca="false">IF(W1832="","",VLOOKUP(W1832,Categories!$M$148:$N$823,2,FALSE()))</f>
        <v/>
      </c>
      <c r="R1832" s="51" t="str">
        <f aca="false">AA1832</f>
        <v/>
      </c>
      <c r="S1832" s="52"/>
      <c r="T1832" s="52"/>
      <c r="U1832" s="53"/>
      <c r="V1832" s="54"/>
      <c r="W1832" s="55"/>
      <c r="X1832" s="50" t="str">
        <f aca="false">IF(S1832="","",VLOOKUP(Deposits!O2112,Deposits!$D$2:$J$102,2,FALSE()))</f>
        <v/>
      </c>
      <c r="Y1832" s="56" t="str">
        <f aca="false">IF(S1832="","",VLOOKUP(Deposits!O2112,Deposits!$D$2:$J$102,5,FALSE()))</f>
        <v/>
      </c>
      <c r="Z1832" s="57" t="s">
        <v>33</v>
      </c>
      <c r="AA1832" s="51" t="str">
        <f aca="false">IF(ISERROR(VLOOKUP(Q1832,'Target Margin'!A:F,5,FALSE())),"",VLOOKUP(Q1832,'Target Margin'!A:F,5,FALSE()))</f>
        <v/>
      </c>
    </row>
    <row r="1833" customFormat="false" ht="13" hidden="false" customHeight="false" outlineLevel="0" collapsed="false">
      <c r="A1833" s="38"/>
      <c r="B1833" s="39"/>
      <c r="C1833" s="40"/>
      <c r="D1833" s="40"/>
      <c r="E1833" s="41"/>
      <c r="F1833" s="42"/>
      <c r="G1833" s="43"/>
      <c r="H1833" s="43"/>
      <c r="I1833" s="44"/>
      <c r="J1833" s="45"/>
      <c r="K1833" s="46"/>
      <c r="L1833" s="47" t="e">
        <f aca="false">IF(K1833="",(I1833/J1833),(I1833/K1833))</f>
        <v>#DIV/0!</v>
      </c>
      <c r="M1833" s="48" t="e">
        <f aca="false">(N1833-L1833)/N1833</f>
        <v>#DIV/0!</v>
      </c>
      <c r="N1833" s="49"/>
      <c r="O1833" s="38"/>
      <c r="P1833" s="38"/>
      <c r="Q1833" s="50" t="str">
        <f aca="false">IF(W1833="","",VLOOKUP(W1833,Categories!$M$148:$N$823,2,FALSE()))</f>
        <v/>
      </c>
      <c r="R1833" s="51" t="str">
        <f aca="false">AA1833</f>
        <v/>
      </c>
      <c r="S1833" s="52"/>
      <c r="T1833" s="52"/>
      <c r="U1833" s="53"/>
      <c r="V1833" s="54"/>
      <c r="W1833" s="55"/>
      <c r="X1833" s="50" t="str">
        <f aca="false">IF(S1833="","",VLOOKUP(Deposits!O2113,Deposits!$D$2:$J$102,2,FALSE()))</f>
        <v/>
      </c>
      <c r="Y1833" s="56" t="str">
        <f aca="false">IF(S1833="","",VLOOKUP(Deposits!O2113,Deposits!$D$2:$J$102,5,FALSE()))</f>
        <v/>
      </c>
      <c r="Z1833" s="57" t="s">
        <v>33</v>
      </c>
      <c r="AA1833" s="51" t="str">
        <f aca="false">IF(ISERROR(VLOOKUP(Q1833,'Target Margin'!A:F,5,FALSE())),"",VLOOKUP(Q1833,'Target Margin'!A:F,5,FALSE()))</f>
        <v/>
      </c>
    </row>
    <row r="1834" customFormat="false" ht="13" hidden="false" customHeight="false" outlineLevel="0" collapsed="false">
      <c r="A1834" s="38"/>
      <c r="B1834" s="39"/>
      <c r="C1834" s="40"/>
      <c r="D1834" s="40"/>
      <c r="E1834" s="41"/>
      <c r="F1834" s="42"/>
      <c r="G1834" s="43"/>
      <c r="H1834" s="43"/>
      <c r="I1834" s="44"/>
      <c r="J1834" s="45"/>
      <c r="K1834" s="46"/>
      <c r="L1834" s="47" t="e">
        <f aca="false">IF(K1834="",(I1834/J1834),(I1834/K1834))</f>
        <v>#DIV/0!</v>
      </c>
      <c r="M1834" s="48" t="e">
        <f aca="false">(N1834-L1834)/N1834</f>
        <v>#DIV/0!</v>
      </c>
      <c r="N1834" s="49"/>
      <c r="O1834" s="38"/>
      <c r="P1834" s="38"/>
      <c r="Q1834" s="50" t="str">
        <f aca="false">IF(W1834="","",VLOOKUP(W1834,Categories!$M$148:$N$823,2,FALSE()))</f>
        <v/>
      </c>
      <c r="R1834" s="51" t="str">
        <f aca="false">AA1834</f>
        <v/>
      </c>
      <c r="S1834" s="52"/>
      <c r="T1834" s="52"/>
      <c r="U1834" s="53"/>
      <c r="V1834" s="54"/>
      <c r="W1834" s="55"/>
      <c r="X1834" s="50" t="str">
        <f aca="false">IF(S1834="","",VLOOKUP(Deposits!O2114,Deposits!$D$2:$J$102,2,FALSE()))</f>
        <v/>
      </c>
      <c r="Y1834" s="56" t="str">
        <f aca="false">IF(S1834="","",VLOOKUP(Deposits!O2114,Deposits!$D$2:$J$102,5,FALSE()))</f>
        <v/>
      </c>
      <c r="Z1834" s="57" t="s">
        <v>33</v>
      </c>
      <c r="AA1834" s="51" t="str">
        <f aca="false">IF(ISERROR(VLOOKUP(Q1834,'Target Margin'!A:F,5,FALSE())),"",VLOOKUP(Q1834,'Target Margin'!A:F,5,FALSE()))</f>
        <v/>
      </c>
    </row>
    <row r="1835" customFormat="false" ht="13" hidden="false" customHeight="false" outlineLevel="0" collapsed="false">
      <c r="A1835" s="38"/>
      <c r="B1835" s="39"/>
      <c r="C1835" s="40"/>
      <c r="D1835" s="40"/>
      <c r="E1835" s="41"/>
      <c r="F1835" s="42"/>
      <c r="G1835" s="43"/>
      <c r="H1835" s="43"/>
      <c r="I1835" s="44"/>
      <c r="J1835" s="45"/>
      <c r="K1835" s="46"/>
      <c r="L1835" s="47" t="e">
        <f aca="false">IF(K1835="",(I1835/J1835),(I1835/K1835))</f>
        <v>#DIV/0!</v>
      </c>
      <c r="M1835" s="48" t="e">
        <f aca="false">(N1835-L1835)/N1835</f>
        <v>#DIV/0!</v>
      </c>
      <c r="N1835" s="49"/>
      <c r="O1835" s="38"/>
      <c r="P1835" s="38"/>
      <c r="Q1835" s="50" t="str">
        <f aca="false">IF(W1835="","",VLOOKUP(W1835,Categories!$M$148:$N$823,2,FALSE()))</f>
        <v/>
      </c>
      <c r="R1835" s="51" t="str">
        <f aca="false">AA1835</f>
        <v/>
      </c>
      <c r="S1835" s="52"/>
      <c r="T1835" s="52"/>
      <c r="U1835" s="53"/>
      <c r="V1835" s="54"/>
      <c r="W1835" s="55"/>
      <c r="X1835" s="50" t="str">
        <f aca="false">IF(S1835="","",VLOOKUP(Deposits!O2115,Deposits!$D$2:$J$102,2,FALSE()))</f>
        <v/>
      </c>
      <c r="Y1835" s="56" t="str">
        <f aca="false">IF(S1835="","",VLOOKUP(Deposits!O2115,Deposits!$D$2:$J$102,5,FALSE()))</f>
        <v/>
      </c>
      <c r="Z1835" s="57" t="s">
        <v>33</v>
      </c>
      <c r="AA1835" s="51" t="str">
        <f aca="false">IF(ISERROR(VLOOKUP(Q1835,'Target Margin'!A:F,5,FALSE())),"",VLOOKUP(Q1835,'Target Margin'!A:F,5,FALSE()))</f>
        <v/>
      </c>
    </row>
    <row r="1836" customFormat="false" ht="13" hidden="false" customHeight="false" outlineLevel="0" collapsed="false">
      <c r="A1836" s="38"/>
      <c r="B1836" s="39"/>
      <c r="C1836" s="40"/>
      <c r="D1836" s="40"/>
      <c r="E1836" s="41"/>
      <c r="F1836" s="42"/>
      <c r="G1836" s="43"/>
      <c r="H1836" s="43"/>
      <c r="I1836" s="44"/>
      <c r="J1836" s="45"/>
      <c r="K1836" s="46"/>
      <c r="L1836" s="47" t="e">
        <f aca="false">IF(K1836="",(I1836/J1836),(I1836/K1836))</f>
        <v>#DIV/0!</v>
      </c>
      <c r="M1836" s="48" t="e">
        <f aca="false">(N1836-L1836)/N1836</f>
        <v>#DIV/0!</v>
      </c>
      <c r="N1836" s="49"/>
      <c r="O1836" s="38"/>
      <c r="P1836" s="38"/>
      <c r="Q1836" s="50" t="str">
        <f aca="false">IF(W1836="","",VLOOKUP(W1836,Categories!$M$148:$N$823,2,FALSE()))</f>
        <v/>
      </c>
      <c r="R1836" s="51" t="str">
        <f aca="false">AA1836</f>
        <v/>
      </c>
      <c r="S1836" s="52"/>
      <c r="T1836" s="52"/>
      <c r="U1836" s="53"/>
      <c r="V1836" s="54"/>
      <c r="W1836" s="55"/>
      <c r="X1836" s="50" t="str">
        <f aca="false">IF(S1836="","",VLOOKUP(Deposits!O2116,Deposits!$D$2:$J$102,2,FALSE()))</f>
        <v/>
      </c>
      <c r="Y1836" s="56" t="str">
        <f aca="false">IF(S1836="","",VLOOKUP(Deposits!O2116,Deposits!$D$2:$J$102,5,FALSE()))</f>
        <v/>
      </c>
      <c r="Z1836" s="57" t="s">
        <v>33</v>
      </c>
      <c r="AA1836" s="51" t="str">
        <f aca="false">IF(ISERROR(VLOOKUP(Q1836,'Target Margin'!A:F,5,FALSE())),"",VLOOKUP(Q1836,'Target Margin'!A:F,5,FALSE()))</f>
        <v/>
      </c>
    </row>
    <row r="1837" customFormat="false" ht="13" hidden="false" customHeight="false" outlineLevel="0" collapsed="false">
      <c r="A1837" s="38"/>
      <c r="B1837" s="39"/>
      <c r="C1837" s="40"/>
      <c r="D1837" s="40"/>
      <c r="E1837" s="41"/>
      <c r="F1837" s="42"/>
      <c r="G1837" s="43"/>
      <c r="H1837" s="43"/>
      <c r="I1837" s="44"/>
      <c r="J1837" s="45"/>
      <c r="K1837" s="46"/>
      <c r="L1837" s="47" t="e">
        <f aca="false">IF(K1837="",(I1837/J1837),(I1837/K1837))</f>
        <v>#DIV/0!</v>
      </c>
      <c r="M1837" s="48" t="e">
        <f aca="false">(N1837-L1837)/N1837</f>
        <v>#DIV/0!</v>
      </c>
      <c r="N1837" s="49"/>
      <c r="O1837" s="38"/>
      <c r="P1837" s="38"/>
      <c r="Q1837" s="50" t="str">
        <f aca="false">IF(W1837="","",VLOOKUP(W1837,Categories!$M$148:$N$823,2,FALSE()))</f>
        <v/>
      </c>
      <c r="R1837" s="51" t="str">
        <f aca="false">AA1837</f>
        <v/>
      </c>
      <c r="S1837" s="52"/>
      <c r="T1837" s="52"/>
      <c r="U1837" s="53"/>
      <c r="V1837" s="54"/>
      <c r="W1837" s="55"/>
      <c r="X1837" s="50" t="str">
        <f aca="false">IF(S1837="","",VLOOKUP(Deposits!O2117,Deposits!$D$2:$J$102,2,FALSE()))</f>
        <v/>
      </c>
      <c r="Y1837" s="56" t="str">
        <f aca="false">IF(S1837="","",VLOOKUP(Deposits!O2117,Deposits!$D$2:$J$102,5,FALSE()))</f>
        <v/>
      </c>
      <c r="Z1837" s="57" t="s">
        <v>33</v>
      </c>
      <c r="AA1837" s="51" t="str">
        <f aca="false">IF(ISERROR(VLOOKUP(Q1837,'Target Margin'!A:F,5,FALSE())),"",VLOOKUP(Q1837,'Target Margin'!A:F,5,FALSE()))</f>
        <v/>
      </c>
    </row>
    <row r="1838" customFormat="false" ht="13" hidden="false" customHeight="false" outlineLevel="0" collapsed="false">
      <c r="A1838" s="38"/>
      <c r="B1838" s="39"/>
      <c r="C1838" s="40"/>
      <c r="D1838" s="40"/>
      <c r="E1838" s="41"/>
      <c r="F1838" s="42"/>
      <c r="G1838" s="43"/>
      <c r="H1838" s="43"/>
      <c r="I1838" s="44"/>
      <c r="J1838" s="45"/>
      <c r="K1838" s="46"/>
      <c r="L1838" s="47" t="e">
        <f aca="false">IF(K1838="",(I1838/J1838),(I1838/K1838))</f>
        <v>#DIV/0!</v>
      </c>
      <c r="M1838" s="48" t="e">
        <f aca="false">(N1838-L1838)/N1838</f>
        <v>#DIV/0!</v>
      </c>
      <c r="N1838" s="49"/>
      <c r="O1838" s="38"/>
      <c r="P1838" s="38"/>
      <c r="Q1838" s="50" t="str">
        <f aca="false">IF(W1838="","",VLOOKUP(W1838,Categories!$M$148:$N$823,2,FALSE()))</f>
        <v/>
      </c>
      <c r="R1838" s="51" t="str">
        <f aca="false">AA1838</f>
        <v/>
      </c>
      <c r="S1838" s="52"/>
      <c r="T1838" s="52"/>
      <c r="U1838" s="53"/>
      <c r="V1838" s="54"/>
      <c r="W1838" s="55"/>
      <c r="X1838" s="50" t="str">
        <f aca="false">IF(S1838="","",VLOOKUP(Deposits!O2118,Deposits!$D$2:$J$102,2,FALSE()))</f>
        <v/>
      </c>
      <c r="Y1838" s="56" t="str">
        <f aca="false">IF(S1838="","",VLOOKUP(Deposits!O2118,Deposits!$D$2:$J$102,5,FALSE()))</f>
        <v/>
      </c>
      <c r="Z1838" s="57" t="s">
        <v>33</v>
      </c>
      <c r="AA1838" s="51" t="str">
        <f aca="false">IF(ISERROR(VLOOKUP(Q1838,'Target Margin'!A:F,5,FALSE())),"",VLOOKUP(Q1838,'Target Margin'!A:F,5,FALSE()))</f>
        <v/>
      </c>
    </row>
    <row r="1839" customFormat="false" ht="13" hidden="false" customHeight="false" outlineLevel="0" collapsed="false">
      <c r="A1839" s="38"/>
      <c r="B1839" s="39"/>
      <c r="C1839" s="40"/>
      <c r="D1839" s="40"/>
      <c r="E1839" s="41"/>
      <c r="F1839" s="42"/>
      <c r="G1839" s="43"/>
      <c r="H1839" s="43"/>
      <c r="I1839" s="44"/>
      <c r="J1839" s="45"/>
      <c r="K1839" s="46"/>
      <c r="L1839" s="47" t="e">
        <f aca="false">IF(K1839="",(I1839/J1839),(I1839/K1839))</f>
        <v>#DIV/0!</v>
      </c>
      <c r="M1839" s="48" t="e">
        <f aca="false">(N1839-L1839)/N1839</f>
        <v>#DIV/0!</v>
      </c>
      <c r="N1839" s="49"/>
      <c r="O1839" s="38"/>
      <c r="P1839" s="38"/>
      <c r="Q1839" s="50" t="str">
        <f aca="false">IF(W1839="","",VLOOKUP(W1839,Categories!$M$148:$N$823,2,FALSE()))</f>
        <v/>
      </c>
      <c r="R1839" s="51" t="str">
        <f aca="false">AA1839</f>
        <v/>
      </c>
      <c r="S1839" s="52"/>
      <c r="T1839" s="52"/>
      <c r="U1839" s="53"/>
      <c r="V1839" s="54"/>
      <c r="W1839" s="55"/>
      <c r="X1839" s="50" t="str">
        <f aca="false">IF(S1839="","",VLOOKUP(Deposits!O2119,Deposits!$D$2:$J$102,2,FALSE()))</f>
        <v/>
      </c>
      <c r="Y1839" s="56" t="str">
        <f aca="false">IF(S1839="","",VLOOKUP(Deposits!O2119,Deposits!$D$2:$J$102,5,FALSE()))</f>
        <v/>
      </c>
      <c r="Z1839" s="57" t="s">
        <v>33</v>
      </c>
      <c r="AA1839" s="51" t="str">
        <f aca="false">IF(ISERROR(VLOOKUP(Q1839,'Target Margin'!A:F,5,FALSE())),"",VLOOKUP(Q1839,'Target Margin'!A:F,5,FALSE()))</f>
        <v/>
      </c>
    </row>
    <row r="1840" customFormat="false" ht="13" hidden="false" customHeight="false" outlineLevel="0" collapsed="false">
      <c r="A1840" s="38"/>
      <c r="B1840" s="39"/>
      <c r="C1840" s="40"/>
      <c r="D1840" s="40"/>
      <c r="E1840" s="41"/>
      <c r="F1840" s="42"/>
      <c r="G1840" s="43"/>
      <c r="H1840" s="43"/>
      <c r="I1840" s="44"/>
      <c r="J1840" s="45"/>
      <c r="K1840" s="46"/>
      <c r="L1840" s="47" t="e">
        <f aca="false">IF(K1840="",(I1840/J1840),(I1840/K1840))</f>
        <v>#DIV/0!</v>
      </c>
      <c r="M1840" s="48" t="e">
        <f aca="false">(N1840-L1840)/N1840</f>
        <v>#DIV/0!</v>
      </c>
      <c r="N1840" s="49"/>
      <c r="O1840" s="38"/>
      <c r="P1840" s="38"/>
      <c r="Q1840" s="50" t="str">
        <f aca="false">IF(W1840="","",VLOOKUP(W1840,Categories!$M$148:$N$823,2,FALSE()))</f>
        <v/>
      </c>
      <c r="R1840" s="51" t="str">
        <f aca="false">AA1840</f>
        <v/>
      </c>
      <c r="S1840" s="52"/>
      <c r="T1840" s="52"/>
      <c r="U1840" s="53"/>
      <c r="V1840" s="54"/>
      <c r="W1840" s="55"/>
      <c r="X1840" s="50" t="str">
        <f aca="false">IF(S1840="","",VLOOKUP(Deposits!O2120,Deposits!$D$2:$J$102,2,FALSE()))</f>
        <v/>
      </c>
      <c r="Y1840" s="56" t="str">
        <f aca="false">IF(S1840="","",VLOOKUP(Deposits!O2120,Deposits!$D$2:$J$102,5,FALSE()))</f>
        <v/>
      </c>
      <c r="Z1840" s="57" t="s">
        <v>33</v>
      </c>
      <c r="AA1840" s="51" t="str">
        <f aca="false">IF(ISERROR(VLOOKUP(Q1840,'Target Margin'!A:F,5,FALSE())),"",VLOOKUP(Q1840,'Target Margin'!A:F,5,FALSE()))</f>
        <v/>
      </c>
    </row>
    <row r="1841" customFormat="false" ht="13" hidden="false" customHeight="false" outlineLevel="0" collapsed="false">
      <c r="A1841" s="38"/>
      <c r="B1841" s="39"/>
      <c r="C1841" s="40"/>
      <c r="D1841" s="40"/>
      <c r="E1841" s="41"/>
      <c r="F1841" s="42"/>
      <c r="G1841" s="43"/>
      <c r="H1841" s="43"/>
      <c r="I1841" s="44"/>
      <c r="J1841" s="45"/>
      <c r="K1841" s="46"/>
      <c r="L1841" s="47" t="e">
        <f aca="false">IF(K1841="",(I1841/J1841),(I1841/K1841))</f>
        <v>#DIV/0!</v>
      </c>
      <c r="M1841" s="48" t="e">
        <f aca="false">(N1841-L1841)/N1841</f>
        <v>#DIV/0!</v>
      </c>
      <c r="N1841" s="49"/>
      <c r="O1841" s="38"/>
      <c r="P1841" s="38"/>
      <c r="Q1841" s="50" t="str">
        <f aca="false">IF(W1841="","",VLOOKUP(W1841,Categories!$M$148:$N$823,2,FALSE()))</f>
        <v/>
      </c>
      <c r="R1841" s="51" t="str">
        <f aca="false">AA1841</f>
        <v/>
      </c>
      <c r="S1841" s="52"/>
      <c r="T1841" s="52"/>
      <c r="U1841" s="53"/>
      <c r="V1841" s="54"/>
      <c r="W1841" s="55"/>
      <c r="X1841" s="50" t="str">
        <f aca="false">IF(S1841="","",VLOOKUP(Deposits!O2121,Deposits!$D$2:$J$102,2,FALSE()))</f>
        <v/>
      </c>
      <c r="Y1841" s="56" t="str">
        <f aca="false">IF(S1841="","",VLOOKUP(Deposits!O2121,Deposits!$D$2:$J$102,5,FALSE()))</f>
        <v/>
      </c>
      <c r="Z1841" s="57" t="s">
        <v>33</v>
      </c>
      <c r="AA1841" s="51" t="str">
        <f aca="false">IF(ISERROR(VLOOKUP(Q1841,'Target Margin'!A:F,5,FALSE())),"",VLOOKUP(Q1841,'Target Margin'!A:F,5,FALSE()))</f>
        <v/>
      </c>
    </row>
    <row r="1842" customFormat="false" ht="13" hidden="false" customHeight="false" outlineLevel="0" collapsed="false">
      <c r="A1842" s="38"/>
      <c r="B1842" s="39"/>
      <c r="C1842" s="40"/>
      <c r="D1842" s="40"/>
      <c r="E1842" s="41"/>
      <c r="F1842" s="42"/>
      <c r="G1842" s="43"/>
      <c r="H1842" s="43"/>
      <c r="I1842" s="44"/>
      <c r="J1842" s="45"/>
      <c r="K1842" s="46"/>
      <c r="L1842" s="47" t="e">
        <f aca="false">IF(K1842="",(I1842/J1842),(I1842/K1842))</f>
        <v>#DIV/0!</v>
      </c>
      <c r="M1842" s="48" t="e">
        <f aca="false">(N1842-L1842)/N1842</f>
        <v>#DIV/0!</v>
      </c>
      <c r="N1842" s="49"/>
      <c r="O1842" s="38"/>
      <c r="P1842" s="38"/>
      <c r="Q1842" s="50" t="str">
        <f aca="false">IF(W1842="","",VLOOKUP(W1842,Categories!$M$148:$N$823,2,FALSE()))</f>
        <v/>
      </c>
      <c r="R1842" s="51" t="str">
        <f aca="false">AA1842</f>
        <v/>
      </c>
      <c r="S1842" s="52"/>
      <c r="T1842" s="52"/>
      <c r="U1842" s="53"/>
      <c r="V1842" s="54"/>
      <c r="W1842" s="55"/>
      <c r="X1842" s="50" t="str">
        <f aca="false">IF(S1842="","",VLOOKUP(Deposits!O2122,Deposits!$D$2:$J$102,2,FALSE()))</f>
        <v/>
      </c>
      <c r="Y1842" s="56" t="str">
        <f aca="false">IF(S1842="","",VLOOKUP(Deposits!O2122,Deposits!$D$2:$J$102,5,FALSE()))</f>
        <v/>
      </c>
      <c r="Z1842" s="57" t="s">
        <v>33</v>
      </c>
      <c r="AA1842" s="51" t="str">
        <f aca="false">IF(ISERROR(VLOOKUP(Q1842,'Target Margin'!A:F,5,FALSE())),"",VLOOKUP(Q1842,'Target Margin'!A:F,5,FALSE()))</f>
        <v/>
      </c>
    </row>
    <row r="1843" customFormat="false" ht="13" hidden="false" customHeight="false" outlineLevel="0" collapsed="false">
      <c r="A1843" s="38"/>
      <c r="B1843" s="39"/>
      <c r="C1843" s="40"/>
      <c r="D1843" s="40"/>
      <c r="E1843" s="41"/>
      <c r="F1843" s="42"/>
      <c r="G1843" s="43"/>
      <c r="H1843" s="43"/>
      <c r="I1843" s="44"/>
      <c r="J1843" s="45"/>
      <c r="K1843" s="46"/>
      <c r="L1843" s="47" t="e">
        <f aca="false">IF(K1843="",(I1843/J1843),(I1843/K1843))</f>
        <v>#DIV/0!</v>
      </c>
      <c r="M1843" s="48" t="e">
        <f aca="false">(N1843-L1843)/N1843</f>
        <v>#DIV/0!</v>
      </c>
      <c r="N1843" s="49"/>
      <c r="O1843" s="38"/>
      <c r="P1843" s="38"/>
      <c r="Q1843" s="50" t="str">
        <f aca="false">IF(W1843="","",VLOOKUP(W1843,Categories!$M$148:$N$823,2,FALSE()))</f>
        <v/>
      </c>
      <c r="R1843" s="51" t="str">
        <f aca="false">AA1843</f>
        <v/>
      </c>
      <c r="S1843" s="52"/>
      <c r="T1843" s="52"/>
      <c r="U1843" s="53"/>
      <c r="V1843" s="54"/>
      <c r="W1843" s="55"/>
      <c r="X1843" s="50" t="str">
        <f aca="false">IF(S1843="","",VLOOKUP(Deposits!O2123,Deposits!$D$2:$J$102,2,FALSE()))</f>
        <v/>
      </c>
      <c r="Y1843" s="56" t="str">
        <f aca="false">IF(S1843="","",VLOOKUP(Deposits!O2123,Deposits!$D$2:$J$102,5,FALSE()))</f>
        <v/>
      </c>
      <c r="Z1843" s="57" t="s">
        <v>33</v>
      </c>
      <c r="AA1843" s="51" t="str">
        <f aca="false">IF(ISERROR(VLOOKUP(Q1843,'Target Margin'!A:F,5,FALSE())),"",VLOOKUP(Q1843,'Target Margin'!A:F,5,FALSE()))</f>
        <v/>
      </c>
    </row>
    <row r="1844" customFormat="false" ht="13" hidden="false" customHeight="false" outlineLevel="0" collapsed="false">
      <c r="A1844" s="38"/>
      <c r="B1844" s="39"/>
      <c r="C1844" s="40"/>
      <c r="D1844" s="40"/>
      <c r="E1844" s="41"/>
      <c r="F1844" s="42"/>
      <c r="G1844" s="43"/>
      <c r="H1844" s="43"/>
      <c r="I1844" s="44"/>
      <c r="J1844" s="45"/>
      <c r="K1844" s="46"/>
      <c r="L1844" s="47" t="e">
        <f aca="false">IF(K1844="",(I1844/J1844),(I1844/K1844))</f>
        <v>#DIV/0!</v>
      </c>
      <c r="M1844" s="48" t="e">
        <f aca="false">(N1844-L1844)/N1844</f>
        <v>#DIV/0!</v>
      </c>
      <c r="N1844" s="49"/>
      <c r="O1844" s="38"/>
      <c r="P1844" s="38"/>
      <c r="Q1844" s="50" t="str">
        <f aca="false">IF(W1844="","",VLOOKUP(W1844,Categories!$M$148:$N$823,2,FALSE()))</f>
        <v/>
      </c>
      <c r="R1844" s="51" t="str">
        <f aca="false">AA1844</f>
        <v/>
      </c>
      <c r="S1844" s="52"/>
      <c r="T1844" s="52"/>
      <c r="U1844" s="53"/>
      <c r="V1844" s="54"/>
      <c r="W1844" s="55"/>
      <c r="X1844" s="50" t="str">
        <f aca="false">IF(S1844="","",VLOOKUP(Deposits!O2124,Deposits!$D$2:$J$102,2,FALSE()))</f>
        <v/>
      </c>
      <c r="Y1844" s="56" t="str">
        <f aca="false">IF(S1844="","",VLOOKUP(Deposits!O2124,Deposits!$D$2:$J$102,5,FALSE()))</f>
        <v/>
      </c>
      <c r="Z1844" s="57" t="s">
        <v>33</v>
      </c>
      <c r="AA1844" s="51" t="str">
        <f aca="false">IF(ISERROR(VLOOKUP(Q1844,'Target Margin'!A:F,5,FALSE())),"",VLOOKUP(Q1844,'Target Margin'!A:F,5,FALSE()))</f>
        <v/>
      </c>
    </row>
    <row r="1845" customFormat="false" ht="13" hidden="false" customHeight="false" outlineLevel="0" collapsed="false">
      <c r="A1845" s="38"/>
      <c r="B1845" s="39"/>
      <c r="C1845" s="40"/>
      <c r="D1845" s="40"/>
      <c r="E1845" s="41"/>
      <c r="F1845" s="42"/>
      <c r="G1845" s="43"/>
      <c r="H1845" s="43"/>
      <c r="I1845" s="44"/>
      <c r="J1845" s="45"/>
      <c r="K1845" s="46"/>
      <c r="L1845" s="47" t="e">
        <f aca="false">IF(K1845="",(I1845/J1845),(I1845/K1845))</f>
        <v>#DIV/0!</v>
      </c>
      <c r="M1845" s="48" t="e">
        <f aca="false">(N1845-L1845)/N1845</f>
        <v>#DIV/0!</v>
      </c>
      <c r="N1845" s="49"/>
      <c r="O1845" s="38"/>
      <c r="P1845" s="38"/>
      <c r="Q1845" s="50" t="str">
        <f aca="false">IF(W1845="","",VLOOKUP(W1845,Categories!$M$148:$N$823,2,FALSE()))</f>
        <v/>
      </c>
      <c r="R1845" s="51" t="str">
        <f aca="false">AA1845</f>
        <v/>
      </c>
      <c r="S1845" s="52"/>
      <c r="T1845" s="52"/>
      <c r="U1845" s="53"/>
      <c r="V1845" s="54"/>
      <c r="W1845" s="55"/>
      <c r="X1845" s="50" t="str">
        <f aca="false">IF(S1845="","",VLOOKUP(Deposits!O2125,Deposits!$D$2:$J$102,2,FALSE()))</f>
        <v/>
      </c>
      <c r="Y1845" s="56" t="str">
        <f aca="false">IF(S1845="","",VLOOKUP(Deposits!O2125,Deposits!$D$2:$J$102,5,FALSE()))</f>
        <v/>
      </c>
      <c r="Z1845" s="57" t="s">
        <v>33</v>
      </c>
      <c r="AA1845" s="51" t="str">
        <f aca="false">IF(ISERROR(VLOOKUP(Q1845,'Target Margin'!A:F,5,FALSE())),"",VLOOKUP(Q1845,'Target Margin'!A:F,5,FALSE()))</f>
        <v/>
      </c>
    </row>
    <row r="1846" customFormat="false" ht="13" hidden="false" customHeight="false" outlineLevel="0" collapsed="false">
      <c r="A1846" s="38"/>
      <c r="B1846" s="39"/>
      <c r="C1846" s="40"/>
      <c r="D1846" s="40"/>
      <c r="E1846" s="41"/>
      <c r="F1846" s="42"/>
      <c r="G1846" s="43"/>
      <c r="H1846" s="43"/>
      <c r="I1846" s="44"/>
      <c r="J1846" s="45"/>
      <c r="K1846" s="46"/>
      <c r="L1846" s="47" t="e">
        <f aca="false">IF(K1846="",(I1846/J1846),(I1846/K1846))</f>
        <v>#DIV/0!</v>
      </c>
      <c r="M1846" s="48" t="e">
        <f aca="false">(N1846-L1846)/N1846</f>
        <v>#DIV/0!</v>
      </c>
      <c r="N1846" s="49"/>
      <c r="O1846" s="38"/>
      <c r="P1846" s="38"/>
      <c r="Q1846" s="50" t="str">
        <f aca="false">IF(W1846="","",VLOOKUP(W1846,Categories!$M$148:$N$823,2,FALSE()))</f>
        <v/>
      </c>
      <c r="R1846" s="51" t="str">
        <f aca="false">AA1846</f>
        <v/>
      </c>
      <c r="S1846" s="52"/>
      <c r="T1846" s="52"/>
      <c r="U1846" s="53"/>
      <c r="V1846" s="54"/>
      <c r="W1846" s="55"/>
      <c r="X1846" s="50" t="str">
        <f aca="false">IF(S1846="","",VLOOKUP(Deposits!O2126,Deposits!$D$2:$J$102,2,FALSE()))</f>
        <v/>
      </c>
      <c r="Y1846" s="56" t="str">
        <f aca="false">IF(S1846="","",VLOOKUP(Deposits!O2126,Deposits!$D$2:$J$102,5,FALSE()))</f>
        <v/>
      </c>
      <c r="Z1846" s="57" t="s">
        <v>33</v>
      </c>
      <c r="AA1846" s="51" t="str">
        <f aca="false">IF(ISERROR(VLOOKUP(Q1846,'Target Margin'!A:F,5,FALSE())),"",VLOOKUP(Q1846,'Target Margin'!A:F,5,FALSE()))</f>
        <v/>
      </c>
    </row>
    <row r="1847" customFormat="false" ht="13" hidden="false" customHeight="false" outlineLevel="0" collapsed="false">
      <c r="A1847" s="38"/>
      <c r="B1847" s="39"/>
      <c r="C1847" s="40"/>
      <c r="D1847" s="40"/>
      <c r="E1847" s="41"/>
      <c r="F1847" s="42"/>
      <c r="G1847" s="43"/>
      <c r="H1847" s="43"/>
      <c r="I1847" s="44"/>
      <c r="J1847" s="45"/>
      <c r="K1847" s="46"/>
      <c r="L1847" s="47" t="e">
        <f aca="false">IF(K1847="",(I1847/J1847),(I1847/K1847))</f>
        <v>#DIV/0!</v>
      </c>
      <c r="M1847" s="48" t="e">
        <f aca="false">(N1847-L1847)/N1847</f>
        <v>#DIV/0!</v>
      </c>
      <c r="N1847" s="49"/>
      <c r="O1847" s="38"/>
      <c r="P1847" s="38"/>
      <c r="Q1847" s="50" t="str">
        <f aca="false">IF(W1847="","",VLOOKUP(W1847,Categories!$M$148:$N$823,2,FALSE()))</f>
        <v/>
      </c>
      <c r="R1847" s="51" t="str">
        <f aca="false">AA1847</f>
        <v/>
      </c>
      <c r="S1847" s="52"/>
      <c r="T1847" s="52"/>
      <c r="U1847" s="53"/>
      <c r="V1847" s="54"/>
      <c r="W1847" s="55"/>
      <c r="X1847" s="50" t="str">
        <f aca="false">IF(S1847="","",VLOOKUP(Deposits!O2127,Deposits!$D$2:$J$102,2,FALSE()))</f>
        <v/>
      </c>
      <c r="Y1847" s="56" t="str">
        <f aca="false">IF(S1847="","",VLOOKUP(Deposits!O2127,Deposits!$D$2:$J$102,5,FALSE()))</f>
        <v/>
      </c>
      <c r="Z1847" s="57" t="s">
        <v>33</v>
      </c>
      <c r="AA1847" s="51" t="str">
        <f aca="false">IF(ISERROR(VLOOKUP(Q1847,'Target Margin'!A:F,5,FALSE())),"",VLOOKUP(Q1847,'Target Margin'!A:F,5,FALSE()))</f>
        <v/>
      </c>
    </row>
    <row r="1848" customFormat="false" ht="13" hidden="false" customHeight="false" outlineLevel="0" collapsed="false">
      <c r="A1848" s="38"/>
      <c r="B1848" s="39"/>
      <c r="C1848" s="40"/>
      <c r="D1848" s="40"/>
      <c r="E1848" s="41"/>
      <c r="F1848" s="42"/>
      <c r="G1848" s="43"/>
      <c r="H1848" s="43"/>
      <c r="I1848" s="44"/>
      <c r="J1848" s="45"/>
      <c r="K1848" s="46"/>
      <c r="L1848" s="47" t="e">
        <f aca="false">IF(K1848="",(I1848/J1848),(I1848/K1848))</f>
        <v>#DIV/0!</v>
      </c>
      <c r="M1848" s="48" t="e">
        <f aca="false">(N1848-L1848)/N1848</f>
        <v>#DIV/0!</v>
      </c>
      <c r="N1848" s="49"/>
      <c r="O1848" s="38"/>
      <c r="P1848" s="38"/>
      <c r="Q1848" s="50" t="str">
        <f aca="false">IF(W1848="","",VLOOKUP(W1848,Categories!$M$148:$N$823,2,FALSE()))</f>
        <v/>
      </c>
      <c r="R1848" s="51" t="str">
        <f aca="false">AA1848</f>
        <v/>
      </c>
      <c r="S1848" s="52"/>
      <c r="T1848" s="52"/>
      <c r="U1848" s="53"/>
      <c r="V1848" s="54"/>
      <c r="W1848" s="55"/>
      <c r="X1848" s="50" t="str">
        <f aca="false">IF(S1848="","",VLOOKUP(Deposits!O2128,Deposits!$D$2:$J$102,2,FALSE()))</f>
        <v/>
      </c>
      <c r="Y1848" s="56" t="str">
        <f aca="false">IF(S1848="","",VLOOKUP(Deposits!O2128,Deposits!$D$2:$J$102,5,FALSE()))</f>
        <v/>
      </c>
      <c r="Z1848" s="57" t="s">
        <v>33</v>
      </c>
      <c r="AA1848" s="51" t="str">
        <f aca="false">IF(ISERROR(VLOOKUP(Q1848,'Target Margin'!A:F,5,FALSE())),"",VLOOKUP(Q1848,'Target Margin'!A:F,5,FALSE()))</f>
        <v/>
      </c>
    </row>
    <row r="1849" customFormat="false" ht="13" hidden="false" customHeight="false" outlineLevel="0" collapsed="false">
      <c r="A1849" s="38"/>
      <c r="B1849" s="39"/>
      <c r="C1849" s="40"/>
      <c r="D1849" s="40"/>
      <c r="E1849" s="41"/>
      <c r="F1849" s="42"/>
      <c r="G1849" s="43"/>
      <c r="H1849" s="43"/>
      <c r="I1849" s="44"/>
      <c r="J1849" s="45"/>
      <c r="K1849" s="46"/>
      <c r="L1849" s="47" t="e">
        <f aca="false">IF(K1849="",(I1849/J1849),(I1849/K1849))</f>
        <v>#DIV/0!</v>
      </c>
      <c r="M1849" s="48" t="e">
        <f aca="false">(N1849-L1849)/N1849</f>
        <v>#DIV/0!</v>
      </c>
      <c r="N1849" s="49"/>
      <c r="O1849" s="38"/>
      <c r="P1849" s="38"/>
      <c r="Q1849" s="50" t="str">
        <f aca="false">IF(W1849="","",VLOOKUP(W1849,Categories!$M$148:$N$823,2,FALSE()))</f>
        <v/>
      </c>
      <c r="R1849" s="51" t="str">
        <f aca="false">AA1849</f>
        <v/>
      </c>
      <c r="S1849" s="52"/>
      <c r="T1849" s="52"/>
      <c r="U1849" s="53"/>
      <c r="V1849" s="54"/>
      <c r="W1849" s="55"/>
      <c r="X1849" s="50" t="str">
        <f aca="false">IF(S1849="","",VLOOKUP(Deposits!O2129,Deposits!$D$2:$J$102,2,FALSE()))</f>
        <v/>
      </c>
      <c r="Y1849" s="56" t="str">
        <f aca="false">IF(S1849="","",VLOOKUP(Deposits!O2129,Deposits!$D$2:$J$102,5,FALSE()))</f>
        <v/>
      </c>
      <c r="Z1849" s="57" t="s">
        <v>33</v>
      </c>
      <c r="AA1849" s="51" t="str">
        <f aca="false">IF(ISERROR(VLOOKUP(Q1849,'Target Margin'!A:F,5,FALSE())),"",VLOOKUP(Q1849,'Target Margin'!A:F,5,FALSE()))</f>
        <v/>
      </c>
    </row>
    <row r="1850" customFormat="false" ht="13" hidden="false" customHeight="false" outlineLevel="0" collapsed="false">
      <c r="A1850" s="38"/>
      <c r="B1850" s="39"/>
      <c r="C1850" s="40"/>
      <c r="D1850" s="40"/>
      <c r="E1850" s="41"/>
      <c r="F1850" s="42"/>
      <c r="G1850" s="43"/>
      <c r="H1850" s="43"/>
      <c r="I1850" s="44"/>
      <c r="J1850" s="45"/>
      <c r="K1850" s="46"/>
      <c r="L1850" s="47" t="e">
        <f aca="false">IF(K1850="",(I1850/J1850),(I1850/K1850))</f>
        <v>#DIV/0!</v>
      </c>
      <c r="M1850" s="48" t="e">
        <f aca="false">(N1850-L1850)/N1850</f>
        <v>#DIV/0!</v>
      </c>
      <c r="N1850" s="49"/>
      <c r="O1850" s="38"/>
      <c r="P1850" s="38"/>
      <c r="Q1850" s="50" t="str">
        <f aca="false">IF(W1850="","",VLOOKUP(W1850,Categories!$M$148:$N$823,2,FALSE()))</f>
        <v/>
      </c>
      <c r="R1850" s="51" t="str">
        <f aca="false">AA1850</f>
        <v/>
      </c>
      <c r="S1850" s="52"/>
      <c r="T1850" s="52"/>
      <c r="U1850" s="53"/>
      <c r="V1850" s="54"/>
      <c r="W1850" s="55"/>
      <c r="X1850" s="50" t="str">
        <f aca="false">IF(S1850="","",VLOOKUP(Deposits!O2130,Deposits!$D$2:$J$102,2,FALSE()))</f>
        <v/>
      </c>
      <c r="Y1850" s="56" t="str">
        <f aca="false">IF(S1850="","",VLOOKUP(Deposits!O2130,Deposits!$D$2:$J$102,5,FALSE()))</f>
        <v/>
      </c>
      <c r="Z1850" s="57" t="s">
        <v>33</v>
      </c>
      <c r="AA1850" s="51" t="str">
        <f aca="false">IF(ISERROR(VLOOKUP(Q1850,'Target Margin'!A:F,5,FALSE())),"",VLOOKUP(Q1850,'Target Margin'!A:F,5,FALSE()))</f>
        <v/>
      </c>
    </row>
    <row r="1851" customFormat="false" ht="13" hidden="false" customHeight="false" outlineLevel="0" collapsed="false">
      <c r="A1851" s="38"/>
      <c r="B1851" s="39"/>
      <c r="C1851" s="40"/>
      <c r="D1851" s="40"/>
      <c r="E1851" s="41"/>
      <c r="F1851" s="42"/>
      <c r="G1851" s="43"/>
      <c r="H1851" s="43"/>
      <c r="I1851" s="44"/>
      <c r="J1851" s="45"/>
      <c r="K1851" s="46"/>
      <c r="L1851" s="47" t="e">
        <f aca="false">IF(K1851="",(I1851/J1851),(I1851/K1851))</f>
        <v>#DIV/0!</v>
      </c>
      <c r="M1851" s="48" t="e">
        <f aca="false">(N1851-L1851)/N1851</f>
        <v>#DIV/0!</v>
      </c>
      <c r="N1851" s="49"/>
      <c r="O1851" s="38"/>
      <c r="P1851" s="38"/>
      <c r="Q1851" s="50" t="str">
        <f aca="false">IF(W1851="","",VLOOKUP(W1851,Categories!$M$148:$N$823,2,FALSE()))</f>
        <v/>
      </c>
      <c r="R1851" s="51" t="str">
        <f aca="false">AA1851</f>
        <v/>
      </c>
      <c r="S1851" s="52"/>
      <c r="T1851" s="52"/>
      <c r="U1851" s="53"/>
      <c r="V1851" s="54"/>
      <c r="W1851" s="55"/>
      <c r="X1851" s="50" t="str">
        <f aca="false">IF(S1851="","",VLOOKUP(Deposits!O2131,Deposits!$D$2:$J$102,2,FALSE()))</f>
        <v/>
      </c>
      <c r="Y1851" s="56" t="str">
        <f aca="false">IF(S1851="","",VLOOKUP(Deposits!O2131,Deposits!$D$2:$J$102,5,FALSE()))</f>
        <v/>
      </c>
      <c r="Z1851" s="57" t="s">
        <v>33</v>
      </c>
      <c r="AA1851" s="51" t="str">
        <f aca="false">IF(ISERROR(VLOOKUP(Q1851,'Target Margin'!A:F,5,FALSE())),"",VLOOKUP(Q1851,'Target Margin'!A:F,5,FALSE()))</f>
        <v/>
      </c>
    </row>
    <row r="1852" customFormat="false" ht="13" hidden="false" customHeight="false" outlineLevel="0" collapsed="false">
      <c r="A1852" s="38"/>
      <c r="B1852" s="39"/>
      <c r="C1852" s="40"/>
      <c r="D1852" s="40"/>
      <c r="E1852" s="41"/>
      <c r="F1852" s="42"/>
      <c r="G1852" s="43"/>
      <c r="H1852" s="43"/>
      <c r="I1852" s="44"/>
      <c r="J1852" s="45"/>
      <c r="K1852" s="46"/>
      <c r="L1852" s="47" t="e">
        <f aca="false">IF(K1852="",(I1852/J1852),(I1852/K1852))</f>
        <v>#DIV/0!</v>
      </c>
      <c r="M1852" s="48" t="e">
        <f aca="false">(N1852-L1852)/N1852</f>
        <v>#DIV/0!</v>
      </c>
      <c r="N1852" s="49"/>
      <c r="O1852" s="38"/>
      <c r="P1852" s="38"/>
      <c r="Q1852" s="50" t="str">
        <f aca="false">IF(W1852="","",VLOOKUP(W1852,Categories!$M$148:$N$823,2,FALSE()))</f>
        <v/>
      </c>
      <c r="R1852" s="51" t="str">
        <f aca="false">AA1852</f>
        <v/>
      </c>
      <c r="S1852" s="52"/>
      <c r="T1852" s="52"/>
      <c r="U1852" s="53"/>
      <c r="V1852" s="54"/>
      <c r="W1852" s="55"/>
      <c r="X1852" s="50" t="str">
        <f aca="false">IF(S1852="","",VLOOKUP(Deposits!O2132,Deposits!$D$2:$J$102,2,FALSE()))</f>
        <v/>
      </c>
      <c r="Y1852" s="56" t="str">
        <f aca="false">IF(S1852="","",VLOOKUP(Deposits!O2132,Deposits!$D$2:$J$102,5,FALSE()))</f>
        <v/>
      </c>
      <c r="Z1852" s="57" t="s">
        <v>33</v>
      </c>
      <c r="AA1852" s="51" t="str">
        <f aca="false">IF(ISERROR(VLOOKUP(Q1852,'Target Margin'!A:F,5,FALSE())),"",VLOOKUP(Q1852,'Target Margin'!A:F,5,FALSE()))</f>
        <v/>
      </c>
    </row>
    <row r="1853" customFormat="false" ht="13" hidden="false" customHeight="false" outlineLevel="0" collapsed="false">
      <c r="A1853" s="38"/>
      <c r="B1853" s="39"/>
      <c r="C1853" s="40"/>
      <c r="D1853" s="40"/>
      <c r="E1853" s="41"/>
      <c r="F1853" s="42"/>
      <c r="G1853" s="43"/>
      <c r="H1853" s="43"/>
      <c r="I1853" s="44"/>
      <c r="J1853" s="45"/>
      <c r="K1853" s="46"/>
      <c r="L1853" s="47" t="e">
        <f aca="false">IF(K1853="",(I1853/J1853),(I1853/K1853))</f>
        <v>#DIV/0!</v>
      </c>
      <c r="M1853" s="48" t="e">
        <f aca="false">(N1853-L1853)/N1853</f>
        <v>#DIV/0!</v>
      </c>
      <c r="N1853" s="49"/>
      <c r="O1853" s="38"/>
      <c r="P1853" s="38"/>
      <c r="Q1853" s="50" t="str">
        <f aca="false">IF(W1853="","",VLOOKUP(W1853,Categories!$M$148:$N$823,2,FALSE()))</f>
        <v/>
      </c>
      <c r="R1853" s="51" t="str">
        <f aca="false">AA1853</f>
        <v/>
      </c>
      <c r="S1853" s="52"/>
      <c r="T1853" s="52"/>
      <c r="U1853" s="53"/>
      <c r="V1853" s="54"/>
      <c r="W1853" s="55"/>
      <c r="X1853" s="50" t="str">
        <f aca="false">IF(S1853="","",VLOOKUP(Deposits!O2133,Deposits!$D$2:$J$102,2,FALSE()))</f>
        <v/>
      </c>
      <c r="Y1853" s="56" t="str">
        <f aca="false">IF(S1853="","",VLOOKUP(Deposits!O2133,Deposits!$D$2:$J$102,5,FALSE()))</f>
        <v/>
      </c>
      <c r="Z1853" s="57" t="s">
        <v>33</v>
      </c>
      <c r="AA1853" s="51" t="str">
        <f aca="false">IF(ISERROR(VLOOKUP(Q1853,'Target Margin'!A:F,5,FALSE())),"",VLOOKUP(Q1853,'Target Margin'!A:F,5,FALSE()))</f>
        <v/>
      </c>
    </row>
    <row r="1854" customFormat="false" ht="13" hidden="false" customHeight="false" outlineLevel="0" collapsed="false">
      <c r="A1854" s="38"/>
      <c r="B1854" s="39"/>
      <c r="C1854" s="40"/>
      <c r="D1854" s="40"/>
      <c r="E1854" s="41"/>
      <c r="F1854" s="42"/>
      <c r="G1854" s="43"/>
      <c r="H1854" s="43"/>
      <c r="I1854" s="44"/>
      <c r="J1854" s="45"/>
      <c r="K1854" s="46"/>
      <c r="L1854" s="47" t="e">
        <f aca="false">IF(K1854="",(I1854/J1854),(I1854/K1854))</f>
        <v>#DIV/0!</v>
      </c>
      <c r="M1854" s="48" t="e">
        <f aca="false">(N1854-L1854)/N1854</f>
        <v>#DIV/0!</v>
      </c>
      <c r="N1854" s="49"/>
      <c r="O1854" s="38"/>
      <c r="P1854" s="38"/>
      <c r="Q1854" s="50" t="str">
        <f aca="false">IF(W1854="","",VLOOKUP(W1854,Categories!$M$148:$N$823,2,FALSE()))</f>
        <v/>
      </c>
      <c r="R1854" s="51" t="str">
        <f aca="false">AA1854</f>
        <v/>
      </c>
      <c r="S1854" s="52"/>
      <c r="T1854" s="52"/>
      <c r="U1854" s="53"/>
      <c r="V1854" s="54"/>
      <c r="W1854" s="55"/>
      <c r="X1854" s="50" t="str">
        <f aca="false">IF(S1854="","",VLOOKUP(Deposits!O2134,Deposits!$D$2:$J$102,2,FALSE()))</f>
        <v/>
      </c>
      <c r="Y1854" s="56" t="str">
        <f aca="false">IF(S1854="","",VLOOKUP(Deposits!O2134,Deposits!$D$2:$J$102,5,FALSE()))</f>
        <v/>
      </c>
      <c r="Z1854" s="57" t="s">
        <v>33</v>
      </c>
      <c r="AA1854" s="51" t="str">
        <f aca="false">IF(ISERROR(VLOOKUP(Q1854,'Target Margin'!A:F,5,FALSE())),"",VLOOKUP(Q1854,'Target Margin'!A:F,5,FALSE()))</f>
        <v/>
      </c>
    </row>
    <row r="1855" customFormat="false" ht="13" hidden="false" customHeight="false" outlineLevel="0" collapsed="false">
      <c r="A1855" s="38"/>
      <c r="B1855" s="39"/>
      <c r="C1855" s="40"/>
      <c r="D1855" s="40"/>
      <c r="E1855" s="41"/>
      <c r="F1855" s="42"/>
      <c r="G1855" s="43"/>
      <c r="H1855" s="43"/>
      <c r="I1855" s="44"/>
      <c r="J1855" s="45"/>
      <c r="K1855" s="46"/>
      <c r="L1855" s="47" t="e">
        <f aca="false">IF(K1855="",(I1855/J1855),(I1855/K1855))</f>
        <v>#DIV/0!</v>
      </c>
      <c r="M1855" s="48" t="e">
        <f aca="false">(N1855-L1855)/N1855</f>
        <v>#DIV/0!</v>
      </c>
      <c r="N1855" s="49"/>
      <c r="O1855" s="38"/>
      <c r="P1855" s="38"/>
      <c r="Q1855" s="50" t="str">
        <f aca="false">IF(W1855="","",VLOOKUP(W1855,Categories!$M$148:$N$823,2,FALSE()))</f>
        <v/>
      </c>
      <c r="R1855" s="51" t="str">
        <f aca="false">AA1855</f>
        <v/>
      </c>
      <c r="S1855" s="52"/>
      <c r="T1855" s="52"/>
      <c r="U1855" s="53"/>
      <c r="V1855" s="54"/>
      <c r="W1855" s="55"/>
      <c r="X1855" s="50" t="str">
        <f aca="false">IF(S1855="","",VLOOKUP(Deposits!O2135,Deposits!$D$2:$J$102,2,FALSE()))</f>
        <v/>
      </c>
      <c r="Y1855" s="56" t="str">
        <f aca="false">IF(S1855="","",VLOOKUP(Deposits!O2135,Deposits!$D$2:$J$102,5,FALSE()))</f>
        <v/>
      </c>
      <c r="Z1855" s="57" t="s">
        <v>33</v>
      </c>
      <c r="AA1855" s="51" t="str">
        <f aca="false">IF(ISERROR(VLOOKUP(Q1855,'Target Margin'!A:F,5,FALSE())),"",VLOOKUP(Q1855,'Target Margin'!A:F,5,FALSE()))</f>
        <v/>
      </c>
    </row>
    <row r="1856" customFormat="false" ht="13" hidden="false" customHeight="false" outlineLevel="0" collapsed="false">
      <c r="A1856" s="38"/>
      <c r="B1856" s="39"/>
      <c r="C1856" s="40"/>
      <c r="D1856" s="40"/>
      <c r="E1856" s="41"/>
      <c r="F1856" s="42"/>
      <c r="G1856" s="43"/>
      <c r="H1856" s="43"/>
      <c r="I1856" s="44"/>
      <c r="J1856" s="45"/>
      <c r="K1856" s="46"/>
      <c r="L1856" s="47" t="e">
        <f aca="false">IF(K1856="",(I1856/J1856),(I1856/K1856))</f>
        <v>#DIV/0!</v>
      </c>
      <c r="M1856" s="48" t="e">
        <f aca="false">(N1856-L1856)/N1856</f>
        <v>#DIV/0!</v>
      </c>
      <c r="N1856" s="49"/>
      <c r="O1856" s="38"/>
      <c r="P1856" s="38"/>
      <c r="Q1856" s="50" t="str">
        <f aca="false">IF(W1856="","",VLOOKUP(W1856,Categories!$M$148:$N$823,2,FALSE()))</f>
        <v/>
      </c>
      <c r="R1856" s="51" t="str">
        <f aca="false">AA1856</f>
        <v/>
      </c>
      <c r="S1856" s="52"/>
      <c r="T1856" s="52"/>
      <c r="U1856" s="53"/>
      <c r="V1856" s="54"/>
      <c r="W1856" s="55"/>
      <c r="X1856" s="50" t="str">
        <f aca="false">IF(S1856="","",VLOOKUP(Deposits!O2136,Deposits!$D$2:$J$102,2,FALSE()))</f>
        <v/>
      </c>
      <c r="Y1856" s="56" t="str">
        <f aca="false">IF(S1856="","",VLOOKUP(Deposits!O2136,Deposits!$D$2:$J$102,5,FALSE()))</f>
        <v/>
      </c>
      <c r="Z1856" s="57" t="s">
        <v>33</v>
      </c>
      <c r="AA1856" s="51" t="str">
        <f aca="false">IF(ISERROR(VLOOKUP(Q1856,'Target Margin'!A:F,5,FALSE())),"",VLOOKUP(Q1856,'Target Margin'!A:F,5,FALSE()))</f>
        <v/>
      </c>
    </row>
    <row r="1857" customFormat="false" ht="13" hidden="false" customHeight="false" outlineLevel="0" collapsed="false">
      <c r="A1857" s="38"/>
      <c r="B1857" s="39"/>
      <c r="C1857" s="40"/>
      <c r="D1857" s="40"/>
      <c r="E1857" s="41"/>
      <c r="F1857" s="42"/>
      <c r="G1857" s="43"/>
      <c r="H1857" s="43"/>
      <c r="I1857" s="44"/>
      <c r="J1857" s="45"/>
      <c r="K1857" s="46"/>
      <c r="L1857" s="47" t="e">
        <f aca="false">IF(K1857="",(I1857/J1857),(I1857/K1857))</f>
        <v>#DIV/0!</v>
      </c>
      <c r="M1857" s="48" t="e">
        <f aca="false">(N1857-L1857)/N1857</f>
        <v>#DIV/0!</v>
      </c>
      <c r="N1857" s="49"/>
      <c r="O1857" s="38"/>
      <c r="P1857" s="38"/>
      <c r="Q1857" s="50" t="str">
        <f aca="false">IF(W1857="","",VLOOKUP(W1857,Categories!$M$148:$N$823,2,FALSE()))</f>
        <v/>
      </c>
      <c r="R1857" s="51" t="str">
        <f aca="false">AA1857</f>
        <v/>
      </c>
      <c r="S1857" s="52"/>
      <c r="T1857" s="52"/>
      <c r="U1857" s="53"/>
      <c r="V1857" s="54"/>
      <c r="W1857" s="55"/>
      <c r="X1857" s="50" t="str">
        <f aca="false">IF(S1857="","",VLOOKUP(Deposits!O2137,Deposits!$D$2:$J$102,2,FALSE()))</f>
        <v/>
      </c>
      <c r="Y1857" s="56" t="str">
        <f aca="false">IF(S1857="","",VLOOKUP(Deposits!O2137,Deposits!$D$2:$J$102,5,FALSE()))</f>
        <v/>
      </c>
      <c r="Z1857" s="57" t="s">
        <v>33</v>
      </c>
      <c r="AA1857" s="51" t="str">
        <f aca="false">IF(ISERROR(VLOOKUP(Q1857,'Target Margin'!A:F,5,FALSE())),"",VLOOKUP(Q1857,'Target Margin'!A:F,5,FALSE()))</f>
        <v/>
      </c>
    </row>
    <row r="1858" customFormat="false" ht="13" hidden="false" customHeight="false" outlineLevel="0" collapsed="false">
      <c r="A1858" s="38"/>
      <c r="B1858" s="39"/>
      <c r="C1858" s="40"/>
      <c r="D1858" s="40"/>
      <c r="E1858" s="41"/>
      <c r="F1858" s="42"/>
      <c r="G1858" s="43"/>
      <c r="H1858" s="43"/>
      <c r="I1858" s="44"/>
      <c r="J1858" s="45"/>
      <c r="K1858" s="46"/>
      <c r="L1858" s="47" t="e">
        <f aca="false">IF(K1858="",(I1858/J1858),(I1858/K1858))</f>
        <v>#DIV/0!</v>
      </c>
      <c r="M1858" s="48" t="e">
        <f aca="false">(N1858-L1858)/N1858</f>
        <v>#DIV/0!</v>
      </c>
      <c r="N1858" s="49"/>
      <c r="O1858" s="38"/>
      <c r="P1858" s="38"/>
      <c r="Q1858" s="50" t="str">
        <f aca="false">IF(W1858="","",VLOOKUP(W1858,Categories!$M$148:$N$823,2,FALSE()))</f>
        <v/>
      </c>
      <c r="R1858" s="51" t="str">
        <f aca="false">AA1858</f>
        <v/>
      </c>
      <c r="S1858" s="52"/>
      <c r="T1858" s="52"/>
      <c r="U1858" s="53"/>
      <c r="V1858" s="54"/>
      <c r="W1858" s="55"/>
      <c r="X1858" s="50" t="str">
        <f aca="false">IF(S1858="","",VLOOKUP(Deposits!O2138,Deposits!$D$2:$J$102,2,FALSE()))</f>
        <v/>
      </c>
      <c r="Y1858" s="56" t="str">
        <f aca="false">IF(S1858="","",VLOOKUP(Deposits!O2138,Deposits!$D$2:$J$102,5,FALSE()))</f>
        <v/>
      </c>
      <c r="Z1858" s="57" t="s">
        <v>33</v>
      </c>
      <c r="AA1858" s="51" t="str">
        <f aca="false">IF(ISERROR(VLOOKUP(Q1858,'Target Margin'!A:F,5,FALSE())),"",VLOOKUP(Q1858,'Target Margin'!A:F,5,FALSE()))</f>
        <v/>
      </c>
    </row>
    <row r="1859" customFormat="false" ht="13" hidden="false" customHeight="false" outlineLevel="0" collapsed="false">
      <c r="A1859" s="38"/>
      <c r="B1859" s="39"/>
      <c r="C1859" s="40"/>
      <c r="D1859" s="40"/>
      <c r="E1859" s="41"/>
      <c r="F1859" s="42"/>
      <c r="G1859" s="43"/>
      <c r="H1859" s="43"/>
      <c r="I1859" s="44"/>
      <c r="J1859" s="45"/>
      <c r="K1859" s="46"/>
      <c r="L1859" s="47" t="e">
        <f aca="false">IF(K1859="",(I1859/J1859),(I1859/K1859))</f>
        <v>#DIV/0!</v>
      </c>
      <c r="M1859" s="48" t="e">
        <f aca="false">(N1859-L1859)/N1859</f>
        <v>#DIV/0!</v>
      </c>
      <c r="N1859" s="49"/>
      <c r="O1859" s="38"/>
      <c r="P1859" s="38"/>
      <c r="Q1859" s="50" t="str">
        <f aca="false">IF(W1859="","",VLOOKUP(W1859,Categories!$M$148:$N$823,2,FALSE()))</f>
        <v/>
      </c>
      <c r="R1859" s="51" t="str">
        <f aca="false">AA1859</f>
        <v/>
      </c>
      <c r="S1859" s="52"/>
      <c r="T1859" s="52"/>
      <c r="U1859" s="53"/>
      <c r="V1859" s="54"/>
      <c r="W1859" s="55"/>
      <c r="X1859" s="50" t="str">
        <f aca="false">IF(S1859="","",VLOOKUP(Deposits!O2139,Deposits!$D$2:$J$102,2,FALSE()))</f>
        <v/>
      </c>
      <c r="Y1859" s="56" t="str">
        <f aca="false">IF(S1859="","",VLOOKUP(Deposits!O2139,Deposits!$D$2:$J$102,5,FALSE()))</f>
        <v/>
      </c>
      <c r="Z1859" s="57" t="s">
        <v>33</v>
      </c>
      <c r="AA1859" s="51" t="str">
        <f aca="false">IF(ISERROR(VLOOKUP(Q1859,'Target Margin'!A:F,5,FALSE())),"",VLOOKUP(Q1859,'Target Margin'!A:F,5,FALSE()))</f>
        <v/>
      </c>
    </row>
    <row r="1860" customFormat="false" ht="13" hidden="false" customHeight="false" outlineLevel="0" collapsed="false">
      <c r="A1860" s="38"/>
      <c r="B1860" s="39"/>
      <c r="C1860" s="40"/>
      <c r="D1860" s="40"/>
      <c r="E1860" s="41"/>
      <c r="F1860" s="42"/>
      <c r="G1860" s="43"/>
      <c r="H1860" s="43"/>
      <c r="I1860" s="44"/>
      <c r="J1860" s="45"/>
      <c r="K1860" s="46"/>
      <c r="L1860" s="47" t="e">
        <f aca="false">IF(K1860="",(I1860/J1860),(I1860/K1860))</f>
        <v>#DIV/0!</v>
      </c>
      <c r="M1860" s="48" t="e">
        <f aca="false">(N1860-L1860)/N1860</f>
        <v>#DIV/0!</v>
      </c>
      <c r="N1860" s="49"/>
      <c r="O1860" s="38"/>
      <c r="P1860" s="38"/>
      <c r="Q1860" s="50" t="str">
        <f aca="false">IF(W1860="","",VLOOKUP(W1860,Categories!$M$148:$N$823,2,FALSE()))</f>
        <v/>
      </c>
      <c r="R1860" s="51" t="str">
        <f aca="false">AA1860</f>
        <v/>
      </c>
      <c r="S1860" s="52"/>
      <c r="T1860" s="52"/>
      <c r="U1860" s="53"/>
      <c r="V1860" s="54"/>
      <c r="W1860" s="55"/>
      <c r="X1860" s="50" t="str">
        <f aca="false">IF(S1860="","",VLOOKUP(Deposits!O2140,Deposits!$D$2:$J$102,2,FALSE()))</f>
        <v/>
      </c>
      <c r="Y1860" s="56" t="str">
        <f aca="false">IF(S1860="","",VLOOKUP(Deposits!O2140,Deposits!$D$2:$J$102,5,FALSE()))</f>
        <v/>
      </c>
      <c r="Z1860" s="57" t="s">
        <v>33</v>
      </c>
      <c r="AA1860" s="51" t="str">
        <f aca="false">IF(ISERROR(VLOOKUP(Q1860,'Target Margin'!A:F,5,FALSE())),"",VLOOKUP(Q1860,'Target Margin'!A:F,5,FALSE()))</f>
        <v/>
      </c>
    </row>
    <row r="1861" customFormat="false" ht="13" hidden="false" customHeight="false" outlineLevel="0" collapsed="false">
      <c r="A1861" s="38"/>
      <c r="B1861" s="39"/>
      <c r="C1861" s="40"/>
      <c r="D1861" s="40"/>
      <c r="E1861" s="41"/>
      <c r="F1861" s="42"/>
      <c r="G1861" s="43"/>
      <c r="H1861" s="43"/>
      <c r="I1861" s="44"/>
      <c r="J1861" s="45"/>
      <c r="K1861" s="46"/>
      <c r="L1861" s="47" t="e">
        <f aca="false">IF(K1861="",(I1861/J1861),(I1861/K1861))</f>
        <v>#DIV/0!</v>
      </c>
      <c r="M1861" s="48" t="e">
        <f aca="false">(N1861-L1861)/N1861</f>
        <v>#DIV/0!</v>
      </c>
      <c r="N1861" s="49"/>
      <c r="O1861" s="38"/>
      <c r="P1861" s="38"/>
      <c r="Q1861" s="50" t="str">
        <f aca="false">IF(W1861="","",VLOOKUP(W1861,Categories!$M$148:$N$823,2,FALSE()))</f>
        <v/>
      </c>
      <c r="R1861" s="51" t="str">
        <f aca="false">AA1861</f>
        <v/>
      </c>
      <c r="S1861" s="52"/>
      <c r="T1861" s="52"/>
      <c r="U1861" s="53"/>
      <c r="V1861" s="54"/>
      <c r="W1861" s="55"/>
      <c r="X1861" s="50" t="str">
        <f aca="false">IF(S1861="","",VLOOKUP(Deposits!O2141,Deposits!$D$2:$J$102,2,FALSE()))</f>
        <v/>
      </c>
      <c r="Y1861" s="56" t="str">
        <f aca="false">IF(S1861="","",VLOOKUP(Deposits!O2141,Deposits!$D$2:$J$102,5,FALSE()))</f>
        <v/>
      </c>
      <c r="Z1861" s="57" t="s">
        <v>33</v>
      </c>
      <c r="AA1861" s="51" t="str">
        <f aca="false">IF(ISERROR(VLOOKUP(Q1861,'Target Margin'!A:F,5,FALSE())),"",VLOOKUP(Q1861,'Target Margin'!A:F,5,FALSE()))</f>
        <v/>
      </c>
    </row>
    <row r="1862" customFormat="false" ht="13" hidden="false" customHeight="false" outlineLevel="0" collapsed="false">
      <c r="A1862" s="38"/>
      <c r="B1862" s="39"/>
      <c r="C1862" s="40"/>
      <c r="D1862" s="40"/>
      <c r="E1862" s="41"/>
      <c r="F1862" s="42"/>
      <c r="G1862" s="43"/>
      <c r="H1862" s="43"/>
      <c r="I1862" s="44"/>
      <c r="J1862" s="45"/>
      <c r="K1862" s="46"/>
      <c r="L1862" s="47" t="e">
        <f aca="false">IF(K1862="",(I1862/J1862),(I1862/K1862))</f>
        <v>#DIV/0!</v>
      </c>
      <c r="M1862" s="48" t="e">
        <f aca="false">(N1862-L1862)/N1862</f>
        <v>#DIV/0!</v>
      </c>
      <c r="N1862" s="49"/>
      <c r="O1862" s="38"/>
      <c r="P1862" s="38"/>
      <c r="Q1862" s="50" t="str">
        <f aca="false">IF(W1862="","",VLOOKUP(W1862,Categories!$M$148:$N$823,2,FALSE()))</f>
        <v/>
      </c>
      <c r="R1862" s="51" t="str">
        <f aca="false">AA1862</f>
        <v/>
      </c>
      <c r="S1862" s="52"/>
      <c r="T1862" s="52"/>
      <c r="U1862" s="53"/>
      <c r="V1862" s="54"/>
      <c r="W1862" s="55"/>
      <c r="X1862" s="50" t="str">
        <f aca="false">IF(S1862="","",VLOOKUP(Deposits!O2142,Deposits!$D$2:$J$102,2,FALSE()))</f>
        <v/>
      </c>
      <c r="Y1862" s="56" t="str">
        <f aca="false">IF(S1862="","",VLOOKUP(Deposits!O2142,Deposits!$D$2:$J$102,5,FALSE()))</f>
        <v/>
      </c>
      <c r="Z1862" s="57" t="s">
        <v>33</v>
      </c>
      <c r="AA1862" s="51" t="str">
        <f aca="false">IF(ISERROR(VLOOKUP(Q1862,'Target Margin'!A:F,5,FALSE())),"",VLOOKUP(Q1862,'Target Margin'!A:F,5,FALSE()))</f>
        <v/>
      </c>
    </row>
    <row r="1863" customFormat="false" ht="13" hidden="false" customHeight="false" outlineLevel="0" collapsed="false">
      <c r="A1863" s="38"/>
      <c r="B1863" s="39"/>
      <c r="C1863" s="40"/>
      <c r="D1863" s="40"/>
      <c r="E1863" s="41"/>
      <c r="F1863" s="42"/>
      <c r="G1863" s="43"/>
      <c r="H1863" s="43"/>
      <c r="I1863" s="44"/>
      <c r="J1863" s="45"/>
      <c r="K1863" s="46"/>
      <c r="L1863" s="47" t="e">
        <f aca="false">IF(K1863="",(I1863/J1863),(I1863/K1863))</f>
        <v>#DIV/0!</v>
      </c>
      <c r="M1863" s="48" t="e">
        <f aca="false">(N1863-L1863)/N1863</f>
        <v>#DIV/0!</v>
      </c>
      <c r="N1863" s="49"/>
      <c r="O1863" s="38"/>
      <c r="P1863" s="38"/>
      <c r="Q1863" s="50" t="str">
        <f aca="false">IF(W1863="","",VLOOKUP(W1863,Categories!$M$148:$N$823,2,FALSE()))</f>
        <v/>
      </c>
      <c r="R1863" s="51" t="str">
        <f aca="false">AA1863</f>
        <v/>
      </c>
      <c r="S1863" s="52"/>
      <c r="T1863" s="52"/>
      <c r="U1863" s="53"/>
      <c r="V1863" s="54"/>
      <c r="W1863" s="55"/>
      <c r="X1863" s="50" t="str">
        <f aca="false">IF(S1863="","",VLOOKUP(Deposits!O2143,Deposits!$D$2:$J$102,2,FALSE()))</f>
        <v/>
      </c>
      <c r="Y1863" s="56" t="str">
        <f aca="false">IF(S1863="","",VLOOKUP(Deposits!O2143,Deposits!$D$2:$J$102,5,FALSE()))</f>
        <v/>
      </c>
      <c r="Z1863" s="57" t="s">
        <v>33</v>
      </c>
      <c r="AA1863" s="51" t="str">
        <f aca="false">IF(ISERROR(VLOOKUP(Q1863,'Target Margin'!A:F,5,FALSE())),"",VLOOKUP(Q1863,'Target Margin'!A:F,5,FALSE()))</f>
        <v/>
      </c>
    </row>
    <row r="1864" customFormat="false" ht="13" hidden="false" customHeight="false" outlineLevel="0" collapsed="false">
      <c r="A1864" s="38"/>
      <c r="B1864" s="39"/>
      <c r="C1864" s="40"/>
      <c r="D1864" s="40"/>
      <c r="E1864" s="41"/>
      <c r="F1864" s="42"/>
      <c r="G1864" s="43"/>
      <c r="H1864" s="43"/>
      <c r="I1864" s="44"/>
      <c r="J1864" s="45"/>
      <c r="K1864" s="46"/>
      <c r="L1864" s="47" t="e">
        <f aca="false">IF(K1864="",(I1864/J1864),(I1864/K1864))</f>
        <v>#DIV/0!</v>
      </c>
      <c r="M1864" s="48" t="e">
        <f aca="false">(N1864-L1864)/N1864</f>
        <v>#DIV/0!</v>
      </c>
      <c r="N1864" s="49"/>
      <c r="O1864" s="38"/>
      <c r="P1864" s="38"/>
      <c r="Q1864" s="50" t="str">
        <f aca="false">IF(W1864="","",VLOOKUP(W1864,Categories!$M$148:$N$823,2,FALSE()))</f>
        <v/>
      </c>
      <c r="R1864" s="51" t="str">
        <f aca="false">AA1864</f>
        <v/>
      </c>
      <c r="S1864" s="52"/>
      <c r="T1864" s="52"/>
      <c r="U1864" s="53"/>
      <c r="V1864" s="54"/>
      <c r="W1864" s="55"/>
      <c r="X1864" s="50" t="str">
        <f aca="false">IF(S1864="","",VLOOKUP(Deposits!O2144,Deposits!$D$2:$J$102,2,FALSE()))</f>
        <v/>
      </c>
      <c r="Y1864" s="56" t="str">
        <f aca="false">IF(S1864="","",VLOOKUP(Deposits!O2144,Deposits!$D$2:$J$102,5,FALSE()))</f>
        <v/>
      </c>
      <c r="Z1864" s="57" t="s">
        <v>33</v>
      </c>
      <c r="AA1864" s="51" t="str">
        <f aca="false">IF(ISERROR(VLOOKUP(Q1864,'Target Margin'!A:F,5,FALSE())),"",VLOOKUP(Q1864,'Target Margin'!A:F,5,FALSE()))</f>
        <v/>
      </c>
    </row>
    <row r="1865" customFormat="false" ht="13" hidden="false" customHeight="false" outlineLevel="0" collapsed="false">
      <c r="A1865" s="38"/>
      <c r="B1865" s="39"/>
      <c r="C1865" s="40"/>
      <c r="D1865" s="40"/>
      <c r="E1865" s="41"/>
      <c r="F1865" s="42"/>
      <c r="G1865" s="43"/>
      <c r="H1865" s="43"/>
      <c r="I1865" s="44"/>
      <c r="J1865" s="45"/>
      <c r="K1865" s="46"/>
      <c r="L1865" s="47" t="e">
        <f aca="false">IF(K1865="",(I1865/J1865),(I1865/K1865))</f>
        <v>#DIV/0!</v>
      </c>
      <c r="M1865" s="48" t="e">
        <f aca="false">(N1865-L1865)/N1865</f>
        <v>#DIV/0!</v>
      </c>
      <c r="N1865" s="49"/>
      <c r="O1865" s="38"/>
      <c r="P1865" s="38"/>
      <c r="Q1865" s="50" t="str">
        <f aca="false">IF(W1865="","",VLOOKUP(W1865,Categories!$M$148:$N$823,2,FALSE()))</f>
        <v/>
      </c>
      <c r="R1865" s="51" t="str">
        <f aca="false">AA1865</f>
        <v/>
      </c>
      <c r="S1865" s="52"/>
      <c r="T1865" s="52"/>
      <c r="U1865" s="53"/>
      <c r="V1865" s="54"/>
      <c r="W1865" s="55"/>
      <c r="X1865" s="50" t="str">
        <f aca="false">IF(S1865="","",VLOOKUP(Deposits!O2145,Deposits!$D$2:$J$102,2,FALSE()))</f>
        <v/>
      </c>
      <c r="Y1865" s="56" t="str">
        <f aca="false">IF(S1865="","",VLOOKUP(Deposits!O2145,Deposits!$D$2:$J$102,5,FALSE()))</f>
        <v/>
      </c>
      <c r="Z1865" s="57" t="s">
        <v>33</v>
      </c>
      <c r="AA1865" s="51" t="str">
        <f aca="false">IF(ISERROR(VLOOKUP(Q1865,'Target Margin'!A:F,5,FALSE())),"",VLOOKUP(Q1865,'Target Margin'!A:F,5,FALSE()))</f>
        <v/>
      </c>
    </row>
    <row r="1866" customFormat="false" ht="13" hidden="false" customHeight="false" outlineLevel="0" collapsed="false">
      <c r="A1866" s="38"/>
      <c r="B1866" s="39"/>
      <c r="C1866" s="40"/>
      <c r="D1866" s="40"/>
      <c r="E1866" s="41"/>
      <c r="F1866" s="42"/>
      <c r="G1866" s="43"/>
      <c r="H1866" s="43"/>
      <c r="I1866" s="44"/>
      <c r="J1866" s="45"/>
      <c r="K1866" s="46"/>
      <c r="L1866" s="47" t="e">
        <f aca="false">IF(K1866="",(I1866/J1866),(I1866/K1866))</f>
        <v>#DIV/0!</v>
      </c>
      <c r="M1866" s="48" t="e">
        <f aca="false">(N1866-L1866)/N1866</f>
        <v>#DIV/0!</v>
      </c>
      <c r="N1866" s="49"/>
      <c r="O1866" s="38"/>
      <c r="P1866" s="38"/>
      <c r="Q1866" s="50" t="str">
        <f aca="false">IF(W1866="","",VLOOKUP(W1866,Categories!$M$148:$N$823,2,FALSE()))</f>
        <v/>
      </c>
      <c r="R1866" s="51" t="str">
        <f aca="false">AA1866</f>
        <v/>
      </c>
      <c r="S1866" s="52"/>
      <c r="T1866" s="52"/>
      <c r="U1866" s="53"/>
      <c r="V1866" s="54"/>
      <c r="W1866" s="55"/>
      <c r="X1866" s="50" t="str">
        <f aca="false">IF(S1866="","",VLOOKUP(Deposits!O2146,Deposits!$D$2:$J$102,2,FALSE()))</f>
        <v/>
      </c>
      <c r="Y1866" s="56" t="str">
        <f aca="false">IF(S1866="","",VLOOKUP(Deposits!O2146,Deposits!$D$2:$J$102,5,FALSE()))</f>
        <v/>
      </c>
      <c r="Z1866" s="57" t="s">
        <v>33</v>
      </c>
      <c r="AA1866" s="51" t="str">
        <f aca="false">IF(ISERROR(VLOOKUP(Q1866,'Target Margin'!A:F,5,FALSE())),"",VLOOKUP(Q1866,'Target Margin'!A:F,5,FALSE()))</f>
        <v/>
      </c>
    </row>
    <row r="1867" customFormat="false" ht="13" hidden="false" customHeight="false" outlineLevel="0" collapsed="false">
      <c r="A1867" s="38"/>
      <c r="B1867" s="39"/>
      <c r="C1867" s="40"/>
      <c r="D1867" s="40"/>
      <c r="E1867" s="41"/>
      <c r="F1867" s="42"/>
      <c r="G1867" s="43"/>
      <c r="H1867" s="43"/>
      <c r="I1867" s="44"/>
      <c r="J1867" s="45"/>
      <c r="K1867" s="46"/>
      <c r="L1867" s="47" t="e">
        <f aca="false">IF(K1867="",(I1867/J1867),(I1867/K1867))</f>
        <v>#DIV/0!</v>
      </c>
      <c r="M1867" s="48" t="e">
        <f aca="false">(N1867-L1867)/N1867</f>
        <v>#DIV/0!</v>
      </c>
      <c r="N1867" s="49"/>
      <c r="O1867" s="38"/>
      <c r="P1867" s="38"/>
      <c r="Q1867" s="50" t="str">
        <f aca="false">IF(W1867="","",VLOOKUP(W1867,Categories!$M$148:$N$823,2,FALSE()))</f>
        <v/>
      </c>
      <c r="R1867" s="51" t="str">
        <f aca="false">AA1867</f>
        <v/>
      </c>
      <c r="S1867" s="52"/>
      <c r="T1867" s="52"/>
      <c r="U1867" s="53"/>
      <c r="V1867" s="54"/>
      <c r="W1867" s="55"/>
      <c r="X1867" s="50" t="str">
        <f aca="false">IF(S1867="","",VLOOKUP(Deposits!O2147,Deposits!$D$2:$J$102,2,FALSE()))</f>
        <v/>
      </c>
      <c r="Y1867" s="56" t="str">
        <f aca="false">IF(S1867="","",VLOOKUP(Deposits!O2147,Deposits!$D$2:$J$102,5,FALSE()))</f>
        <v/>
      </c>
      <c r="Z1867" s="57" t="s">
        <v>33</v>
      </c>
      <c r="AA1867" s="51" t="str">
        <f aca="false">IF(ISERROR(VLOOKUP(Q1867,'Target Margin'!A:F,5,FALSE())),"",VLOOKUP(Q1867,'Target Margin'!A:F,5,FALSE()))</f>
        <v/>
      </c>
    </row>
    <row r="1868" customFormat="false" ht="13" hidden="false" customHeight="false" outlineLevel="0" collapsed="false">
      <c r="A1868" s="38"/>
      <c r="B1868" s="39"/>
      <c r="C1868" s="40"/>
      <c r="D1868" s="40"/>
      <c r="E1868" s="41"/>
      <c r="F1868" s="42"/>
      <c r="G1868" s="43"/>
      <c r="H1868" s="43"/>
      <c r="I1868" s="44"/>
      <c r="J1868" s="45"/>
      <c r="K1868" s="46"/>
      <c r="L1868" s="47" t="e">
        <f aca="false">IF(K1868="",(I1868/J1868),(I1868/K1868))</f>
        <v>#DIV/0!</v>
      </c>
      <c r="M1868" s="48" t="e">
        <f aca="false">(N1868-L1868)/N1868</f>
        <v>#DIV/0!</v>
      </c>
      <c r="N1868" s="49"/>
      <c r="O1868" s="38"/>
      <c r="P1868" s="38"/>
      <c r="Q1868" s="50" t="str">
        <f aca="false">IF(W1868="","",VLOOKUP(W1868,Categories!$M$148:$N$823,2,FALSE()))</f>
        <v/>
      </c>
      <c r="R1868" s="51" t="str">
        <f aca="false">AA1868</f>
        <v/>
      </c>
      <c r="S1868" s="52"/>
      <c r="T1868" s="52"/>
      <c r="U1868" s="53"/>
      <c r="V1868" s="54"/>
      <c r="W1868" s="55"/>
      <c r="X1868" s="50" t="str">
        <f aca="false">IF(S1868="","",VLOOKUP(Deposits!O2148,Deposits!$D$2:$J$102,2,FALSE()))</f>
        <v/>
      </c>
      <c r="Y1868" s="56" t="str">
        <f aca="false">IF(S1868="","",VLOOKUP(Deposits!O2148,Deposits!$D$2:$J$102,5,FALSE()))</f>
        <v/>
      </c>
      <c r="Z1868" s="57" t="s">
        <v>33</v>
      </c>
      <c r="AA1868" s="51" t="str">
        <f aca="false">IF(ISERROR(VLOOKUP(Q1868,'Target Margin'!A:F,5,FALSE())),"",VLOOKUP(Q1868,'Target Margin'!A:F,5,FALSE()))</f>
        <v/>
      </c>
    </row>
    <row r="1869" customFormat="false" ht="13" hidden="false" customHeight="false" outlineLevel="0" collapsed="false">
      <c r="A1869" s="38"/>
      <c r="B1869" s="39"/>
      <c r="C1869" s="40"/>
      <c r="D1869" s="40"/>
      <c r="E1869" s="41"/>
      <c r="F1869" s="42"/>
      <c r="G1869" s="43"/>
      <c r="H1869" s="43"/>
      <c r="I1869" s="44"/>
      <c r="J1869" s="45"/>
      <c r="K1869" s="46"/>
      <c r="L1869" s="47" t="e">
        <f aca="false">IF(K1869="",(I1869/J1869),(I1869/K1869))</f>
        <v>#DIV/0!</v>
      </c>
      <c r="M1869" s="48" t="e">
        <f aca="false">(N1869-L1869)/N1869</f>
        <v>#DIV/0!</v>
      </c>
      <c r="N1869" s="49"/>
      <c r="O1869" s="38"/>
      <c r="P1869" s="38"/>
      <c r="Q1869" s="50" t="str">
        <f aca="false">IF(W1869="","",VLOOKUP(W1869,Categories!$M$148:$N$823,2,FALSE()))</f>
        <v/>
      </c>
      <c r="R1869" s="51" t="str">
        <f aca="false">AA1869</f>
        <v/>
      </c>
      <c r="S1869" s="52"/>
      <c r="T1869" s="52"/>
      <c r="U1869" s="53"/>
      <c r="V1869" s="54"/>
      <c r="W1869" s="55"/>
      <c r="X1869" s="50" t="str">
        <f aca="false">IF(S1869="","",VLOOKUP(Deposits!O2149,Deposits!$D$2:$J$102,2,FALSE()))</f>
        <v/>
      </c>
      <c r="Y1869" s="56" t="str">
        <f aca="false">IF(S1869="","",VLOOKUP(Deposits!O2149,Deposits!$D$2:$J$102,5,FALSE()))</f>
        <v/>
      </c>
      <c r="Z1869" s="57" t="s">
        <v>33</v>
      </c>
      <c r="AA1869" s="51" t="str">
        <f aca="false">IF(ISERROR(VLOOKUP(Q1869,'Target Margin'!A:F,5,FALSE())),"",VLOOKUP(Q1869,'Target Margin'!A:F,5,FALSE()))</f>
        <v/>
      </c>
    </row>
    <row r="1870" customFormat="false" ht="13" hidden="false" customHeight="false" outlineLevel="0" collapsed="false">
      <c r="A1870" s="38"/>
      <c r="B1870" s="39"/>
      <c r="C1870" s="40"/>
      <c r="D1870" s="40"/>
      <c r="E1870" s="41"/>
      <c r="F1870" s="42"/>
      <c r="G1870" s="43"/>
      <c r="H1870" s="43"/>
      <c r="I1870" s="44"/>
      <c r="J1870" s="45"/>
      <c r="K1870" s="46"/>
      <c r="L1870" s="47" t="e">
        <f aca="false">IF(K1870="",(I1870/J1870),(I1870/K1870))</f>
        <v>#DIV/0!</v>
      </c>
      <c r="M1870" s="48" t="e">
        <f aca="false">(N1870-L1870)/N1870</f>
        <v>#DIV/0!</v>
      </c>
      <c r="N1870" s="49"/>
      <c r="O1870" s="38"/>
      <c r="P1870" s="38"/>
      <c r="Q1870" s="50" t="str">
        <f aca="false">IF(W1870="","",VLOOKUP(W1870,Categories!$M$148:$N$823,2,FALSE()))</f>
        <v/>
      </c>
      <c r="R1870" s="51" t="str">
        <f aca="false">AA1870</f>
        <v/>
      </c>
      <c r="S1870" s="52"/>
      <c r="T1870" s="52"/>
      <c r="U1870" s="53"/>
      <c r="V1870" s="54"/>
      <c r="W1870" s="55"/>
      <c r="X1870" s="50" t="str">
        <f aca="false">IF(S1870="","",VLOOKUP(Deposits!O2150,Deposits!$D$2:$J$102,2,FALSE()))</f>
        <v/>
      </c>
      <c r="Y1870" s="56" t="str">
        <f aca="false">IF(S1870="","",VLOOKUP(Deposits!O2150,Deposits!$D$2:$J$102,5,FALSE()))</f>
        <v/>
      </c>
      <c r="Z1870" s="57" t="s">
        <v>33</v>
      </c>
      <c r="AA1870" s="51" t="str">
        <f aca="false">IF(ISERROR(VLOOKUP(Q1870,'Target Margin'!A:F,5,FALSE())),"",VLOOKUP(Q1870,'Target Margin'!A:F,5,FALSE()))</f>
        <v/>
      </c>
    </row>
    <row r="1871" customFormat="false" ht="13" hidden="false" customHeight="false" outlineLevel="0" collapsed="false">
      <c r="A1871" s="38"/>
      <c r="B1871" s="39"/>
      <c r="C1871" s="40"/>
      <c r="D1871" s="40"/>
      <c r="E1871" s="41"/>
      <c r="F1871" s="42"/>
      <c r="G1871" s="43"/>
      <c r="H1871" s="43"/>
      <c r="I1871" s="44"/>
      <c r="J1871" s="45"/>
      <c r="K1871" s="46"/>
      <c r="L1871" s="47" t="e">
        <f aca="false">IF(K1871="",(I1871/J1871),(I1871/K1871))</f>
        <v>#DIV/0!</v>
      </c>
      <c r="M1871" s="48" t="e">
        <f aca="false">(N1871-L1871)/N1871</f>
        <v>#DIV/0!</v>
      </c>
      <c r="N1871" s="49"/>
      <c r="O1871" s="38"/>
      <c r="P1871" s="38"/>
      <c r="Q1871" s="50" t="str">
        <f aca="false">IF(W1871="","",VLOOKUP(W1871,Categories!$M$148:$N$823,2,FALSE()))</f>
        <v/>
      </c>
      <c r="R1871" s="51" t="str">
        <f aca="false">AA1871</f>
        <v/>
      </c>
      <c r="S1871" s="52"/>
      <c r="T1871" s="52"/>
      <c r="U1871" s="53"/>
      <c r="V1871" s="54"/>
      <c r="W1871" s="55"/>
      <c r="X1871" s="50" t="str">
        <f aca="false">IF(S1871="","",VLOOKUP(Deposits!O2151,Deposits!$D$2:$J$102,2,FALSE()))</f>
        <v/>
      </c>
      <c r="Y1871" s="56" t="str">
        <f aca="false">IF(S1871="","",VLOOKUP(Deposits!O2151,Deposits!$D$2:$J$102,5,FALSE()))</f>
        <v/>
      </c>
      <c r="Z1871" s="57" t="s">
        <v>33</v>
      </c>
      <c r="AA1871" s="51" t="str">
        <f aca="false">IF(ISERROR(VLOOKUP(Q1871,'Target Margin'!A:F,5,FALSE())),"",VLOOKUP(Q1871,'Target Margin'!A:F,5,FALSE()))</f>
        <v/>
      </c>
    </row>
    <row r="1872" customFormat="false" ht="13" hidden="false" customHeight="false" outlineLevel="0" collapsed="false">
      <c r="A1872" s="38"/>
      <c r="B1872" s="39"/>
      <c r="C1872" s="40"/>
      <c r="D1872" s="40"/>
      <c r="E1872" s="41"/>
      <c r="F1872" s="42"/>
      <c r="G1872" s="43"/>
      <c r="H1872" s="43"/>
      <c r="I1872" s="44"/>
      <c r="J1872" s="45"/>
      <c r="K1872" s="46"/>
      <c r="L1872" s="47" t="e">
        <f aca="false">IF(K1872="",(I1872/J1872),(I1872/K1872))</f>
        <v>#DIV/0!</v>
      </c>
      <c r="M1872" s="48" t="e">
        <f aca="false">(N1872-L1872)/N1872</f>
        <v>#DIV/0!</v>
      </c>
      <c r="N1872" s="49"/>
      <c r="O1872" s="38"/>
      <c r="P1872" s="38"/>
      <c r="Q1872" s="50" t="str">
        <f aca="false">IF(W1872="","",VLOOKUP(W1872,Categories!$M$148:$N$823,2,FALSE()))</f>
        <v/>
      </c>
      <c r="R1872" s="51" t="str">
        <f aca="false">AA1872</f>
        <v/>
      </c>
      <c r="S1872" s="52"/>
      <c r="T1872" s="52"/>
      <c r="U1872" s="53"/>
      <c r="V1872" s="54"/>
      <c r="W1872" s="55"/>
      <c r="X1872" s="50" t="str">
        <f aca="false">IF(S1872="","",VLOOKUP(Deposits!O2152,Deposits!$D$2:$J$102,2,FALSE()))</f>
        <v/>
      </c>
      <c r="Y1872" s="56" t="str">
        <f aca="false">IF(S1872="","",VLOOKUP(Deposits!O2152,Deposits!$D$2:$J$102,5,FALSE()))</f>
        <v/>
      </c>
      <c r="Z1872" s="57" t="s">
        <v>33</v>
      </c>
      <c r="AA1872" s="51" t="str">
        <f aca="false">IF(ISERROR(VLOOKUP(Q1872,'Target Margin'!A:F,5,FALSE())),"",VLOOKUP(Q1872,'Target Margin'!A:F,5,FALSE()))</f>
        <v/>
      </c>
    </row>
    <row r="1873" customFormat="false" ht="13" hidden="false" customHeight="false" outlineLevel="0" collapsed="false">
      <c r="A1873" s="38"/>
      <c r="B1873" s="39"/>
      <c r="C1873" s="40"/>
      <c r="D1873" s="40"/>
      <c r="E1873" s="41"/>
      <c r="F1873" s="42"/>
      <c r="G1873" s="43"/>
      <c r="H1873" s="43"/>
      <c r="I1873" s="44"/>
      <c r="J1873" s="45"/>
      <c r="K1873" s="46"/>
      <c r="L1873" s="47" t="e">
        <f aca="false">IF(K1873="",(I1873/J1873),(I1873/K1873))</f>
        <v>#DIV/0!</v>
      </c>
      <c r="M1873" s="48" t="e">
        <f aca="false">(N1873-L1873)/N1873</f>
        <v>#DIV/0!</v>
      </c>
      <c r="N1873" s="49"/>
      <c r="O1873" s="38"/>
      <c r="P1873" s="38"/>
      <c r="Q1873" s="50" t="str">
        <f aca="false">IF(W1873="","",VLOOKUP(W1873,Categories!$M$148:$N$823,2,FALSE()))</f>
        <v/>
      </c>
      <c r="R1873" s="51" t="str">
        <f aca="false">AA1873</f>
        <v/>
      </c>
      <c r="S1873" s="52"/>
      <c r="T1873" s="52"/>
      <c r="U1873" s="53"/>
      <c r="V1873" s="54"/>
      <c r="W1873" s="55"/>
      <c r="X1873" s="50" t="str">
        <f aca="false">IF(S1873="","",VLOOKUP(Deposits!O2153,Deposits!$D$2:$J$102,2,FALSE()))</f>
        <v/>
      </c>
      <c r="Y1873" s="56" t="str">
        <f aca="false">IF(S1873="","",VLOOKUP(Deposits!O2153,Deposits!$D$2:$J$102,5,FALSE()))</f>
        <v/>
      </c>
      <c r="Z1873" s="57" t="s">
        <v>33</v>
      </c>
      <c r="AA1873" s="51" t="str">
        <f aca="false">IF(ISERROR(VLOOKUP(Q1873,'Target Margin'!A:F,5,FALSE())),"",VLOOKUP(Q1873,'Target Margin'!A:F,5,FALSE()))</f>
        <v/>
      </c>
    </row>
    <row r="1874" customFormat="false" ht="13" hidden="false" customHeight="false" outlineLevel="0" collapsed="false">
      <c r="A1874" s="38"/>
      <c r="B1874" s="39"/>
      <c r="C1874" s="40"/>
      <c r="D1874" s="40"/>
      <c r="E1874" s="41"/>
      <c r="F1874" s="42"/>
      <c r="G1874" s="43"/>
      <c r="H1874" s="43"/>
      <c r="I1874" s="44"/>
      <c r="J1874" s="45"/>
      <c r="K1874" s="46"/>
      <c r="L1874" s="47" t="e">
        <f aca="false">IF(K1874="",(I1874/J1874),(I1874/K1874))</f>
        <v>#DIV/0!</v>
      </c>
      <c r="M1874" s="48" t="e">
        <f aca="false">(N1874-L1874)/N1874</f>
        <v>#DIV/0!</v>
      </c>
      <c r="N1874" s="49"/>
      <c r="O1874" s="38"/>
      <c r="P1874" s="38"/>
      <c r="Q1874" s="50" t="str">
        <f aca="false">IF(W1874="","",VLOOKUP(W1874,Categories!$M$148:$N$823,2,FALSE()))</f>
        <v/>
      </c>
      <c r="R1874" s="51" t="str">
        <f aca="false">AA1874</f>
        <v/>
      </c>
      <c r="S1874" s="52"/>
      <c r="T1874" s="52"/>
      <c r="U1874" s="53"/>
      <c r="V1874" s="54"/>
      <c r="W1874" s="55"/>
      <c r="X1874" s="50" t="str">
        <f aca="false">IF(S1874="","",VLOOKUP(Deposits!O2154,Deposits!$D$2:$J$102,2,FALSE()))</f>
        <v/>
      </c>
      <c r="Y1874" s="56" t="str">
        <f aca="false">IF(S1874="","",VLOOKUP(Deposits!O2154,Deposits!$D$2:$J$102,5,FALSE()))</f>
        <v/>
      </c>
      <c r="Z1874" s="57" t="s">
        <v>33</v>
      </c>
      <c r="AA1874" s="51" t="str">
        <f aca="false">IF(ISERROR(VLOOKUP(Q1874,'Target Margin'!A:F,5,FALSE())),"",VLOOKUP(Q1874,'Target Margin'!A:F,5,FALSE()))</f>
        <v/>
      </c>
    </row>
    <row r="1875" customFormat="false" ht="13" hidden="false" customHeight="false" outlineLevel="0" collapsed="false">
      <c r="A1875" s="38"/>
      <c r="B1875" s="39"/>
      <c r="C1875" s="40"/>
      <c r="D1875" s="40"/>
      <c r="E1875" s="41"/>
      <c r="F1875" s="42"/>
      <c r="G1875" s="43"/>
      <c r="H1875" s="43"/>
      <c r="I1875" s="44"/>
      <c r="J1875" s="45"/>
      <c r="K1875" s="46"/>
      <c r="L1875" s="47" t="e">
        <f aca="false">IF(K1875="",(I1875/J1875),(I1875/K1875))</f>
        <v>#DIV/0!</v>
      </c>
      <c r="M1875" s="48" t="e">
        <f aca="false">(N1875-L1875)/N1875</f>
        <v>#DIV/0!</v>
      </c>
      <c r="N1875" s="49"/>
      <c r="O1875" s="38"/>
      <c r="P1875" s="38"/>
      <c r="Q1875" s="50" t="str">
        <f aca="false">IF(W1875="","",VLOOKUP(W1875,Categories!$M$148:$N$823,2,FALSE()))</f>
        <v/>
      </c>
      <c r="R1875" s="51" t="str">
        <f aca="false">AA1875</f>
        <v/>
      </c>
      <c r="S1875" s="52"/>
      <c r="T1875" s="52"/>
      <c r="U1875" s="53"/>
      <c r="V1875" s="54"/>
      <c r="W1875" s="55"/>
      <c r="X1875" s="50" t="str">
        <f aca="false">IF(S1875="","",VLOOKUP(Deposits!O2155,Deposits!$D$2:$J$102,2,FALSE()))</f>
        <v/>
      </c>
      <c r="Y1875" s="56" t="str">
        <f aca="false">IF(S1875="","",VLOOKUP(Deposits!O2155,Deposits!$D$2:$J$102,5,FALSE()))</f>
        <v/>
      </c>
      <c r="Z1875" s="57" t="s">
        <v>33</v>
      </c>
      <c r="AA1875" s="51" t="str">
        <f aca="false">IF(ISERROR(VLOOKUP(Q1875,'Target Margin'!A:F,5,FALSE())),"",VLOOKUP(Q1875,'Target Margin'!A:F,5,FALSE()))</f>
        <v/>
      </c>
    </row>
    <row r="1876" customFormat="false" ht="13" hidden="false" customHeight="false" outlineLevel="0" collapsed="false">
      <c r="A1876" s="38"/>
      <c r="B1876" s="39"/>
      <c r="C1876" s="40"/>
      <c r="D1876" s="40"/>
      <c r="E1876" s="41"/>
      <c r="F1876" s="42"/>
      <c r="G1876" s="43"/>
      <c r="H1876" s="43"/>
      <c r="I1876" s="44"/>
      <c r="J1876" s="45"/>
      <c r="K1876" s="46"/>
      <c r="L1876" s="47" t="e">
        <f aca="false">IF(K1876="",(I1876/J1876),(I1876/K1876))</f>
        <v>#DIV/0!</v>
      </c>
      <c r="M1876" s="48" t="e">
        <f aca="false">(N1876-L1876)/N1876</f>
        <v>#DIV/0!</v>
      </c>
      <c r="N1876" s="49"/>
      <c r="O1876" s="38"/>
      <c r="P1876" s="38"/>
      <c r="Q1876" s="50" t="str">
        <f aca="false">IF(W1876="","",VLOOKUP(W1876,Categories!$M$148:$N$823,2,FALSE()))</f>
        <v/>
      </c>
      <c r="R1876" s="51" t="str">
        <f aca="false">AA1876</f>
        <v/>
      </c>
      <c r="S1876" s="52"/>
      <c r="T1876" s="52"/>
      <c r="U1876" s="53"/>
      <c r="V1876" s="54"/>
      <c r="W1876" s="55"/>
      <c r="X1876" s="50" t="str">
        <f aca="false">IF(S1876="","",VLOOKUP(Deposits!O2156,Deposits!$D$2:$J$102,2,FALSE()))</f>
        <v/>
      </c>
      <c r="Y1876" s="56" t="str">
        <f aca="false">IF(S1876="","",VLOOKUP(Deposits!O2156,Deposits!$D$2:$J$102,5,FALSE()))</f>
        <v/>
      </c>
      <c r="Z1876" s="57" t="s">
        <v>33</v>
      </c>
      <c r="AA1876" s="51" t="str">
        <f aca="false">IF(ISERROR(VLOOKUP(Q1876,'Target Margin'!A:F,5,FALSE())),"",VLOOKUP(Q1876,'Target Margin'!A:F,5,FALSE()))</f>
        <v/>
      </c>
    </row>
    <row r="1877" customFormat="false" ht="13" hidden="false" customHeight="false" outlineLevel="0" collapsed="false">
      <c r="A1877" s="38"/>
      <c r="B1877" s="39"/>
      <c r="C1877" s="40"/>
      <c r="D1877" s="40"/>
      <c r="E1877" s="41"/>
      <c r="F1877" s="42"/>
      <c r="G1877" s="43"/>
      <c r="H1877" s="43"/>
      <c r="I1877" s="44"/>
      <c r="J1877" s="45"/>
      <c r="K1877" s="46"/>
      <c r="L1877" s="47" t="e">
        <f aca="false">IF(K1877="",(I1877/J1877),(I1877/K1877))</f>
        <v>#DIV/0!</v>
      </c>
      <c r="M1877" s="48" t="e">
        <f aca="false">(N1877-L1877)/N1877</f>
        <v>#DIV/0!</v>
      </c>
      <c r="N1877" s="49"/>
      <c r="O1877" s="38"/>
      <c r="P1877" s="38"/>
      <c r="Q1877" s="50" t="str">
        <f aca="false">IF(W1877="","",VLOOKUP(W1877,Categories!$M$148:$N$823,2,FALSE()))</f>
        <v/>
      </c>
      <c r="R1877" s="51" t="str">
        <f aca="false">AA1877</f>
        <v/>
      </c>
      <c r="S1877" s="52"/>
      <c r="T1877" s="52"/>
      <c r="U1877" s="53"/>
      <c r="V1877" s="54"/>
      <c r="W1877" s="55"/>
      <c r="X1877" s="50" t="str">
        <f aca="false">IF(S1877="","",VLOOKUP(Deposits!O2157,Deposits!$D$2:$J$102,2,FALSE()))</f>
        <v/>
      </c>
      <c r="Y1877" s="56" t="str">
        <f aca="false">IF(S1877="","",VLOOKUP(Deposits!O2157,Deposits!$D$2:$J$102,5,FALSE()))</f>
        <v/>
      </c>
      <c r="Z1877" s="57" t="s">
        <v>33</v>
      </c>
      <c r="AA1877" s="51" t="str">
        <f aca="false">IF(ISERROR(VLOOKUP(Q1877,'Target Margin'!A:F,5,FALSE())),"",VLOOKUP(Q1877,'Target Margin'!A:F,5,FALSE()))</f>
        <v/>
      </c>
    </row>
    <row r="1878" customFormat="false" ht="13" hidden="false" customHeight="false" outlineLevel="0" collapsed="false">
      <c r="A1878" s="38"/>
      <c r="B1878" s="39"/>
      <c r="C1878" s="40"/>
      <c r="D1878" s="40"/>
      <c r="E1878" s="41"/>
      <c r="F1878" s="42"/>
      <c r="G1878" s="43"/>
      <c r="H1878" s="43"/>
      <c r="I1878" s="44"/>
      <c r="J1878" s="45"/>
      <c r="K1878" s="46"/>
      <c r="L1878" s="47" t="e">
        <f aca="false">IF(K1878="",(I1878/J1878),(I1878/K1878))</f>
        <v>#DIV/0!</v>
      </c>
      <c r="M1878" s="48" t="e">
        <f aca="false">(N1878-L1878)/N1878</f>
        <v>#DIV/0!</v>
      </c>
      <c r="N1878" s="49"/>
      <c r="O1878" s="38"/>
      <c r="P1878" s="38"/>
      <c r="Q1878" s="50" t="str">
        <f aca="false">IF(W1878="","",VLOOKUP(W1878,Categories!$M$148:$N$823,2,FALSE()))</f>
        <v/>
      </c>
      <c r="R1878" s="51" t="str">
        <f aca="false">AA1878</f>
        <v/>
      </c>
      <c r="S1878" s="52"/>
      <c r="T1878" s="52"/>
      <c r="U1878" s="53"/>
      <c r="V1878" s="54"/>
      <c r="W1878" s="55"/>
      <c r="X1878" s="50" t="str">
        <f aca="false">IF(S1878="","",VLOOKUP(Deposits!O2158,Deposits!$D$2:$J$102,2,FALSE()))</f>
        <v/>
      </c>
      <c r="Y1878" s="56" t="str">
        <f aca="false">IF(S1878="","",VLOOKUP(Deposits!O2158,Deposits!$D$2:$J$102,5,FALSE()))</f>
        <v/>
      </c>
      <c r="Z1878" s="57" t="s">
        <v>33</v>
      </c>
      <c r="AA1878" s="51" t="str">
        <f aca="false">IF(ISERROR(VLOOKUP(Q1878,'Target Margin'!A:F,5,FALSE())),"",VLOOKUP(Q1878,'Target Margin'!A:F,5,FALSE()))</f>
        <v/>
      </c>
    </row>
    <row r="1879" customFormat="false" ht="13" hidden="false" customHeight="false" outlineLevel="0" collapsed="false">
      <c r="A1879" s="38"/>
      <c r="B1879" s="39"/>
      <c r="C1879" s="40"/>
      <c r="D1879" s="40"/>
      <c r="E1879" s="41"/>
      <c r="F1879" s="42"/>
      <c r="G1879" s="43"/>
      <c r="H1879" s="43"/>
      <c r="I1879" s="44"/>
      <c r="J1879" s="45"/>
      <c r="K1879" s="46"/>
      <c r="L1879" s="47" t="e">
        <f aca="false">IF(K1879="",(I1879/J1879),(I1879/K1879))</f>
        <v>#DIV/0!</v>
      </c>
      <c r="M1879" s="48" t="e">
        <f aca="false">(N1879-L1879)/N1879</f>
        <v>#DIV/0!</v>
      </c>
      <c r="N1879" s="49"/>
      <c r="O1879" s="38"/>
      <c r="P1879" s="38"/>
      <c r="Q1879" s="50" t="str">
        <f aca="false">IF(W1879="","",VLOOKUP(W1879,Categories!$M$148:$N$823,2,FALSE()))</f>
        <v/>
      </c>
      <c r="R1879" s="51" t="str">
        <f aca="false">AA1879</f>
        <v/>
      </c>
      <c r="S1879" s="52"/>
      <c r="T1879" s="52"/>
      <c r="U1879" s="53"/>
      <c r="V1879" s="54"/>
      <c r="W1879" s="55"/>
      <c r="X1879" s="50" t="str">
        <f aca="false">IF(S1879="","",VLOOKUP(Deposits!O2159,Deposits!$D$2:$J$102,2,FALSE()))</f>
        <v/>
      </c>
      <c r="Y1879" s="56" t="str">
        <f aca="false">IF(S1879="","",VLOOKUP(Deposits!O2159,Deposits!$D$2:$J$102,5,FALSE()))</f>
        <v/>
      </c>
      <c r="Z1879" s="57" t="s">
        <v>33</v>
      </c>
      <c r="AA1879" s="51" t="str">
        <f aca="false">IF(ISERROR(VLOOKUP(Q1879,'Target Margin'!A:F,5,FALSE())),"",VLOOKUP(Q1879,'Target Margin'!A:F,5,FALSE()))</f>
        <v/>
      </c>
    </row>
    <row r="1880" customFormat="false" ht="13" hidden="false" customHeight="false" outlineLevel="0" collapsed="false">
      <c r="A1880" s="38"/>
      <c r="B1880" s="39"/>
      <c r="C1880" s="40"/>
      <c r="D1880" s="40"/>
      <c r="E1880" s="41"/>
      <c r="F1880" s="42"/>
      <c r="G1880" s="43"/>
      <c r="H1880" s="43"/>
      <c r="I1880" s="44"/>
      <c r="J1880" s="45"/>
      <c r="K1880" s="46"/>
      <c r="L1880" s="47" t="e">
        <f aca="false">IF(K1880="",(I1880/J1880),(I1880/K1880))</f>
        <v>#DIV/0!</v>
      </c>
      <c r="M1880" s="48" t="e">
        <f aca="false">(N1880-L1880)/N1880</f>
        <v>#DIV/0!</v>
      </c>
      <c r="N1880" s="49"/>
      <c r="O1880" s="38"/>
      <c r="P1880" s="38"/>
      <c r="Q1880" s="50" t="str">
        <f aca="false">IF(W1880="","",VLOOKUP(W1880,Categories!$M$148:$N$823,2,FALSE()))</f>
        <v/>
      </c>
      <c r="R1880" s="51" t="str">
        <f aca="false">AA1880</f>
        <v/>
      </c>
      <c r="S1880" s="52"/>
      <c r="T1880" s="52"/>
      <c r="U1880" s="53"/>
      <c r="V1880" s="54"/>
      <c r="W1880" s="55"/>
      <c r="X1880" s="50" t="str">
        <f aca="false">IF(S1880="","",VLOOKUP(Deposits!O2160,Deposits!$D$2:$J$102,2,FALSE()))</f>
        <v/>
      </c>
      <c r="Y1880" s="56" t="str">
        <f aca="false">IF(S1880="","",VLOOKUP(Deposits!O2160,Deposits!$D$2:$J$102,5,FALSE()))</f>
        <v/>
      </c>
      <c r="Z1880" s="57" t="s">
        <v>33</v>
      </c>
      <c r="AA1880" s="51" t="str">
        <f aca="false">IF(ISERROR(VLOOKUP(Q1880,'Target Margin'!A:F,5,FALSE())),"",VLOOKUP(Q1880,'Target Margin'!A:F,5,FALSE()))</f>
        <v/>
      </c>
    </row>
    <row r="1881" customFormat="false" ht="13" hidden="false" customHeight="false" outlineLevel="0" collapsed="false">
      <c r="A1881" s="38"/>
      <c r="B1881" s="39"/>
      <c r="C1881" s="40"/>
      <c r="D1881" s="40"/>
      <c r="E1881" s="41"/>
      <c r="F1881" s="42"/>
      <c r="G1881" s="43"/>
      <c r="H1881" s="43"/>
      <c r="I1881" s="44"/>
      <c r="J1881" s="45"/>
      <c r="K1881" s="46"/>
      <c r="L1881" s="47" t="e">
        <f aca="false">IF(K1881="",(I1881/J1881),(I1881/K1881))</f>
        <v>#DIV/0!</v>
      </c>
      <c r="M1881" s="48" t="e">
        <f aca="false">(N1881-L1881)/N1881</f>
        <v>#DIV/0!</v>
      </c>
      <c r="N1881" s="49"/>
      <c r="O1881" s="38"/>
      <c r="P1881" s="38"/>
      <c r="Q1881" s="50" t="str">
        <f aca="false">IF(W1881="","",VLOOKUP(W1881,Categories!$M$148:$N$823,2,FALSE()))</f>
        <v/>
      </c>
      <c r="R1881" s="51" t="str">
        <f aca="false">AA1881</f>
        <v/>
      </c>
      <c r="S1881" s="52"/>
      <c r="T1881" s="52"/>
      <c r="U1881" s="53"/>
      <c r="V1881" s="54"/>
      <c r="W1881" s="55"/>
      <c r="X1881" s="50" t="str">
        <f aca="false">IF(S1881="","",VLOOKUP(Deposits!O2161,Deposits!$D$2:$J$102,2,FALSE()))</f>
        <v/>
      </c>
      <c r="Y1881" s="56" t="str">
        <f aca="false">IF(S1881="","",VLOOKUP(Deposits!O2161,Deposits!$D$2:$J$102,5,FALSE()))</f>
        <v/>
      </c>
      <c r="Z1881" s="57" t="s">
        <v>33</v>
      </c>
      <c r="AA1881" s="51" t="str">
        <f aca="false">IF(ISERROR(VLOOKUP(Q1881,'Target Margin'!A:F,5,FALSE())),"",VLOOKUP(Q1881,'Target Margin'!A:F,5,FALSE()))</f>
        <v/>
      </c>
    </row>
    <row r="1882" customFormat="false" ht="13" hidden="false" customHeight="false" outlineLevel="0" collapsed="false">
      <c r="A1882" s="38"/>
      <c r="B1882" s="39"/>
      <c r="C1882" s="40"/>
      <c r="D1882" s="40"/>
      <c r="E1882" s="41"/>
      <c r="F1882" s="42"/>
      <c r="G1882" s="43"/>
      <c r="H1882" s="43"/>
      <c r="I1882" s="44"/>
      <c r="J1882" s="45"/>
      <c r="K1882" s="46"/>
      <c r="L1882" s="47" t="e">
        <f aca="false">IF(K1882="",(I1882/J1882),(I1882/K1882))</f>
        <v>#DIV/0!</v>
      </c>
      <c r="M1882" s="48" t="e">
        <f aca="false">(N1882-L1882)/N1882</f>
        <v>#DIV/0!</v>
      </c>
      <c r="N1882" s="49"/>
      <c r="O1882" s="38"/>
      <c r="P1882" s="38"/>
      <c r="Q1882" s="50" t="str">
        <f aca="false">IF(W1882="","",VLOOKUP(W1882,Categories!$M$148:$N$823,2,FALSE()))</f>
        <v/>
      </c>
      <c r="R1882" s="51" t="str">
        <f aca="false">AA1882</f>
        <v/>
      </c>
      <c r="S1882" s="52"/>
      <c r="T1882" s="52"/>
      <c r="U1882" s="53"/>
      <c r="V1882" s="54"/>
      <c r="W1882" s="55"/>
      <c r="X1882" s="50" t="str">
        <f aca="false">IF(S1882="","",VLOOKUP(Deposits!O2162,Deposits!$D$2:$J$102,2,FALSE()))</f>
        <v/>
      </c>
      <c r="Y1882" s="56" t="str">
        <f aca="false">IF(S1882="","",VLOOKUP(Deposits!O2162,Deposits!$D$2:$J$102,5,FALSE()))</f>
        <v/>
      </c>
      <c r="Z1882" s="57" t="s">
        <v>33</v>
      </c>
      <c r="AA1882" s="51" t="str">
        <f aca="false">IF(ISERROR(VLOOKUP(Q1882,'Target Margin'!A:F,5,FALSE())),"",VLOOKUP(Q1882,'Target Margin'!A:F,5,FALSE()))</f>
        <v/>
      </c>
    </row>
    <row r="1883" customFormat="false" ht="13" hidden="false" customHeight="false" outlineLevel="0" collapsed="false">
      <c r="A1883" s="38"/>
      <c r="B1883" s="39"/>
      <c r="C1883" s="40"/>
      <c r="D1883" s="40"/>
      <c r="E1883" s="41"/>
      <c r="F1883" s="42"/>
      <c r="G1883" s="43"/>
      <c r="H1883" s="43"/>
      <c r="I1883" s="44"/>
      <c r="J1883" s="45"/>
      <c r="K1883" s="46"/>
      <c r="L1883" s="47" t="e">
        <f aca="false">IF(K1883="",(I1883/J1883),(I1883/K1883))</f>
        <v>#DIV/0!</v>
      </c>
      <c r="M1883" s="48" t="e">
        <f aca="false">(N1883-L1883)/N1883</f>
        <v>#DIV/0!</v>
      </c>
      <c r="N1883" s="49"/>
      <c r="O1883" s="38"/>
      <c r="P1883" s="38"/>
      <c r="Q1883" s="50" t="str">
        <f aca="false">IF(W1883="","",VLOOKUP(W1883,Categories!$M$148:$N$823,2,FALSE()))</f>
        <v/>
      </c>
      <c r="R1883" s="51" t="str">
        <f aca="false">AA1883</f>
        <v/>
      </c>
      <c r="S1883" s="52"/>
      <c r="T1883" s="52"/>
      <c r="U1883" s="53"/>
      <c r="V1883" s="54"/>
      <c r="W1883" s="55"/>
      <c r="X1883" s="50" t="str">
        <f aca="false">IF(S1883="","",VLOOKUP(Deposits!O2163,Deposits!$D$2:$J$102,2,FALSE()))</f>
        <v/>
      </c>
      <c r="Y1883" s="56" t="str">
        <f aca="false">IF(S1883="","",VLOOKUP(Deposits!O2163,Deposits!$D$2:$J$102,5,FALSE()))</f>
        <v/>
      </c>
      <c r="Z1883" s="57" t="s">
        <v>33</v>
      </c>
      <c r="AA1883" s="51" t="str">
        <f aca="false">IF(ISERROR(VLOOKUP(Q1883,'Target Margin'!A:F,5,FALSE())),"",VLOOKUP(Q1883,'Target Margin'!A:F,5,FALSE()))</f>
        <v/>
      </c>
    </row>
    <row r="1884" customFormat="false" ht="13" hidden="false" customHeight="false" outlineLevel="0" collapsed="false">
      <c r="A1884" s="38"/>
      <c r="B1884" s="39"/>
      <c r="C1884" s="40"/>
      <c r="D1884" s="40"/>
      <c r="E1884" s="41"/>
      <c r="F1884" s="42"/>
      <c r="G1884" s="43"/>
      <c r="H1884" s="43"/>
      <c r="I1884" s="44"/>
      <c r="J1884" s="45"/>
      <c r="K1884" s="46"/>
      <c r="L1884" s="47" t="e">
        <f aca="false">IF(K1884="",(I1884/J1884),(I1884/K1884))</f>
        <v>#DIV/0!</v>
      </c>
      <c r="M1884" s="48" t="e">
        <f aca="false">(N1884-L1884)/N1884</f>
        <v>#DIV/0!</v>
      </c>
      <c r="N1884" s="49"/>
      <c r="O1884" s="38"/>
      <c r="P1884" s="38"/>
      <c r="Q1884" s="50" t="str">
        <f aca="false">IF(W1884="","",VLOOKUP(W1884,Categories!$M$148:$N$823,2,FALSE()))</f>
        <v/>
      </c>
      <c r="R1884" s="51" t="str">
        <f aca="false">AA1884</f>
        <v/>
      </c>
      <c r="S1884" s="52"/>
      <c r="T1884" s="52"/>
      <c r="U1884" s="53"/>
      <c r="V1884" s="54"/>
      <c r="W1884" s="55"/>
      <c r="X1884" s="50" t="str">
        <f aca="false">IF(S1884="","",VLOOKUP(Deposits!O2164,Deposits!$D$2:$J$102,2,FALSE()))</f>
        <v/>
      </c>
      <c r="Y1884" s="56" t="str">
        <f aca="false">IF(S1884="","",VLOOKUP(Deposits!O2164,Deposits!$D$2:$J$102,5,FALSE()))</f>
        <v/>
      </c>
      <c r="Z1884" s="57" t="s">
        <v>33</v>
      </c>
      <c r="AA1884" s="51" t="str">
        <f aca="false">IF(ISERROR(VLOOKUP(Q1884,'Target Margin'!A:F,5,FALSE())),"",VLOOKUP(Q1884,'Target Margin'!A:F,5,FALSE()))</f>
        <v/>
      </c>
    </row>
    <row r="1885" customFormat="false" ht="13" hidden="false" customHeight="false" outlineLevel="0" collapsed="false">
      <c r="A1885" s="38"/>
      <c r="B1885" s="39"/>
      <c r="C1885" s="40"/>
      <c r="D1885" s="40"/>
      <c r="E1885" s="41"/>
      <c r="F1885" s="42"/>
      <c r="G1885" s="43"/>
      <c r="H1885" s="43"/>
      <c r="I1885" s="44"/>
      <c r="J1885" s="45"/>
      <c r="K1885" s="46"/>
      <c r="L1885" s="47" t="e">
        <f aca="false">IF(K1885="",(I1885/J1885),(I1885/K1885))</f>
        <v>#DIV/0!</v>
      </c>
      <c r="M1885" s="48" t="e">
        <f aca="false">(N1885-L1885)/N1885</f>
        <v>#DIV/0!</v>
      </c>
      <c r="N1885" s="49"/>
      <c r="O1885" s="38"/>
      <c r="P1885" s="38"/>
      <c r="Q1885" s="50" t="str">
        <f aca="false">IF(W1885="","",VLOOKUP(W1885,Categories!$M$148:$N$823,2,FALSE()))</f>
        <v/>
      </c>
      <c r="R1885" s="51" t="str">
        <f aca="false">AA1885</f>
        <v/>
      </c>
      <c r="S1885" s="52"/>
      <c r="T1885" s="52"/>
      <c r="U1885" s="53"/>
      <c r="V1885" s="54"/>
      <c r="W1885" s="55"/>
      <c r="X1885" s="50" t="str">
        <f aca="false">IF(S1885="","",VLOOKUP(Deposits!O2165,Deposits!$D$2:$J$102,2,FALSE()))</f>
        <v/>
      </c>
      <c r="Y1885" s="56" t="str">
        <f aca="false">IF(S1885="","",VLOOKUP(Deposits!O2165,Deposits!$D$2:$J$102,5,FALSE()))</f>
        <v/>
      </c>
      <c r="Z1885" s="57" t="s">
        <v>33</v>
      </c>
      <c r="AA1885" s="51" t="str">
        <f aca="false">IF(ISERROR(VLOOKUP(Q1885,'Target Margin'!A:F,5,FALSE())),"",VLOOKUP(Q1885,'Target Margin'!A:F,5,FALSE()))</f>
        <v/>
      </c>
    </row>
    <row r="1886" customFormat="false" ht="13" hidden="false" customHeight="false" outlineLevel="0" collapsed="false">
      <c r="A1886" s="38"/>
      <c r="B1886" s="39"/>
      <c r="C1886" s="40"/>
      <c r="D1886" s="40"/>
      <c r="E1886" s="41"/>
      <c r="F1886" s="42"/>
      <c r="G1886" s="43"/>
      <c r="H1886" s="43"/>
      <c r="I1886" s="44"/>
      <c r="J1886" s="45"/>
      <c r="K1886" s="46"/>
      <c r="L1886" s="47" t="e">
        <f aca="false">IF(K1886="",(I1886/J1886),(I1886/K1886))</f>
        <v>#DIV/0!</v>
      </c>
      <c r="M1886" s="48" t="e">
        <f aca="false">(N1886-L1886)/N1886</f>
        <v>#DIV/0!</v>
      </c>
      <c r="N1886" s="49"/>
      <c r="O1886" s="38"/>
      <c r="P1886" s="38"/>
      <c r="Q1886" s="50" t="str">
        <f aca="false">IF(W1886="","",VLOOKUP(W1886,Categories!$M$148:$N$823,2,FALSE()))</f>
        <v/>
      </c>
      <c r="R1886" s="51" t="str">
        <f aca="false">AA1886</f>
        <v/>
      </c>
      <c r="S1886" s="52"/>
      <c r="T1886" s="52"/>
      <c r="U1886" s="53"/>
      <c r="V1886" s="54"/>
      <c r="W1886" s="55"/>
      <c r="X1886" s="50" t="str">
        <f aca="false">IF(S1886="","",VLOOKUP(Deposits!O2166,Deposits!$D$2:$J$102,2,FALSE()))</f>
        <v/>
      </c>
      <c r="Y1886" s="56" t="str">
        <f aca="false">IF(S1886="","",VLOOKUP(Deposits!O2166,Deposits!$D$2:$J$102,5,FALSE()))</f>
        <v/>
      </c>
      <c r="Z1886" s="57" t="s">
        <v>33</v>
      </c>
      <c r="AA1886" s="51" t="str">
        <f aca="false">IF(ISERROR(VLOOKUP(Q1886,'Target Margin'!A:F,5,FALSE())),"",VLOOKUP(Q1886,'Target Margin'!A:F,5,FALSE()))</f>
        <v/>
      </c>
    </row>
    <row r="1887" customFormat="false" ht="13" hidden="false" customHeight="false" outlineLevel="0" collapsed="false">
      <c r="A1887" s="38"/>
      <c r="B1887" s="39"/>
      <c r="C1887" s="40"/>
      <c r="D1887" s="40"/>
      <c r="E1887" s="41"/>
      <c r="F1887" s="42"/>
      <c r="G1887" s="43"/>
      <c r="H1887" s="43"/>
      <c r="I1887" s="44"/>
      <c r="J1887" s="45"/>
      <c r="K1887" s="46"/>
      <c r="L1887" s="47" t="e">
        <f aca="false">IF(K1887="",(I1887/J1887),(I1887/K1887))</f>
        <v>#DIV/0!</v>
      </c>
      <c r="M1887" s="48" t="e">
        <f aca="false">(N1887-L1887)/N1887</f>
        <v>#DIV/0!</v>
      </c>
      <c r="N1887" s="49"/>
      <c r="O1887" s="38"/>
      <c r="P1887" s="38"/>
      <c r="Q1887" s="50" t="str">
        <f aca="false">IF(W1887="","",VLOOKUP(W1887,Categories!$M$148:$N$823,2,FALSE()))</f>
        <v/>
      </c>
      <c r="R1887" s="51" t="str">
        <f aca="false">AA1887</f>
        <v/>
      </c>
      <c r="S1887" s="52"/>
      <c r="T1887" s="52"/>
      <c r="U1887" s="53"/>
      <c r="V1887" s="54"/>
      <c r="W1887" s="55"/>
      <c r="X1887" s="50" t="str">
        <f aca="false">IF(S1887="","",VLOOKUP(Deposits!O2167,Deposits!$D$2:$J$102,2,FALSE()))</f>
        <v/>
      </c>
      <c r="Y1887" s="56" t="str">
        <f aca="false">IF(S1887="","",VLOOKUP(Deposits!O2167,Deposits!$D$2:$J$102,5,FALSE()))</f>
        <v/>
      </c>
      <c r="Z1887" s="57" t="s">
        <v>33</v>
      </c>
      <c r="AA1887" s="51" t="str">
        <f aca="false">IF(ISERROR(VLOOKUP(Q1887,'Target Margin'!A:F,5,FALSE())),"",VLOOKUP(Q1887,'Target Margin'!A:F,5,FALSE()))</f>
        <v/>
      </c>
    </row>
    <row r="1888" customFormat="false" ht="13" hidden="false" customHeight="false" outlineLevel="0" collapsed="false">
      <c r="A1888" s="38"/>
      <c r="B1888" s="39"/>
      <c r="C1888" s="40"/>
      <c r="D1888" s="40"/>
      <c r="E1888" s="41"/>
      <c r="F1888" s="42"/>
      <c r="G1888" s="43"/>
      <c r="H1888" s="43"/>
      <c r="I1888" s="44"/>
      <c r="J1888" s="45"/>
      <c r="K1888" s="46"/>
      <c r="L1888" s="47" t="e">
        <f aca="false">IF(K1888="",(I1888/J1888),(I1888/K1888))</f>
        <v>#DIV/0!</v>
      </c>
      <c r="M1888" s="48" t="e">
        <f aca="false">(N1888-L1888)/N1888</f>
        <v>#DIV/0!</v>
      </c>
      <c r="N1888" s="49"/>
      <c r="O1888" s="38"/>
      <c r="P1888" s="38"/>
      <c r="Q1888" s="50" t="str">
        <f aca="false">IF(W1888="","",VLOOKUP(W1888,Categories!$M$148:$N$823,2,FALSE()))</f>
        <v/>
      </c>
      <c r="R1888" s="51" t="str">
        <f aca="false">AA1888</f>
        <v/>
      </c>
      <c r="S1888" s="52"/>
      <c r="T1888" s="52"/>
      <c r="U1888" s="53"/>
      <c r="V1888" s="54"/>
      <c r="W1888" s="55"/>
      <c r="X1888" s="50" t="str">
        <f aca="false">IF(S1888="","",VLOOKUP(Deposits!O2168,Deposits!$D$2:$J$102,2,FALSE()))</f>
        <v/>
      </c>
      <c r="Y1888" s="56" t="str">
        <f aca="false">IF(S1888="","",VLOOKUP(Deposits!O2168,Deposits!$D$2:$J$102,5,FALSE()))</f>
        <v/>
      </c>
      <c r="Z1888" s="57" t="s">
        <v>33</v>
      </c>
      <c r="AA1888" s="51" t="str">
        <f aca="false">IF(ISERROR(VLOOKUP(Q1888,'Target Margin'!A:F,5,FALSE())),"",VLOOKUP(Q1888,'Target Margin'!A:F,5,FALSE()))</f>
        <v/>
      </c>
    </row>
    <row r="1889" customFormat="false" ht="13" hidden="false" customHeight="false" outlineLevel="0" collapsed="false">
      <c r="A1889" s="38"/>
      <c r="B1889" s="39"/>
      <c r="C1889" s="40"/>
      <c r="D1889" s="40"/>
      <c r="E1889" s="41"/>
      <c r="F1889" s="42"/>
      <c r="G1889" s="43"/>
      <c r="H1889" s="43"/>
      <c r="I1889" s="44"/>
      <c r="J1889" s="45"/>
      <c r="K1889" s="46"/>
      <c r="L1889" s="47" t="e">
        <f aca="false">IF(K1889="",(I1889/J1889),(I1889/K1889))</f>
        <v>#DIV/0!</v>
      </c>
      <c r="M1889" s="48" t="e">
        <f aca="false">(N1889-L1889)/N1889</f>
        <v>#DIV/0!</v>
      </c>
      <c r="N1889" s="49"/>
      <c r="O1889" s="38"/>
      <c r="P1889" s="38"/>
      <c r="Q1889" s="50" t="str">
        <f aca="false">IF(W1889="","",VLOOKUP(W1889,Categories!$M$148:$N$823,2,FALSE()))</f>
        <v/>
      </c>
      <c r="R1889" s="51" t="str">
        <f aca="false">AA1889</f>
        <v/>
      </c>
      <c r="S1889" s="52"/>
      <c r="T1889" s="52"/>
      <c r="U1889" s="53"/>
      <c r="V1889" s="54"/>
      <c r="W1889" s="55"/>
      <c r="X1889" s="50" t="str">
        <f aca="false">IF(S1889="","",VLOOKUP(Deposits!O2169,Deposits!$D$2:$J$102,2,FALSE()))</f>
        <v/>
      </c>
      <c r="Y1889" s="56" t="str">
        <f aca="false">IF(S1889="","",VLOOKUP(Deposits!O2169,Deposits!$D$2:$J$102,5,FALSE()))</f>
        <v/>
      </c>
      <c r="Z1889" s="57" t="s">
        <v>33</v>
      </c>
      <c r="AA1889" s="51" t="str">
        <f aca="false">IF(ISERROR(VLOOKUP(Q1889,'Target Margin'!A:F,5,FALSE())),"",VLOOKUP(Q1889,'Target Margin'!A:F,5,FALSE()))</f>
        <v/>
      </c>
    </row>
    <row r="1890" customFormat="false" ht="13" hidden="false" customHeight="false" outlineLevel="0" collapsed="false">
      <c r="A1890" s="38"/>
      <c r="B1890" s="39"/>
      <c r="C1890" s="40"/>
      <c r="D1890" s="40"/>
      <c r="E1890" s="41"/>
      <c r="F1890" s="42"/>
      <c r="G1890" s="43"/>
      <c r="H1890" s="43"/>
      <c r="I1890" s="44"/>
      <c r="J1890" s="45"/>
      <c r="K1890" s="46"/>
      <c r="L1890" s="47" t="e">
        <f aca="false">IF(K1890="",(I1890/J1890),(I1890/K1890))</f>
        <v>#DIV/0!</v>
      </c>
      <c r="M1890" s="48" t="e">
        <f aca="false">(N1890-L1890)/N1890</f>
        <v>#DIV/0!</v>
      </c>
      <c r="N1890" s="49"/>
      <c r="O1890" s="38"/>
      <c r="P1890" s="38"/>
      <c r="Q1890" s="50" t="str">
        <f aca="false">IF(W1890="","",VLOOKUP(W1890,Categories!$M$148:$N$823,2,FALSE()))</f>
        <v/>
      </c>
      <c r="R1890" s="51" t="str">
        <f aca="false">AA1890</f>
        <v/>
      </c>
      <c r="S1890" s="52"/>
      <c r="T1890" s="52"/>
      <c r="U1890" s="53"/>
      <c r="V1890" s="54"/>
      <c r="W1890" s="55"/>
      <c r="X1890" s="50" t="str">
        <f aca="false">IF(S1890="","",VLOOKUP(Deposits!O2170,Deposits!$D$2:$J$102,2,FALSE()))</f>
        <v/>
      </c>
      <c r="Y1890" s="56" t="str">
        <f aca="false">IF(S1890="","",VLOOKUP(Deposits!O2170,Deposits!$D$2:$J$102,5,FALSE()))</f>
        <v/>
      </c>
      <c r="Z1890" s="57" t="s">
        <v>33</v>
      </c>
      <c r="AA1890" s="51" t="str">
        <f aca="false">IF(ISERROR(VLOOKUP(Q1890,'Target Margin'!A:F,5,FALSE())),"",VLOOKUP(Q1890,'Target Margin'!A:F,5,FALSE()))</f>
        <v/>
      </c>
    </row>
    <row r="1891" customFormat="false" ht="13" hidden="false" customHeight="false" outlineLevel="0" collapsed="false">
      <c r="A1891" s="38"/>
      <c r="B1891" s="39"/>
      <c r="C1891" s="40"/>
      <c r="D1891" s="40"/>
      <c r="E1891" s="41"/>
      <c r="F1891" s="42"/>
      <c r="G1891" s="43"/>
      <c r="H1891" s="43"/>
      <c r="I1891" s="44"/>
      <c r="J1891" s="45"/>
      <c r="K1891" s="46"/>
      <c r="L1891" s="47" t="e">
        <f aca="false">IF(K1891="",(I1891/J1891),(I1891/K1891))</f>
        <v>#DIV/0!</v>
      </c>
      <c r="M1891" s="48" t="e">
        <f aca="false">(N1891-L1891)/N1891</f>
        <v>#DIV/0!</v>
      </c>
      <c r="N1891" s="49"/>
      <c r="O1891" s="38"/>
      <c r="P1891" s="38"/>
      <c r="Q1891" s="50" t="str">
        <f aca="false">IF(W1891="","",VLOOKUP(W1891,Categories!$M$148:$N$823,2,FALSE()))</f>
        <v/>
      </c>
      <c r="R1891" s="51" t="str">
        <f aca="false">AA1891</f>
        <v/>
      </c>
      <c r="S1891" s="52"/>
      <c r="T1891" s="52"/>
      <c r="U1891" s="53"/>
      <c r="V1891" s="54"/>
      <c r="W1891" s="55"/>
      <c r="X1891" s="50" t="str">
        <f aca="false">IF(S1891="","",VLOOKUP(Deposits!O2171,Deposits!$D$2:$J$102,2,FALSE()))</f>
        <v/>
      </c>
      <c r="Y1891" s="56" t="str">
        <f aca="false">IF(S1891="","",VLOOKUP(Deposits!O2171,Deposits!$D$2:$J$102,5,FALSE()))</f>
        <v/>
      </c>
      <c r="Z1891" s="57" t="s">
        <v>33</v>
      </c>
      <c r="AA1891" s="51" t="str">
        <f aca="false">IF(ISERROR(VLOOKUP(Q1891,'Target Margin'!A:F,5,FALSE())),"",VLOOKUP(Q1891,'Target Margin'!A:F,5,FALSE()))</f>
        <v/>
      </c>
    </row>
    <row r="1892" customFormat="false" ht="13" hidden="false" customHeight="false" outlineLevel="0" collapsed="false">
      <c r="A1892" s="38"/>
      <c r="B1892" s="39"/>
      <c r="C1892" s="40"/>
      <c r="D1892" s="40"/>
      <c r="E1892" s="41"/>
      <c r="F1892" s="42"/>
      <c r="G1892" s="43"/>
      <c r="H1892" s="43"/>
      <c r="I1892" s="44"/>
      <c r="J1892" s="45"/>
      <c r="K1892" s="46"/>
      <c r="L1892" s="47" t="e">
        <f aca="false">IF(K1892="",(I1892/J1892),(I1892/K1892))</f>
        <v>#DIV/0!</v>
      </c>
      <c r="M1892" s="48" t="e">
        <f aca="false">(N1892-L1892)/N1892</f>
        <v>#DIV/0!</v>
      </c>
      <c r="N1892" s="49"/>
      <c r="O1892" s="38"/>
      <c r="P1892" s="38"/>
      <c r="Q1892" s="50" t="str">
        <f aca="false">IF(W1892="","",VLOOKUP(W1892,Categories!$M$148:$N$823,2,FALSE()))</f>
        <v/>
      </c>
      <c r="R1892" s="51" t="str">
        <f aca="false">AA1892</f>
        <v/>
      </c>
      <c r="S1892" s="52"/>
      <c r="T1892" s="52"/>
      <c r="U1892" s="53"/>
      <c r="V1892" s="54"/>
      <c r="W1892" s="55"/>
      <c r="X1892" s="50" t="str">
        <f aca="false">IF(S1892="","",VLOOKUP(Deposits!O2172,Deposits!$D$2:$J$102,2,FALSE()))</f>
        <v/>
      </c>
      <c r="Y1892" s="56" t="str">
        <f aca="false">IF(S1892="","",VLOOKUP(Deposits!O2172,Deposits!$D$2:$J$102,5,FALSE()))</f>
        <v/>
      </c>
      <c r="Z1892" s="57" t="s">
        <v>33</v>
      </c>
      <c r="AA1892" s="51" t="str">
        <f aca="false">IF(ISERROR(VLOOKUP(Q1892,'Target Margin'!A:F,5,FALSE())),"",VLOOKUP(Q1892,'Target Margin'!A:F,5,FALSE()))</f>
        <v/>
      </c>
    </row>
    <row r="1893" customFormat="false" ht="13" hidden="false" customHeight="false" outlineLevel="0" collapsed="false">
      <c r="A1893" s="38"/>
      <c r="B1893" s="39"/>
      <c r="C1893" s="40"/>
      <c r="D1893" s="40"/>
      <c r="E1893" s="41"/>
      <c r="F1893" s="42"/>
      <c r="G1893" s="43"/>
      <c r="H1893" s="43"/>
      <c r="I1893" s="44"/>
      <c r="J1893" s="45"/>
      <c r="K1893" s="46"/>
      <c r="L1893" s="47" t="e">
        <f aca="false">IF(K1893="",(I1893/J1893),(I1893/K1893))</f>
        <v>#DIV/0!</v>
      </c>
      <c r="M1893" s="48" t="e">
        <f aca="false">(N1893-L1893)/N1893</f>
        <v>#DIV/0!</v>
      </c>
      <c r="N1893" s="49"/>
      <c r="O1893" s="38"/>
      <c r="P1893" s="38"/>
      <c r="Q1893" s="50" t="str">
        <f aca="false">IF(W1893="","",VLOOKUP(W1893,Categories!$M$148:$N$823,2,FALSE()))</f>
        <v/>
      </c>
      <c r="R1893" s="51" t="str">
        <f aca="false">AA1893</f>
        <v/>
      </c>
      <c r="S1893" s="52"/>
      <c r="T1893" s="52"/>
      <c r="U1893" s="53"/>
      <c r="V1893" s="54"/>
      <c r="W1893" s="55"/>
      <c r="X1893" s="50" t="str">
        <f aca="false">IF(S1893="","",VLOOKUP(Deposits!O2173,Deposits!$D$2:$J$102,2,FALSE()))</f>
        <v/>
      </c>
      <c r="Y1893" s="56" t="str">
        <f aca="false">IF(S1893="","",VLOOKUP(Deposits!O2173,Deposits!$D$2:$J$102,5,FALSE()))</f>
        <v/>
      </c>
      <c r="Z1893" s="57" t="s">
        <v>33</v>
      </c>
      <c r="AA1893" s="51" t="str">
        <f aca="false">IF(ISERROR(VLOOKUP(Q1893,'Target Margin'!A:F,5,FALSE())),"",VLOOKUP(Q1893,'Target Margin'!A:F,5,FALSE()))</f>
        <v/>
      </c>
    </row>
    <row r="1894" customFormat="false" ht="13" hidden="false" customHeight="false" outlineLevel="0" collapsed="false">
      <c r="A1894" s="38"/>
      <c r="B1894" s="39"/>
      <c r="C1894" s="40"/>
      <c r="D1894" s="40"/>
      <c r="E1894" s="41"/>
      <c r="F1894" s="42"/>
      <c r="G1894" s="43"/>
      <c r="H1894" s="43"/>
      <c r="I1894" s="44"/>
      <c r="J1894" s="45"/>
      <c r="K1894" s="46"/>
      <c r="L1894" s="47" t="e">
        <f aca="false">IF(K1894="",(I1894/J1894),(I1894/K1894))</f>
        <v>#DIV/0!</v>
      </c>
      <c r="M1894" s="48" t="e">
        <f aca="false">(N1894-L1894)/N1894</f>
        <v>#DIV/0!</v>
      </c>
      <c r="N1894" s="49"/>
      <c r="O1894" s="38"/>
      <c r="P1894" s="38"/>
      <c r="Q1894" s="50" t="str">
        <f aca="false">IF(W1894="","",VLOOKUP(W1894,Categories!$M$148:$N$823,2,FALSE()))</f>
        <v/>
      </c>
      <c r="R1894" s="51" t="str">
        <f aca="false">AA1894</f>
        <v/>
      </c>
      <c r="S1894" s="52"/>
      <c r="T1894" s="52"/>
      <c r="U1894" s="53"/>
      <c r="V1894" s="54"/>
      <c r="W1894" s="55"/>
      <c r="X1894" s="50" t="str">
        <f aca="false">IF(S1894="","",VLOOKUP(Deposits!O2174,Deposits!$D$2:$J$102,2,FALSE()))</f>
        <v/>
      </c>
      <c r="Y1894" s="56" t="str">
        <f aca="false">IF(S1894="","",VLOOKUP(Deposits!O2174,Deposits!$D$2:$J$102,5,FALSE()))</f>
        <v/>
      </c>
      <c r="Z1894" s="57" t="s">
        <v>33</v>
      </c>
      <c r="AA1894" s="51" t="str">
        <f aca="false">IF(ISERROR(VLOOKUP(Q1894,'Target Margin'!A:F,5,FALSE())),"",VLOOKUP(Q1894,'Target Margin'!A:F,5,FALSE()))</f>
        <v/>
      </c>
    </row>
    <row r="1895" customFormat="false" ht="13" hidden="false" customHeight="false" outlineLevel="0" collapsed="false">
      <c r="A1895" s="38"/>
      <c r="B1895" s="39"/>
      <c r="C1895" s="40"/>
      <c r="D1895" s="40"/>
      <c r="E1895" s="41"/>
      <c r="F1895" s="42"/>
      <c r="G1895" s="43"/>
      <c r="H1895" s="43"/>
      <c r="I1895" s="44"/>
      <c r="J1895" s="45"/>
      <c r="K1895" s="46"/>
      <c r="L1895" s="47" t="e">
        <f aca="false">IF(K1895="",(I1895/J1895),(I1895/K1895))</f>
        <v>#DIV/0!</v>
      </c>
      <c r="M1895" s="48" t="e">
        <f aca="false">(N1895-L1895)/N1895</f>
        <v>#DIV/0!</v>
      </c>
      <c r="N1895" s="49"/>
      <c r="O1895" s="38"/>
      <c r="P1895" s="38"/>
      <c r="Q1895" s="50" t="str">
        <f aca="false">IF(W1895="","",VLOOKUP(W1895,Categories!$M$148:$N$823,2,FALSE()))</f>
        <v/>
      </c>
      <c r="R1895" s="51" t="str">
        <f aca="false">AA1895</f>
        <v/>
      </c>
      <c r="S1895" s="52"/>
      <c r="T1895" s="52"/>
      <c r="U1895" s="53"/>
      <c r="V1895" s="54"/>
      <c r="W1895" s="55"/>
      <c r="X1895" s="50" t="str">
        <f aca="false">IF(S1895="","",VLOOKUP(Deposits!O2175,Deposits!$D$2:$J$102,2,FALSE()))</f>
        <v/>
      </c>
      <c r="Y1895" s="56" t="str">
        <f aca="false">IF(S1895="","",VLOOKUP(Deposits!O2175,Deposits!$D$2:$J$102,5,FALSE()))</f>
        <v/>
      </c>
      <c r="Z1895" s="57" t="s">
        <v>33</v>
      </c>
      <c r="AA1895" s="51" t="str">
        <f aca="false">IF(ISERROR(VLOOKUP(Q1895,'Target Margin'!A:F,5,FALSE())),"",VLOOKUP(Q1895,'Target Margin'!A:F,5,FALSE()))</f>
        <v/>
      </c>
    </row>
    <row r="1896" customFormat="false" ht="13" hidden="false" customHeight="false" outlineLevel="0" collapsed="false">
      <c r="A1896" s="38"/>
      <c r="B1896" s="39"/>
      <c r="C1896" s="40"/>
      <c r="D1896" s="40"/>
      <c r="E1896" s="41"/>
      <c r="F1896" s="42"/>
      <c r="G1896" s="43"/>
      <c r="H1896" s="43"/>
      <c r="I1896" s="44"/>
      <c r="J1896" s="45"/>
      <c r="K1896" s="46"/>
      <c r="L1896" s="47" t="e">
        <f aca="false">IF(K1896="",(I1896/J1896),(I1896/K1896))</f>
        <v>#DIV/0!</v>
      </c>
      <c r="M1896" s="48" t="e">
        <f aca="false">(N1896-L1896)/N1896</f>
        <v>#DIV/0!</v>
      </c>
      <c r="N1896" s="49"/>
      <c r="O1896" s="38"/>
      <c r="P1896" s="38"/>
      <c r="Q1896" s="50" t="str">
        <f aca="false">IF(W1896="","",VLOOKUP(W1896,Categories!$M$148:$N$823,2,FALSE()))</f>
        <v/>
      </c>
      <c r="R1896" s="51" t="str">
        <f aca="false">AA1896</f>
        <v/>
      </c>
      <c r="S1896" s="52"/>
      <c r="T1896" s="52"/>
      <c r="U1896" s="53"/>
      <c r="V1896" s="54"/>
      <c r="W1896" s="55"/>
      <c r="X1896" s="50" t="str">
        <f aca="false">IF(S1896="","",VLOOKUP(Deposits!O2176,Deposits!$D$2:$J$102,2,FALSE()))</f>
        <v/>
      </c>
      <c r="Y1896" s="56" t="str">
        <f aca="false">IF(S1896="","",VLOOKUP(Deposits!O2176,Deposits!$D$2:$J$102,5,FALSE()))</f>
        <v/>
      </c>
      <c r="Z1896" s="57" t="s">
        <v>33</v>
      </c>
      <c r="AA1896" s="51" t="str">
        <f aca="false">IF(ISERROR(VLOOKUP(Q1896,'Target Margin'!A:F,5,FALSE())),"",VLOOKUP(Q1896,'Target Margin'!A:F,5,FALSE()))</f>
        <v/>
      </c>
    </row>
    <row r="1897" customFormat="false" ht="13" hidden="false" customHeight="false" outlineLevel="0" collapsed="false">
      <c r="A1897" s="38"/>
      <c r="B1897" s="39"/>
      <c r="C1897" s="40"/>
      <c r="D1897" s="40"/>
      <c r="E1897" s="41"/>
      <c r="F1897" s="42"/>
      <c r="G1897" s="43"/>
      <c r="H1897" s="43"/>
      <c r="I1897" s="44"/>
      <c r="J1897" s="45"/>
      <c r="K1897" s="46"/>
      <c r="L1897" s="47" t="e">
        <f aca="false">IF(K1897="",(I1897/J1897),(I1897/K1897))</f>
        <v>#DIV/0!</v>
      </c>
      <c r="M1897" s="48" t="e">
        <f aca="false">(N1897-L1897)/N1897</f>
        <v>#DIV/0!</v>
      </c>
      <c r="N1897" s="49"/>
      <c r="O1897" s="38"/>
      <c r="P1897" s="38"/>
      <c r="Q1897" s="50" t="str">
        <f aca="false">IF(W1897="","",VLOOKUP(W1897,Categories!$M$148:$N$823,2,FALSE()))</f>
        <v/>
      </c>
      <c r="R1897" s="51" t="str">
        <f aca="false">AA1897</f>
        <v/>
      </c>
      <c r="S1897" s="52"/>
      <c r="T1897" s="52"/>
      <c r="U1897" s="53"/>
      <c r="V1897" s="54"/>
      <c r="W1897" s="55"/>
      <c r="X1897" s="50" t="str">
        <f aca="false">IF(S1897="","",VLOOKUP(Deposits!O2177,Deposits!$D$2:$J$102,2,FALSE()))</f>
        <v/>
      </c>
      <c r="Y1897" s="56" t="str">
        <f aca="false">IF(S1897="","",VLOOKUP(Deposits!O2177,Deposits!$D$2:$J$102,5,FALSE()))</f>
        <v/>
      </c>
      <c r="Z1897" s="57" t="s">
        <v>33</v>
      </c>
      <c r="AA1897" s="51" t="str">
        <f aca="false">IF(ISERROR(VLOOKUP(Q1897,'Target Margin'!A:F,5,FALSE())),"",VLOOKUP(Q1897,'Target Margin'!A:F,5,FALSE()))</f>
        <v/>
      </c>
    </row>
    <row r="1898" customFormat="false" ht="13" hidden="false" customHeight="false" outlineLevel="0" collapsed="false">
      <c r="A1898" s="38"/>
      <c r="B1898" s="39"/>
      <c r="C1898" s="40"/>
      <c r="D1898" s="40"/>
      <c r="E1898" s="41"/>
      <c r="F1898" s="42"/>
      <c r="G1898" s="43"/>
      <c r="H1898" s="43"/>
      <c r="I1898" s="44"/>
      <c r="J1898" s="45"/>
      <c r="K1898" s="46"/>
      <c r="L1898" s="47" t="e">
        <f aca="false">IF(K1898="",(I1898/J1898),(I1898/K1898))</f>
        <v>#DIV/0!</v>
      </c>
      <c r="M1898" s="48" t="e">
        <f aca="false">(N1898-L1898)/N1898</f>
        <v>#DIV/0!</v>
      </c>
      <c r="N1898" s="49"/>
      <c r="O1898" s="38"/>
      <c r="P1898" s="38"/>
      <c r="Q1898" s="50" t="str">
        <f aca="false">IF(W1898="","",VLOOKUP(W1898,Categories!$M$148:$N$823,2,FALSE()))</f>
        <v/>
      </c>
      <c r="R1898" s="51" t="str">
        <f aca="false">AA1898</f>
        <v/>
      </c>
      <c r="S1898" s="52"/>
      <c r="T1898" s="52"/>
      <c r="U1898" s="53"/>
      <c r="V1898" s="54"/>
      <c r="W1898" s="55"/>
      <c r="X1898" s="50" t="str">
        <f aca="false">IF(S1898="","",VLOOKUP(Deposits!O2178,Deposits!$D$2:$J$102,2,FALSE()))</f>
        <v/>
      </c>
      <c r="Y1898" s="56" t="str">
        <f aca="false">IF(S1898="","",VLOOKUP(Deposits!O2178,Deposits!$D$2:$J$102,5,FALSE()))</f>
        <v/>
      </c>
      <c r="Z1898" s="57" t="s">
        <v>33</v>
      </c>
      <c r="AA1898" s="51" t="str">
        <f aca="false">IF(ISERROR(VLOOKUP(Q1898,'Target Margin'!A:F,5,FALSE())),"",VLOOKUP(Q1898,'Target Margin'!A:F,5,FALSE()))</f>
        <v/>
      </c>
    </row>
    <row r="1899" customFormat="false" ht="13" hidden="false" customHeight="false" outlineLevel="0" collapsed="false">
      <c r="A1899" s="38"/>
      <c r="B1899" s="39"/>
      <c r="C1899" s="40"/>
      <c r="D1899" s="40"/>
      <c r="E1899" s="41"/>
      <c r="F1899" s="42"/>
      <c r="G1899" s="43"/>
      <c r="H1899" s="43"/>
      <c r="I1899" s="44"/>
      <c r="J1899" s="45"/>
      <c r="K1899" s="46"/>
      <c r="L1899" s="47" t="e">
        <f aca="false">IF(K1899="",(I1899/J1899),(I1899/K1899))</f>
        <v>#DIV/0!</v>
      </c>
      <c r="M1899" s="48" t="e">
        <f aca="false">(N1899-L1899)/N1899</f>
        <v>#DIV/0!</v>
      </c>
      <c r="N1899" s="49"/>
      <c r="O1899" s="38"/>
      <c r="P1899" s="38"/>
      <c r="Q1899" s="50" t="str">
        <f aca="false">IF(W1899="","",VLOOKUP(W1899,Categories!$M$148:$N$823,2,FALSE()))</f>
        <v/>
      </c>
      <c r="R1899" s="51" t="str">
        <f aca="false">AA1899</f>
        <v/>
      </c>
      <c r="S1899" s="52"/>
      <c r="T1899" s="52"/>
      <c r="U1899" s="53"/>
      <c r="V1899" s="54"/>
      <c r="W1899" s="55"/>
      <c r="X1899" s="50" t="str">
        <f aca="false">IF(S1899="","",VLOOKUP(Deposits!O2179,Deposits!$D$2:$J$102,2,FALSE()))</f>
        <v/>
      </c>
      <c r="Y1899" s="56" t="str">
        <f aca="false">IF(S1899="","",VLOOKUP(Deposits!O2179,Deposits!$D$2:$J$102,5,FALSE()))</f>
        <v/>
      </c>
      <c r="Z1899" s="57" t="s">
        <v>33</v>
      </c>
      <c r="AA1899" s="51" t="str">
        <f aca="false">IF(ISERROR(VLOOKUP(Q1899,'Target Margin'!A:F,5,FALSE())),"",VLOOKUP(Q1899,'Target Margin'!A:F,5,FALSE()))</f>
        <v/>
      </c>
    </row>
    <row r="1900" customFormat="false" ht="13" hidden="false" customHeight="false" outlineLevel="0" collapsed="false">
      <c r="A1900" s="38"/>
      <c r="B1900" s="39"/>
      <c r="C1900" s="40"/>
      <c r="D1900" s="40"/>
      <c r="E1900" s="41"/>
      <c r="F1900" s="42"/>
      <c r="G1900" s="43"/>
      <c r="H1900" s="43"/>
      <c r="I1900" s="44"/>
      <c r="J1900" s="45"/>
      <c r="K1900" s="46"/>
      <c r="L1900" s="47" t="e">
        <f aca="false">IF(K1900="",(I1900/J1900),(I1900/K1900))</f>
        <v>#DIV/0!</v>
      </c>
      <c r="M1900" s="48" t="e">
        <f aca="false">(N1900-L1900)/N1900</f>
        <v>#DIV/0!</v>
      </c>
      <c r="N1900" s="49"/>
      <c r="O1900" s="38"/>
      <c r="P1900" s="38"/>
      <c r="Q1900" s="50" t="str">
        <f aca="false">IF(W1900="","",VLOOKUP(W1900,Categories!$M$148:$N$823,2,FALSE()))</f>
        <v/>
      </c>
      <c r="R1900" s="51" t="str">
        <f aca="false">AA1900</f>
        <v/>
      </c>
      <c r="S1900" s="52"/>
      <c r="T1900" s="52"/>
      <c r="U1900" s="53"/>
      <c r="V1900" s="54"/>
      <c r="W1900" s="55"/>
      <c r="X1900" s="50" t="str">
        <f aca="false">IF(S1900="","",VLOOKUP(Deposits!O2180,Deposits!$D$2:$J$102,2,FALSE()))</f>
        <v/>
      </c>
      <c r="Y1900" s="56" t="str">
        <f aca="false">IF(S1900="","",VLOOKUP(Deposits!O2180,Deposits!$D$2:$J$102,5,FALSE()))</f>
        <v/>
      </c>
      <c r="Z1900" s="57" t="s">
        <v>33</v>
      </c>
      <c r="AA1900" s="51" t="str">
        <f aca="false">IF(ISERROR(VLOOKUP(Q1900,'Target Margin'!A:F,5,FALSE())),"",VLOOKUP(Q1900,'Target Margin'!A:F,5,FALSE()))</f>
        <v/>
      </c>
    </row>
    <row r="1901" customFormat="false" ht="13" hidden="false" customHeight="false" outlineLevel="0" collapsed="false">
      <c r="A1901" s="38"/>
      <c r="B1901" s="39"/>
      <c r="C1901" s="40"/>
      <c r="D1901" s="40"/>
      <c r="E1901" s="41"/>
      <c r="F1901" s="42"/>
      <c r="G1901" s="43"/>
      <c r="H1901" s="43"/>
      <c r="I1901" s="44"/>
      <c r="J1901" s="45"/>
      <c r="K1901" s="46"/>
      <c r="L1901" s="47" t="e">
        <f aca="false">IF(K1901="",(I1901/J1901),(I1901/K1901))</f>
        <v>#DIV/0!</v>
      </c>
      <c r="M1901" s="48" t="e">
        <f aca="false">(N1901-L1901)/N1901</f>
        <v>#DIV/0!</v>
      </c>
      <c r="N1901" s="49"/>
      <c r="O1901" s="38"/>
      <c r="P1901" s="38"/>
      <c r="Q1901" s="50" t="str">
        <f aca="false">IF(W1901="","",VLOOKUP(W1901,Categories!$M$148:$N$823,2,FALSE()))</f>
        <v/>
      </c>
      <c r="R1901" s="51" t="str">
        <f aca="false">AA1901</f>
        <v/>
      </c>
      <c r="S1901" s="52"/>
      <c r="T1901" s="52"/>
      <c r="U1901" s="53"/>
      <c r="V1901" s="54"/>
      <c r="W1901" s="55"/>
      <c r="X1901" s="50" t="str">
        <f aca="false">IF(S1901="","",VLOOKUP(Deposits!O2181,Deposits!$D$2:$J$102,2,FALSE()))</f>
        <v/>
      </c>
      <c r="Y1901" s="56" t="str">
        <f aca="false">IF(S1901="","",VLOOKUP(Deposits!O2181,Deposits!$D$2:$J$102,5,FALSE()))</f>
        <v/>
      </c>
      <c r="Z1901" s="57" t="s">
        <v>33</v>
      </c>
      <c r="AA1901" s="51" t="str">
        <f aca="false">IF(ISERROR(VLOOKUP(Q1901,'Target Margin'!A:F,5,FALSE())),"",VLOOKUP(Q1901,'Target Margin'!A:F,5,FALSE()))</f>
        <v/>
      </c>
    </row>
    <row r="1902" customFormat="false" ht="13" hidden="false" customHeight="false" outlineLevel="0" collapsed="false">
      <c r="A1902" s="38"/>
      <c r="B1902" s="39"/>
      <c r="C1902" s="40"/>
      <c r="D1902" s="40"/>
      <c r="E1902" s="41"/>
      <c r="F1902" s="42"/>
      <c r="G1902" s="43"/>
      <c r="H1902" s="43"/>
      <c r="I1902" s="44"/>
      <c r="J1902" s="45"/>
      <c r="K1902" s="46"/>
      <c r="L1902" s="47" t="e">
        <f aca="false">IF(K1902="",(I1902/J1902),(I1902/K1902))</f>
        <v>#DIV/0!</v>
      </c>
      <c r="M1902" s="48" t="e">
        <f aca="false">(N1902-L1902)/N1902</f>
        <v>#DIV/0!</v>
      </c>
      <c r="N1902" s="49"/>
      <c r="O1902" s="38"/>
      <c r="P1902" s="38"/>
      <c r="Q1902" s="50" t="str">
        <f aca="false">IF(W1902="","",VLOOKUP(W1902,Categories!$M$148:$N$823,2,FALSE()))</f>
        <v/>
      </c>
      <c r="R1902" s="51" t="str">
        <f aca="false">AA1902</f>
        <v/>
      </c>
      <c r="S1902" s="52"/>
      <c r="T1902" s="52"/>
      <c r="U1902" s="53"/>
      <c r="V1902" s="54"/>
      <c r="W1902" s="55"/>
      <c r="X1902" s="50" t="str">
        <f aca="false">IF(S1902="","",VLOOKUP(Deposits!O2182,Deposits!$D$2:$J$102,2,FALSE()))</f>
        <v/>
      </c>
      <c r="Y1902" s="56" t="str">
        <f aca="false">IF(S1902="","",VLOOKUP(Deposits!O2182,Deposits!$D$2:$J$102,5,FALSE()))</f>
        <v/>
      </c>
      <c r="Z1902" s="57" t="s">
        <v>33</v>
      </c>
      <c r="AA1902" s="51" t="str">
        <f aca="false">IF(ISERROR(VLOOKUP(Q1902,'Target Margin'!A:F,5,FALSE())),"",VLOOKUP(Q1902,'Target Margin'!A:F,5,FALSE()))</f>
        <v/>
      </c>
    </row>
    <row r="1903" customFormat="false" ht="13" hidden="false" customHeight="false" outlineLevel="0" collapsed="false">
      <c r="A1903" s="38"/>
      <c r="B1903" s="39"/>
      <c r="C1903" s="40"/>
      <c r="D1903" s="40"/>
      <c r="E1903" s="41"/>
      <c r="F1903" s="42"/>
      <c r="G1903" s="43"/>
      <c r="H1903" s="43"/>
      <c r="I1903" s="44"/>
      <c r="J1903" s="45"/>
      <c r="K1903" s="46"/>
      <c r="L1903" s="47" t="e">
        <f aca="false">IF(K1903="",(I1903/J1903),(I1903/K1903))</f>
        <v>#DIV/0!</v>
      </c>
      <c r="M1903" s="48" t="e">
        <f aca="false">(N1903-L1903)/N1903</f>
        <v>#DIV/0!</v>
      </c>
      <c r="N1903" s="49"/>
      <c r="O1903" s="38"/>
      <c r="P1903" s="38"/>
      <c r="Q1903" s="50" t="str">
        <f aca="false">IF(W1903="","",VLOOKUP(W1903,Categories!$M$148:$N$823,2,FALSE()))</f>
        <v/>
      </c>
      <c r="R1903" s="51" t="str">
        <f aca="false">AA1903</f>
        <v/>
      </c>
      <c r="S1903" s="52"/>
      <c r="T1903" s="52"/>
      <c r="U1903" s="53"/>
      <c r="V1903" s="54"/>
      <c r="W1903" s="55"/>
      <c r="X1903" s="50" t="str">
        <f aca="false">IF(S1903="","",VLOOKUP(Deposits!O2183,Deposits!$D$2:$J$102,2,FALSE()))</f>
        <v/>
      </c>
      <c r="Y1903" s="56" t="str">
        <f aca="false">IF(S1903="","",VLOOKUP(Deposits!O2183,Deposits!$D$2:$J$102,5,FALSE()))</f>
        <v/>
      </c>
      <c r="Z1903" s="57" t="s">
        <v>33</v>
      </c>
      <c r="AA1903" s="51" t="str">
        <f aca="false">IF(ISERROR(VLOOKUP(Q1903,'Target Margin'!A:F,5,FALSE())),"",VLOOKUP(Q1903,'Target Margin'!A:F,5,FALSE()))</f>
        <v/>
      </c>
    </row>
    <row r="1904" customFormat="false" ht="13" hidden="false" customHeight="false" outlineLevel="0" collapsed="false">
      <c r="A1904" s="38"/>
      <c r="B1904" s="39"/>
      <c r="C1904" s="40"/>
      <c r="D1904" s="40"/>
      <c r="E1904" s="41"/>
      <c r="F1904" s="42"/>
      <c r="G1904" s="43"/>
      <c r="H1904" s="43"/>
      <c r="I1904" s="44"/>
      <c r="J1904" s="45"/>
      <c r="K1904" s="46"/>
      <c r="L1904" s="47" t="e">
        <f aca="false">IF(K1904="",(I1904/J1904),(I1904/K1904))</f>
        <v>#DIV/0!</v>
      </c>
      <c r="M1904" s="48" t="e">
        <f aca="false">(N1904-L1904)/N1904</f>
        <v>#DIV/0!</v>
      </c>
      <c r="N1904" s="49"/>
      <c r="O1904" s="38"/>
      <c r="P1904" s="38"/>
      <c r="Q1904" s="50" t="str">
        <f aca="false">IF(W1904="","",VLOOKUP(W1904,Categories!$M$148:$N$823,2,FALSE()))</f>
        <v/>
      </c>
      <c r="R1904" s="51" t="str">
        <f aca="false">AA1904</f>
        <v/>
      </c>
      <c r="S1904" s="52"/>
      <c r="T1904" s="52"/>
      <c r="U1904" s="53"/>
      <c r="V1904" s="54"/>
      <c r="W1904" s="55"/>
      <c r="X1904" s="50" t="str">
        <f aca="false">IF(S1904="","",VLOOKUP(Deposits!O2184,Deposits!$D$2:$J$102,2,FALSE()))</f>
        <v/>
      </c>
      <c r="Y1904" s="56" t="str">
        <f aca="false">IF(S1904="","",VLOOKUP(Deposits!O2184,Deposits!$D$2:$J$102,5,FALSE()))</f>
        <v/>
      </c>
      <c r="Z1904" s="57" t="s">
        <v>33</v>
      </c>
      <c r="AA1904" s="51" t="str">
        <f aca="false">IF(ISERROR(VLOOKUP(Q1904,'Target Margin'!A:F,5,FALSE())),"",VLOOKUP(Q1904,'Target Margin'!A:F,5,FALSE()))</f>
        <v/>
      </c>
    </row>
    <row r="1905" customFormat="false" ht="13" hidden="false" customHeight="false" outlineLevel="0" collapsed="false">
      <c r="A1905" s="38"/>
      <c r="B1905" s="39"/>
      <c r="C1905" s="40"/>
      <c r="D1905" s="40"/>
      <c r="E1905" s="41"/>
      <c r="F1905" s="42"/>
      <c r="G1905" s="43"/>
      <c r="H1905" s="43"/>
      <c r="I1905" s="44"/>
      <c r="J1905" s="45"/>
      <c r="K1905" s="46"/>
      <c r="L1905" s="47" t="e">
        <f aca="false">IF(K1905="",(I1905/J1905),(I1905/K1905))</f>
        <v>#DIV/0!</v>
      </c>
      <c r="M1905" s="48" t="e">
        <f aca="false">(N1905-L1905)/N1905</f>
        <v>#DIV/0!</v>
      </c>
      <c r="N1905" s="49"/>
      <c r="O1905" s="38"/>
      <c r="P1905" s="38"/>
      <c r="Q1905" s="50" t="str">
        <f aca="false">IF(W1905="","",VLOOKUP(W1905,Categories!$M$148:$N$823,2,FALSE()))</f>
        <v/>
      </c>
      <c r="R1905" s="51" t="str">
        <f aca="false">AA1905</f>
        <v/>
      </c>
      <c r="S1905" s="52"/>
      <c r="T1905" s="52"/>
      <c r="U1905" s="53"/>
      <c r="V1905" s="54"/>
      <c r="W1905" s="55"/>
      <c r="X1905" s="50" t="str">
        <f aca="false">IF(S1905="","",VLOOKUP(Deposits!O2185,Deposits!$D$2:$J$102,2,FALSE()))</f>
        <v/>
      </c>
      <c r="Y1905" s="56" t="str">
        <f aca="false">IF(S1905="","",VLOOKUP(Deposits!O2185,Deposits!$D$2:$J$102,5,FALSE()))</f>
        <v/>
      </c>
      <c r="Z1905" s="57" t="s">
        <v>33</v>
      </c>
      <c r="AA1905" s="51" t="str">
        <f aca="false">IF(ISERROR(VLOOKUP(Q1905,'Target Margin'!A:F,5,FALSE())),"",VLOOKUP(Q1905,'Target Margin'!A:F,5,FALSE()))</f>
        <v/>
      </c>
    </row>
    <row r="1906" customFormat="false" ht="13" hidden="false" customHeight="false" outlineLevel="0" collapsed="false">
      <c r="A1906" s="38"/>
      <c r="B1906" s="39"/>
      <c r="C1906" s="40"/>
      <c r="D1906" s="40"/>
      <c r="E1906" s="41"/>
      <c r="F1906" s="42"/>
      <c r="G1906" s="43"/>
      <c r="H1906" s="43"/>
      <c r="I1906" s="44"/>
      <c r="J1906" s="45"/>
      <c r="K1906" s="46"/>
      <c r="L1906" s="47" t="e">
        <f aca="false">IF(K1906="",(I1906/J1906),(I1906/K1906))</f>
        <v>#DIV/0!</v>
      </c>
      <c r="M1906" s="48" t="e">
        <f aca="false">(N1906-L1906)/N1906</f>
        <v>#DIV/0!</v>
      </c>
      <c r="N1906" s="49"/>
      <c r="O1906" s="38"/>
      <c r="P1906" s="38"/>
      <c r="Q1906" s="50" t="str">
        <f aca="false">IF(W1906="","",VLOOKUP(W1906,Categories!$M$148:$N$823,2,FALSE()))</f>
        <v/>
      </c>
      <c r="R1906" s="51" t="str">
        <f aca="false">AA1906</f>
        <v/>
      </c>
      <c r="S1906" s="52"/>
      <c r="T1906" s="52"/>
      <c r="U1906" s="53"/>
      <c r="V1906" s="54"/>
      <c r="W1906" s="55"/>
      <c r="X1906" s="50" t="str">
        <f aca="false">IF(S1906="","",VLOOKUP(Deposits!O2186,Deposits!$D$2:$J$102,2,FALSE()))</f>
        <v/>
      </c>
      <c r="Y1906" s="56" t="str">
        <f aca="false">IF(S1906="","",VLOOKUP(Deposits!O2186,Deposits!$D$2:$J$102,5,FALSE()))</f>
        <v/>
      </c>
      <c r="Z1906" s="57" t="s">
        <v>33</v>
      </c>
      <c r="AA1906" s="51" t="str">
        <f aca="false">IF(ISERROR(VLOOKUP(Q1906,'Target Margin'!A:F,5,FALSE())),"",VLOOKUP(Q1906,'Target Margin'!A:F,5,FALSE()))</f>
        <v/>
      </c>
    </row>
    <row r="1907" customFormat="false" ht="13" hidden="false" customHeight="false" outlineLevel="0" collapsed="false">
      <c r="A1907" s="38"/>
      <c r="B1907" s="39"/>
      <c r="C1907" s="40"/>
      <c r="D1907" s="40"/>
      <c r="E1907" s="41"/>
      <c r="F1907" s="42"/>
      <c r="G1907" s="43"/>
      <c r="H1907" s="43"/>
      <c r="I1907" s="44"/>
      <c r="J1907" s="45"/>
      <c r="K1907" s="46"/>
      <c r="L1907" s="47" t="e">
        <f aca="false">IF(K1907="",(I1907/J1907),(I1907/K1907))</f>
        <v>#DIV/0!</v>
      </c>
      <c r="M1907" s="48" t="e">
        <f aca="false">(N1907-L1907)/N1907</f>
        <v>#DIV/0!</v>
      </c>
      <c r="N1907" s="49"/>
      <c r="O1907" s="38"/>
      <c r="P1907" s="38"/>
      <c r="Q1907" s="50" t="str">
        <f aca="false">IF(W1907="","",VLOOKUP(W1907,Categories!$M$148:$N$823,2,FALSE()))</f>
        <v/>
      </c>
      <c r="R1907" s="51" t="str">
        <f aca="false">AA1907</f>
        <v/>
      </c>
      <c r="S1907" s="52"/>
      <c r="T1907" s="52"/>
      <c r="U1907" s="53"/>
      <c r="V1907" s="54"/>
      <c r="W1907" s="55"/>
      <c r="X1907" s="50" t="str">
        <f aca="false">IF(S1907="","",VLOOKUP(Deposits!O2187,Deposits!$D$2:$J$102,2,FALSE()))</f>
        <v/>
      </c>
      <c r="Y1907" s="56" t="str">
        <f aca="false">IF(S1907="","",VLOOKUP(Deposits!O2187,Deposits!$D$2:$J$102,5,FALSE()))</f>
        <v/>
      </c>
      <c r="Z1907" s="57" t="s">
        <v>33</v>
      </c>
      <c r="AA1907" s="51" t="str">
        <f aca="false">IF(ISERROR(VLOOKUP(Q1907,'Target Margin'!A:F,5,FALSE())),"",VLOOKUP(Q1907,'Target Margin'!A:F,5,FALSE()))</f>
        <v/>
      </c>
    </row>
    <row r="1908" customFormat="false" ht="13" hidden="false" customHeight="false" outlineLevel="0" collapsed="false">
      <c r="A1908" s="38"/>
      <c r="B1908" s="39"/>
      <c r="C1908" s="40"/>
      <c r="D1908" s="40"/>
      <c r="E1908" s="41"/>
      <c r="F1908" s="42"/>
      <c r="G1908" s="43"/>
      <c r="H1908" s="43"/>
      <c r="I1908" s="44"/>
      <c r="J1908" s="45"/>
      <c r="K1908" s="46"/>
      <c r="L1908" s="47" t="e">
        <f aca="false">IF(K1908="",(I1908/J1908),(I1908/K1908))</f>
        <v>#DIV/0!</v>
      </c>
      <c r="M1908" s="48" t="e">
        <f aca="false">(N1908-L1908)/N1908</f>
        <v>#DIV/0!</v>
      </c>
      <c r="N1908" s="49"/>
      <c r="O1908" s="38"/>
      <c r="P1908" s="38"/>
      <c r="Q1908" s="50" t="str">
        <f aca="false">IF(W1908="","",VLOOKUP(W1908,Categories!$M$148:$N$823,2,FALSE()))</f>
        <v/>
      </c>
      <c r="R1908" s="51" t="str">
        <f aca="false">AA1908</f>
        <v/>
      </c>
      <c r="S1908" s="52"/>
      <c r="T1908" s="52"/>
      <c r="U1908" s="53"/>
      <c r="V1908" s="54"/>
      <c r="W1908" s="55"/>
      <c r="X1908" s="50" t="str">
        <f aca="false">IF(S1908="","",VLOOKUP(Deposits!O2188,Deposits!$D$2:$J$102,2,FALSE()))</f>
        <v/>
      </c>
      <c r="Y1908" s="56" t="str">
        <f aca="false">IF(S1908="","",VLOOKUP(Deposits!O2188,Deposits!$D$2:$J$102,5,FALSE()))</f>
        <v/>
      </c>
      <c r="Z1908" s="57" t="s">
        <v>33</v>
      </c>
      <c r="AA1908" s="51" t="str">
        <f aca="false">IF(ISERROR(VLOOKUP(Q1908,'Target Margin'!A:F,5,FALSE())),"",VLOOKUP(Q1908,'Target Margin'!A:F,5,FALSE()))</f>
        <v/>
      </c>
    </row>
    <row r="1909" customFormat="false" ht="13" hidden="false" customHeight="false" outlineLevel="0" collapsed="false">
      <c r="A1909" s="38"/>
      <c r="B1909" s="39"/>
      <c r="C1909" s="40"/>
      <c r="D1909" s="40"/>
      <c r="E1909" s="41"/>
      <c r="F1909" s="42"/>
      <c r="G1909" s="43"/>
      <c r="H1909" s="43"/>
      <c r="I1909" s="44"/>
      <c r="J1909" s="45"/>
      <c r="K1909" s="46"/>
      <c r="L1909" s="47" t="e">
        <f aca="false">IF(K1909="",(I1909/J1909),(I1909/K1909))</f>
        <v>#DIV/0!</v>
      </c>
      <c r="M1909" s="48" t="e">
        <f aca="false">(N1909-L1909)/N1909</f>
        <v>#DIV/0!</v>
      </c>
      <c r="N1909" s="49"/>
      <c r="O1909" s="38"/>
      <c r="P1909" s="38"/>
      <c r="Q1909" s="50" t="str">
        <f aca="false">IF(W1909="","",VLOOKUP(W1909,Categories!$M$148:$N$823,2,FALSE()))</f>
        <v/>
      </c>
      <c r="R1909" s="51" t="str">
        <f aca="false">AA1909</f>
        <v/>
      </c>
      <c r="S1909" s="52"/>
      <c r="T1909" s="52"/>
      <c r="U1909" s="53"/>
      <c r="V1909" s="54"/>
      <c r="W1909" s="55"/>
      <c r="X1909" s="50" t="str">
        <f aca="false">IF(S1909="","",VLOOKUP(Deposits!O2189,Deposits!$D$2:$J$102,2,FALSE()))</f>
        <v/>
      </c>
      <c r="Y1909" s="56" t="str">
        <f aca="false">IF(S1909="","",VLOOKUP(Deposits!O2189,Deposits!$D$2:$J$102,5,FALSE()))</f>
        <v/>
      </c>
      <c r="Z1909" s="57" t="s">
        <v>33</v>
      </c>
      <c r="AA1909" s="51" t="str">
        <f aca="false">IF(ISERROR(VLOOKUP(Q1909,'Target Margin'!A:F,5,FALSE())),"",VLOOKUP(Q1909,'Target Margin'!A:F,5,FALSE()))</f>
        <v/>
      </c>
    </row>
    <row r="1910" customFormat="false" ht="13" hidden="false" customHeight="false" outlineLevel="0" collapsed="false">
      <c r="A1910" s="38"/>
      <c r="B1910" s="39"/>
      <c r="C1910" s="40"/>
      <c r="D1910" s="40"/>
      <c r="E1910" s="41"/>
      <c r="F1910" s="42"/>
      <c r="G1910" s="43"/>
      <c r="H1910" s="43"/>
      <c r="I1910" s="44"/>
      <c r="J1910" s="45"/>
      <c r="K1910" s="46"/>
      <c r="L1910" s="47" t="e">
        <f aca="false">IF(K1910="",(I1910/J1910),(I1910/K1910))</f>
        <v>#DIV/0!</v>
      </c>
      <c r="M1910" s="48" t="e">
        <f aca="false">(N1910-L1910)/N1910</f>
        <v>#DIV/0!</v>
      </c>
      <c r="N1910" s="49"/>
      <c r="O1910" s="38"/>
      <c r="P1910" s="38"/>
      <c r="Q1910" s="50" t="str">
        <f aca="false">IF(W1910="","",VLOOKUP(W1910,Categories!$M$148:$N$823,2,FALSE()))</f>
        <v/>
      </c>
      <c r="R1910" s="51" t="str">
        <f aca="false">AA1910</f>
        <v/>
      </c>
      <c r="S1910" s="52"/>
      <c r="T1910" s="52"/>
      <c r="U1910" s="53"/>
      <c r="V1910" s="54"/>
      <c r="W1910" s="55"/>
      <c r="X1910" s="50" t="str">
        <f aca="false">IF(S1910="","",VLOOKUP(Deposits!O2190,Deposits!$D$2:$J$102,2,FALSE()))</f>
        <v/>
      </c>
      <c r="Y1910" s="56" t="str">
        <f aca="false">IF(S1910="","",VLOOKUP(Deposits!O2190,Deposits!$D$2:$J$102,5,FALSE()))</f>
        <v/>
      </c>
      <c r="Z1910" s="57" t="s">
        <v>33</v>
      </c>
      <c r="AA1910" s="51" t="str">
        <f aca="false">IF(ISERROR(VLOOKUP(Q1910,'Target Margin'!A:F,5,FALSE())),"",VLOOKUP(Q1910,'Target Margin'!A:F,5,FALSE()))</f>
        <v/>
      </c>
    </row>
    <row r="1911" customFormat="false" ht="13" hidden="false" customHeight="false" outlineLevel="0" collapsed="false">
      <c r="A1911" s="38"/>
      <c r="B1911" s="39"/>
      <c r="C1911" s="40"/>
      <c r="D1911" s="40"/>
      <c r="E1911" s="41"/>
      <c r="F1911" s="42"/>
      <c r="G1911" s="43"/>
      <c r="H1911" s="43"/>
      <c r="I1911" s="44"/>
      <c r="J1911" s="45"/>
      <c r="K1911" s="46"/>
      <c r="L1911" s="47" t="e">
        <f aca="false">IF(K1911="",(I1911/J1911),(I1911/K1911))</f>
        <v>#DIV/0!</v>
      </c>
      <c r="M1911" s="48" t="e">
        <f aca="false">(N1911-L1911)/N1911</f>
        <v>#DIV/0!</v>
      </c>
      <c r="N1911" s="49"/>
      <c r="O1911" s="38"/>
      <c r="P1911" s="38"/>
      <c r="Q1911" s="50" t="str">
        <f aca="false">IF(W1911="","",VLOOKUP(W1911,Categories!$M$148:$N$823,2,FALSE()))</f>
        <v/>
      </c>
      <c r="R1911" s="51" t="str">
        <f aca="false">AA1911</f>
        <v/>
      </c>
      <c r="S1911" s="52"/>
      <c r="T1911" s="52"/>
      <c r="U1911" s="53"/>
      <c r="V1911" s="54"/>
      <c r="W1911" s="55"/>
      <c r="X1911" s="50" t="str">
        <f aca="false">IF(S1911="","",VLOOKUP(Deposits!O2191,Deposits!$D$2:$J$102,2,FALSE()))</f>
        <v/>
      </c>
      <c r="Y1911" s="56" t="str">
        <f aca="false">IF(S1911="","",VLOOKUP(Deposits!O2191,Deposits!$D$2:$J$102,5,FALSE()))</f>
        <v/>
      </c>
      <c r="Z1911" s="57" t="s">
        <v>33</v>
      </c>
      <c r="AA1911" s="51" t="str">
        <f aca="false">IF(ISERROR(VLOOKUP(Q1911,'Target Margin'!A:F,5,FALSE())),"",VLOOKUP(Q1911,'Target Margin'!A:F,5,FALSE()))</f>
        <v/>
      </c>
    </row>
    <row r="1912" customFormat="false" ht="13" hidden="false" customHeight="false" outlineLevel="0" collapsed="false">
      <c r="A1912" s="38"/>
      <c r="B1912" s="39"/>
      <c r="C1912" s="40"/>
      <c r="D1912" s="40"/>
      <c r="E1912" s="41"/>
      <c r="F1912" s="42"/>
      <c r="G1912" s="43"/>
      <c r="H1912" s="43"/>
      <c r="I1912" s="44"/>
      <c r="J1912" s="45"/>
      <c r="K1912" s="46"/>
      <c r="L1912" s="47" t="e">
        <f aca="false">IF(K1912="",(I1912/J1912),(I1912/K1912))</f>
        <v>#DIV/0!</v>
      </c>
      <c r="M1912" s="48" t="e">
        <f aca="false">(N1912-L1912)/N1912</f>
        <v>#DIV/0!</v>
      </c>
      <c r="N1912" s="49"/>
      <c r="O1912" s="38"/>
      <c r="P1912" s="38"/>
      <c r="Q1912" s="50" t="str">
        <f aca="false">IF(W1912="","",VLOOKUP(W1912,Categories!$M$148:$N$823,2,FALSE()))</f>
        <v/>
      </c>
      <c r="R1912" s="51" t="str">
        <f aca="false">AA1912</f>
        <v/>
      </c>
      <c r="S1912" s="52"/>
      <c r="T1912" s="52"/>
      <c r="U1912" s="53"/>
      <c r="V1912" s="54"/>
      <c r="W1912" s="55"/>
      <c r="X1912" s="50" t="str">
        <f aca="false">IF(S1912="","",VLOOKUP(Deposits!O2192,Deposits!$D$2:$J$102,2,FALSE()))</f>
        <v/>
      </c>
      <c r="Y1912" s="56" t="str">
        <f aca="false">IF(S1912="","",VLOOKUP(Deposits!O2192,Deposits!$D$2:$J$102,5,FALSE()))</f>
        <v/>
      </c>
      <c r="Z1912" s="57" t="s">
        <v>33</v>
      </c>
      <c r="AA1912" s="51" t="str">
        <f aca="false">IF(ISERROR(VLOOKUP(Q1912,'Target Margin'!A:F,5,FALSE())),"",VLOOKUP(Q1912,'Target Margin'!A:F,5,FALSE()))</f>
        <v/>
      </c>
    </row>
    <row r="1913" customFormat="false" ht="13" hidden="false" customHeight="false" outlineLevel="0" collapsed="false">
      <c r="A1913" s="38"/>
      <c r="B1913" s="39"/>
      <c r="C1913" s="40"/>
      <c r="D1913" s="40"/>
      <c r="E1913" s="41"/>
      <c r="F1913" s="42"/>
      <c r="G1913" s="43"/>
      <c r="H1913" s="43"/>
      <c r="I1913" s="44"/>
      <c r="J1913" s="45"/>
      <c r="K1913" s="46"/>
      <c r="L1913" s="47" t="e">
        <f aca="false">IF(K1913="",(I1913/J1913),(I1913/K1913))</f>
        <v>#DIV/0!</v>
      </c>
      <c r="M1913" s="48" t="e">
        <f aca="false">(N1913-L1913)/N1913</f>
        <v>#DIV/0!</v>
      </c>
      <c r="N1913" s="49"/>
      <c r="O1913" s="38"/>
      <c r="P1913" s="38"/>
      <c r="Q1913" s="50" t="str">
        <f aca="false">IF(W1913="","",VLOOKUP(W1913,Categories!$M$148:$N$823,2,FALSE()))</f>
        <v/>
      </c>
      <c r="R1913" s="51" t="str">
        <f aca="false">AA1913</f>
        <v/>
      </c>
      <c r="S1913" s="52"/>
      <c r="T1913" s="52"/>
      <c r="U1913" s="53"/>
      <c r="V1913" s="54"/>
      <c r="W1913" s="55"/>
      <c r="X1913" s="50" t="str">
        <f aca="false">IF(S1913="","",VLOOKUP(Deposits!O2193,Deposits!$D$2:$J$102,2,FALSE()))</f>
        <v/>
      </c>
      <c r="Y1913" s="56" t="str">
        <f aca="false">IF(S1913="","",VLOOKUP(Deposits!O2193,Deposits!$D$2:$J$102,5,FALSE()))</f>
        <v/>
      </c>
      <c r="Z1913" s="57" t="s">
        <v>33</v>
      </c>
      <c r="AA1913" s="51" t="str">
        <f aca="false">IF(ISERROR(VLOOKUP(Q1913,'Target Margin'!A:F,5,FALSE())),"",VLOOKUP(Q1913,'Target Margin'!A:F,5,FALSE()))</f>
        <v/>
      </c>
    </row>
    <row r="1914" customFormat="false" ht="13" hidden="false" customHeight="false" outlineLevel="0" collapsed="false">
      <c r="A1914" s="38"/>
      <c r="B1914" s="39"/>
      <c r="C1914" s="40"/>
      <c r="D1914" s="40"/>
      <c r="E1914" s="41"/>
      <c r="F1914" s="42"/>
      <c r="G1914" s="43"/>
      <c r="H1914" s="43"/>
      <c r="I1914" s="44"/>
      <c r="J1914" s="45"/>
      <c r="K1914" s="46"/>
      <c r="L1914" s="47" t="e">
        <f aca="false">IF(K1914="",(I1914/J1914),(I1914/K1914))</f>
        <v>#DIV/0!</v>
      </c>
      <c r="M1914" s="48" t="e">
        <f aca="false">(N1914-L1914)/N1914</f>
        <v>#DIV/0!</v>
      </c>
      <c r="N1914" s="49"/>
      <c r="O1914" s="38"/>
      <c r="P1914" s="38"/>
      <c r="Q1914" s="50" t="str">
        <f aca="false">IF(W1914="","",VLOOKUP(W1914,Categories!$M$148:$N$823,2,FALSE()))</f>
        <v/>
      </c>
      <c r="R1914" s="51" t="str">
        <f aca="false">AA1914</f>
        <v/>
      </c>
      <c r="S1914" s="52"/>
      <c r="T1914" s="52"/>
      <c r="U1914" s="53"/>
      <c r="V1914" s="54"/>
      <c r="W1914" s="55"/>
      <c r="X1914" s="50" t="str">
        <f aca="false">IF(S1914="","",VLOOKUP(Deposits!O2194,Deposits!$D$2:$J$102,2,FALSE()))</f>
        <v/>
      </c>
      <c r="Y1914" s="56" t="str">
        <f aca="false">IF(S1914="","",VLOOKUP(Deposits!O2194,Deposits!$D$2:$J$102,5,FALSE()))</f>
        <v/>
      </c>
      <c r="Z1914" s="57" t="s">
        <v>33</v>
      </c>
      <c r="AA1914" s="51" t="str">
        <f aca="false">IF(ISERROR(VLOOKUP(Q1914,'Target Margin'!A:F,5,FALSE())),"",VLOOKUP(Q1914,'Target Margin'!A:F,5,FALSE()))</f>
        <v/>
      </c>
    </row>
    <row r="1915" customFormat="false" ht="13" hidden="false" customHeight="false" outlineLevel="0" collapsed="false">
      <c r="A1915" s="38"/>
      <c r="B1915" s="39"/>
      <c r="C1915" s="40"/>
      <c r="D1915" s="40"/>
      <c r="E1915" s="41"/>
      <c r="F1915" s="42"/>
      <c r="G1915" s="43"/>
      <c r="H1915" s="43"/>
      <c r="I1915" s="44"/>
      <c r="J1915" s="45"/>
      <c r="K1915" s="46"/>
      <c r="L1915" s="47" t="e">
        <f aca="false">IF(K1915="",(I1915/J1915),(I1915/K1915))</f>
        <v>#DIV/0!</v>
      </c>
      <c r="M1915" s="48" t="e">
        <f aca="false">(N1915-L1915)/N1915</f>
        <v>#DIV/0!</v>
      </c>
      <c r="N1915" s="49"/>
      <c r="O1915" s="38"/>
      <c r="P1915" s="38"/>
      <c r="Q1915" s="50" t="str">
        <f aca="false">IF(W1915="","",VLOOKUP(W1915,Categories!$M$148:$N$823,2,FALSE()))</f>
        <v/>
      </c>
      <c r="R1915" s="51" t="str">
        <f aca="false">AA1915</f>
        <v/>
      </c>
      <c r="S1915" s="52"/>
      <c r="T1915" s="52"/>
      <c r="U1915" s="53"/>
      <c r="V1915" s="54"/>
      <c r="W1915" s="55"/>
      <c r="X1915" s="50" t="str">
        <f aca="false">IF(S1915="","",VLOOKUP(Deposits!O2195,Deposits!$D$2:$J$102,2,FALSE()))</f>
        <v/>
      </c>
      <c r="Y1915" s="56" t="str">
        <f aca="false">IF(S1915="","",VLOOKUP(Deposits!O2195,Deposits!$D$2:$J$102,5,FALSE()))</f>
        <v/>
      </c>
      <c r="Z1915" s="57" t="s">
        <v>33</v>
      </c>
      <c r="AA1915" s="51" t="str">
        <f aca="false">IF(ISERROR(VLOOKUP(Q1915,'Target Margin'!A:F,5,FALSE())),"",VLOOKUP(Q1915,'Target Margin'!A:F,5,FALSE()))</f>
        <v/>
      </c>
    </row>
    <row r="1916" customFormat="false" ht="13" hidden="false" customHeight="false" outlineLevel="0" collapsed="false">
      <c r="A1916" s="38"/>
      <c r="B1916" s="39"/>
      <c r="C1916" s="40"/>
      <c r="D1916" s="40"/>
      <c r="E1916" s="41"/>
      <c r="F1916" s="42"/>
      <c r="G1916" s="43"/>
      <c r="H1916" s="43"/>
      <c r="I1916" s="44"/>
      <c r="J1916" s="45"/>
      <c r="K1916" s="46"/>
      <c r="L1916" s="47" t="e">
        <f aca="false">IF(K1916="",(I1916/J1916),(I1916/K1916))</f>
        <v>#DIV/0!</v>
      </c>
      <c r="M1916" s="48" t="e">
        <f aca="false">(N1916-L1916)/N1916</f>
        <v>#DIV/0!</v>
      </c>
      <c r="N1916" s="49"/>
      <c r="O1916" s="38"/>
      <c r="P1916" s="38"/>
      <c r="Q1916" s="50" t="str">
        <f aca="false">IF(W1916="","",VLOOKUP(W1916,Categories!$M$148:$N$823,2,FALSE()))</f>
        <v/>
      </c>
      <c r="R1916" s="51" t="str">
        <f aca="false">AA1916</f>
        <v/>
      </c>
      <c r="S1916" s="52"/>
      <c r="T1916" s="52"/>
      <c r="U1916" s="53"/>
      <c r="V1916" s="54"/>
      <c r="W1916" s="55"/>
      <c r="X1916" s="50" t="str">
        <f aca="false">IF(S1916="","",VLOOKUP(Deposits!O2196,Deposits!$D$2:$J$102,2,FALSE()))</f>
        <v/>
      </c>
      <c r="Y1916" s="56" t="str">
        <f aca="false">IF(S1916="","",VLOOKUP(Deposits!O2196,Deposits!$D$2:$J$102,5,FALSE()))</f>
        <v/>
      </c>
      <c r="Z1916" s="57" t="s">
        <v>33</v>
      </c>
      <c r="AA1916" s="51" t="str">
        <f aca="false">IF(ISERROR(VLOOKUP(Q1916,'Target Margin'!A:F,5,FALSE())),"",VLOOKUP(Q1916,'Target Margin'!A:F,5,FALSE()))</f>
        <v/>
      </c>
    </row>
    <row r="1917" customFormat="false" ht="13" hidden="false" customHeight="false" outlineLevel="0" collapsed="false">
      <c r="A1917" s="38"/>
      <c r="B1917" s="39"/>
      <c r="C1917" s="40"/>
      <c r="D1917" s="40"/>
      <c r="E1917" s="41"/>
      <c r="F1917" s="42"/>
      <c r="G1917" s="43"/>
      <c r="H1917" s="43"/>
      <c r="I1917" s="44"/>
      <c r="J1917" s="45"/>
      <c r="K1917" s="46"/>
      <c r="L1917" s="47" t="e">
        <f aca="false">IF(K1917="",(I1917/J1917),(I1917/K1917))</f>
        <v>#DIV/0!</v>
      </c>
      <c r="M1917" s="48" t="e">
        <f aca="false">(N1917-L1917)/N1917</f>
        <v>#DIV/0!</v>
      </c>
      <c r="N1917" s="49"/>
      <c r="O1917" s="38"/>
      <c r="P1917" s="38"/>
      <c r="Q1917" s="50" t="str">
        <f aca="false">IF(W1917="","",VLOOKUP(W1917,Categories!$M$148:$N$823,2,FALSE()))</f>
        <v/>
      </c>
      <c r="R1917" s="51" t="str">
        <f aca="false">AA1917</f>
        <v/>
      </c>
      <c r="S1917" s="52"/>
      <c r="T1917" s="52"/>
      <c r="U1917" s="53"/>
      <c r="V1917" s="54"/>
      <c r="W1917" s="55"/>
      <c r="X1917" s="50" t="str">
        <f aca="false">IF(S1917="","",VLOOKUP(Deposits!O2197,Deposits!$D$2:$J$102,2,FALSE()))</f>
        <v/>
      </c>
      <c r="Y1917" s="56" t="str">
        <f aca="false">IF(S1917="","",VLOOKUP(Deposits!O2197,Deposits!$D$2:$J$102,5,FALSE()))</f>
        <v/>
      </c>
      <c r="Z1917" s="57" t="s">
        <v>33</v>
      </c>
      <c r="AA1917" s="51" t="str">
        <f aca="false">IF(ISERROR(VLOOKUP(Q1917,'Target Margin'!A:F,5,FALSE())),"",VLOOKUP(Q1917,'Target Margin'!A:F,5,FALSE()))</f>
        <v/>
      </c>
    </row>
    <row r="1918" customFormat="false" ht="13" hidden="false" customHeight="false" outlineLevel="0" collapsed="false">
      <c r="A1918" s="38"/>
      <c r="B1918" s="39"/>
      <c r="C1918" s="40"/>
      <c r="D1918" s="40"/>
      <c r="E1918" s="41"/>
      <c r="F1918" s="42"/>
      <c r="G1918" s="43"/>
      <c r="H1918" s="43"/>
      <c r="I1918" s="44"/>
      <c r="J1918" s="45"/>
      <c r="K1918" s="46"/>
      <c r="L1918" s="47" t="e">
        <f aca="false">IF(K1918="",(I1918/J1918),(I1918/K1918))</f>
        <v>#DIV/0!</v>
      </c>
      <c r="M1918" s="48" t="e">
        <f aca="false">(N1918-L1918)/N1918</f>
        <v>#DIV/0!</v>
      </c>
      <c r="N1918" s="49"/>
      <c r="O1918" s="38"/>
      <c r="P1918" s="38"/>
      <c r="Q1918" s="50" t="str">
        <f aca="false">IF(W1918="","",VLOOKUP(W1918,Categories!$M$148:$N$823,2,FALSE()))</f>
        <v/>
      </c>
      <c r="R1918" s="51" t="str">
        <f aca="false">AA1918</f>
        <v/>
      </c>
      <c r="S1918" s="52"/>
      <c r="T1918" s="52"/>
      <c r="U1918" s="53"/>
      <c r="V1918" s="54"/>
      <c r="W1918" s="55"/>
      <c r="X1918" s="50" t="str">
        <f aca="false">IF(S1918="","",VLOOKUP(Deposits!O2198,Deposits!$D$2:$J$102,2,FALSE()))</f>
        <v/>
      </c>
      <c r="Y1918" s="56" t="str">
        <f aca="false">IF(S1918="","",VLOOKUP(Deposits!O2198,Deposits!$D$2:$J$102,5,FALSE()))</f>
        <v/>
      </c>
      <c r="Z1918" s="57" t="s">
        <v>33</v>
      </c>
      <c r="AA1918" s="51" t="str">
        <f aca="false">IF(ISERROR(VLOOKUP(Q1918,'Target Margin'!A:F,5,FALSE())),"",VLOOKUP(Q1918,'Target Margin'!A:F,5,FALSE()))</f>
        <v/>
      </c>
    </row>
    <row r="1919" customFormat="false" ht="13" hidden="false" customHeight="false" outlineLevel="0" collapsed="false">
      <c r="A1919" s="38"/>
      <c r="B1919" s="39"/>
      <c r="C1919" s="40"/>
      <c r="D1919" s="40"/>
      <c r="E1919" s="41"/>
      <c r="F1919" s="42"/>
      <c r="G1919" s="43"/>
      <c r="H1919" s="43"/>
      <c r="I1919" s="44"/>
      <c r="J1919" s="45"/>
      <c r="K1919" s="46"/>
      <c r="L1919" s="47" t="e">
        <f aca="false">IF(K1919="",(I1919/J1919),(I1919/K1919))</f>
        <v>#DIV/0!</v>
      </c>
      <c r="M1919" s="48" t="e">
        <f aca="false">(N1919-L1919)/N1919</f>
        <v>#DIV/0!</v>
      </c>
      <c r="N1919" s="49"/>
      <c r="O1919" s="38"/>
      <c r="P1919" s="38"/>
      <c r="Q1919" s="50" t="str">
        <f aca="false">IF(W1919="","",VLOOKUP(W1919,Categories!$M$148:$N$823,2,FALSE()))</f>
        <v/>
      </c>
      <c r="R1919" s="51" t="str">
        <f aca="false">AA1919</f>
        <v/>
      </c>
      <c r="S1919" s="52"/>
      <c r="T1919" s="52"/>
      <c r="U1919" s="53"/>
      <c r="V1919" s="54"/>
      <c r="W1919" s="55"/>
      <c r="X1919" s="50" t="str">
        <f aca="false">IF(S1919="","",VLOOKUP(Deposits!O2199,Deposits!$D$2:$J$102,2,FALSE()))</f>
        <v/>
      </c>
      <c r="Y1919" s="56" t="str">
        <f aca="false">IF(S1919="","",VLOOKUP(Deposits!O2199,Deposits!$D$2:$J$102,5,FALSE()))</f>
        <v/>
      </c>
      <c r="Z1919" s="57" t="s">
        <v>33</v>
      </c>
      <c r="AA1919" s="51" t="str">
        <f aca="false">IF(ISERROR(VLOOKUP(Q1919,'Target Margin'!A:F,5,FALSE())),"",VLOOKUP(Q1919,'Target Margin'!A:F,5,FALSE()))</f>
        <v/>
      </c>
    </row>
    <row r="1920" customFormat="false" ht="13" hidden="false" customHeight="false" outlineLevel="0" collapsed="false">
      <c r="A1920" s="38"/>
      <c r="B1920" s="39"/>
      <c r="C1920" s="40"/>
      <c r="D1920" s="40"/>
      <c r="E1920" s="41"/>
      <c r="F1920" s="42"/>
      <c r="G1920" s="43"/>
      <c r="H1920" s="43"/>
      <c r="I1920" s="44"/>
      <c r="J1920" s="45"/>
      <c r="K1920" s="46"/>
      <c r="L1920" s="47" t="e">
        <f aca="false">IF(K1920="",(I1920/J1920),(I1920/K1920))</f>
        <v>#DIV/0!</v>
      </c>
      <c r="M1920" s="48" t="e">
        <f aca="false">(N1920-L1920)/N1920</f>
        <v>#DIV/0!</v>
      </c>
      <c r="N1920" s="49"/>
      <c r="O1920" s="38"/>
      <c r="P1920" s="38"/>
      <c r="Q1920" s="50" t="str">
        <f aca="false">IF(W1920="","",VLOOKUP(W1920,Categories!$M$148:$N$823,2,FALSE()))</f>
        <v/>
      </c>
      <c r="R1920" s="51" t="str">
        <f aca="false">AA1920</f>
        <v/>
      </c>
      <c r="S1920" s="52"/>
      <c r="T1920" s="52"/>
      <c r="U1920" s="53"/>
      <c r="V1920" s="54"/>
      <c r="W1920" s="55"/>
      <c r="X1920" s="50" t="str">
        <f aca="false">IF(S1920="","",VLOOKUP(Deposits!O2200,Deposits!$D$2:$J$102,2,FALSE()))</f>
        <v/>
      </c>
      <c r="Y1920" s="56" t="str">
        <f aca="false">IF(S1920="","",VLOOKUP(Deposits!O2200,Deposits!$D$2:$J$102,5,FALSE()))</f>
        <v/>
      </c>
      <c r="Z1920" s="57" t="s">
        <v>33</v>
      </c>
      <c r="AA1920" s="51" t="str">
        <f aca="false">IF(ISERROR(VLOOKUP(Q1920,'Target Margin'!A:F,5,FALSE())),"",VLOOKUP(Q1920,'Target Margin'!A:F,5,FALSE()))</f>
        <v/>
      </c>
    </row>
    <row r="1921" customFormat="false" ht="13" hidden="false" customHeight="false" outlineLevel="0" collapsed="false">
      <c r="A1921" s="38"/>
      <c r="B1921" s="39"/>
      <c r="C1921" s="40"/>
      <c r="D1921" s="40"/>
      <c r="E1921" s="41"/>
      <c r="F1921" s="42"/>
      <c r="G1921" s="43"/>
      <c r="H1921" s="43"/>
      <c r="I1921" s="44"/>
      <c r="J1921" s="45"/>
      <c r="K1921" s="46"/>
      <c r="L1921" s="47" t="e">
        <f aca="false">IF(K1921="",(I1921/J1921),(I1921/K1921))</f>
        <v>#DIV/0!</v>
      </c>
      <c r="M1921" s="48" t="e">
        <f aca="false">(N1921-L1921)/N1921</f>
        <v>#DIV/0!</v>
      </c>
      <c r="N1921" s="49"/>
      <c r="O1921" s="38"/>
      <c r="P1921" s="38"/>
      <c r="Q1921" s="50" t="str">
        <f aca="false">IF(W1921="","",VLOOKUP(W1921,Categories!$M$148:$N$823,2,FALSE()))</f>
        <v/>
      </c>
      <c r="R1921" s="51" t="str">
        <f aca="false">AA1921</f>
        <v/>
      </c>
      <c r="S1921" s="52"/>
      <c r="T1921" s="52"/>
      <c r="U1921" s="53"/>
      <c r="V1921" s="54"/>
      <c r="W1921" s="55"/>
      <c r="X1921" s="50" t="str">
        <f aca="false">IF(S1921="","",VLOOKUP(Deposits!O2201,Deposits!$D$2:$J$102,2,FALSE()))</f>
        <v/>
      </c>
      <c r="Y1921" s="56" t="str">
        <f aca="false">IF(S1921="","",VLOOKUP(Deposits!O2201,Deposits!$D$2:$J$102,5,FALSE()))</f>
        <v/>
      </c>
      <c r="Z1921" s="57" t="s">
        <v>33</v>
      </c>
      <c r="AA1921" s="51" t="str">
        <f aca="false">IF(ISERROR(VLOOKUP(Q1921,'Target Margin'!A:F,5,FALSE())),"",VLOOKUP(Q1921,'Target Margin'!A:F,5,FALSE()))</f>
        <v/>
      </c>
    </row>
    <row r="1922" customFormat="false" ht="13" hidden="false" customHeight="false" outlineLevel="0" collapsed="false">
      <c r="A1922" s="38"/>
      <c r="B1922" s="39"/>
      <c r="C1922" s="40"/>
      <c r="D1922" s="40"/>
      <c r="E1922" s="41"/>
      <c r="F1922" s="42"/>
      <c r="G1922" s="43"/>
      <c r="H1922" s="43"/>
      <c r="I1922" s="44"/>
      <c r="J1922" s="45"/>
      <c r="K1922" s="46"/>
      <c r="L1922" s="47" t="e">
        <f aca="false">IF(K1922="",(I1922/J1922),(I1922/K1922))</f>
        <v>#DIV/0!</v>
      </c>
      <c r="M1922" s="48" t="e">
        <f aca="false">(N1922-L1922)/N1922</f>
        <v>#DIV/0!</v>
      </c>
      <c r="N1922" s="49"/>
      <c r="O1922" s="38"/>
      <c r="P1922" s="38"/>
      <c r="Q1922" s="50" t="str">
        <f aca="false">IF(W1922="","",VLOOKUP(W1922,Categories!$M$148:$N$823,2,FALSE()))</f>
        <v/>
      </c>
      <c r="R1922" s="51" t="str">
        <f aca="false">AA1922</f>
        <v/>
      </c>
      <c r="S1922" s="52"/>
      <c r="T1922" s="52"/>
      <c r="U1922" s="53"/>
      <c r="V1922" s="54"/>
      <c r="W1922" s="55"/>
      <c r="X1922" s="50" t="str">
        <f aca="false">IF(S1922="","",VLOOKUP(Deposits!O2202,Deposits!$D$2:$J$102,2,FALSE()))</f>
        <v/>
      </c>
      <c r="Y1922" s="56" t="str">
        <f aca="false">IF(S1922="","",VLOOKUP(Deposits!O2202,Deposits!$D$2:$J$102,5,FALSE()))</f>
        <v/>
      </c>
      <c r="Z1922" s="57" t="s">
        <v>33</v>
      </c>
      <c r="AA1922" s="51" t="str">
        <f aca="false">IF(ISERROR(VLOOKUP(Q1922,'Target Margin'!A:F,5,FALSE())),"",VLOOKUP(Q1922,'Target Margin'!A:F,5,FALSE()))</f>
        <v/>
      </c>
    </row>
    <row r="1923" customFormat="false" ht="13" hidden="false" customHeight="false" outlineLevel="0" collapsed="false">
      <c r="A1923" s="38"/>
      <c r="B1923" s="39"/>
      <c r="C1923" s="40"/>
      <c r="D1923" s="40"/>
      <c r="E1923" s="41"/>
      <c r="F1923" s="42"/>
      <c r="G1923" s="43"/>
      <c r="H1923" s="43"/>
      <c r="I1923" s="44"/>
      <c r="J1923" s="45"/>
      <c r="K1923" s="46"/>
      <c r="L1923" s="47" t="e">
        <f aca="false">IF(K1923="",(I1923/J1923),(I1923/K1923))</f>
        <v>#DIV/0!</v>
      </c>
      <c r="M1923" s="48" t="e">
        <f aca="false">(N1923-L1923)/N1923</f>
        <v>#DIV/0!</v>
      </c>
      <c r="N1923" s="49"/>
      <c r="O1923" s="38"/>
      <c r="P1923" s="38"/>
      <c r="Q1923" s="50" t="str">
        <f aca="false">IF(W1923="","",VLOOKUP(W1923,Categories!$M$148:$N$823,2,FALSE()))</f>
        <v/>
      </c>
      <c r="R1923" s="51" t="str">
        <f aca="false">AA1923</f>
        <v/>
      </c>
      <c r="S1923" s="52"/>
      <c r="T1923" s="52"/>
      <c r="U1923" s="53"/>
      <c r="V1923" s="54"/>
      <c r="W1923" s="55"/>
      <c r="X1923" s="50" t="str">
        <f aca="false">IF(S1923="","",VLOOKUP(Deposits!O2203,Deposits!$D$2:$J$102,2,FALSE()))</f>
        <v/>
      </c>
      <c r="Y1923" s="56" t="str">
        <f aca="false">IF(S1923="","",VLOOKUP(Deposits!O2203,Deposits!$D$2:$J$102,5,FALSE()))</f>
        <v/>
      </c>
      <c r="Z1923" s="57" t="s">
        <v>33</v>
      </c>
      <c r="AA1923" s="51" t="str">
        <f aca="false">IF(ISERROR(VLOOKUP(Q1923,'Target Margin'!A:F,5,FALSE())),"",VLOOKUP(Q1923,'Target Margin'!A:F,5,FALSE()))</f>
        <v/>
      </c>
    </row>
    <row r="1924" customFormat="false" ht="13" hidden="false" customHeight="false" outlineLevel="0" collapsed="false">
      <c r="A1924" s="38"/>
      <c r="B1924" s="39"/>
      <c r="C1924" s="40"/>
      <c r="D1924" s="40"/>
      <c r="E1924" s="41"/>
      <c r="F1924" s="42"/>
      <c r="G1924" s="43"/>
      <c r="H1924" s="43"/>
      <c r="I1924" s="44"/>
      <c r="J1924" s="45"/>
      <c r="K1924" s="46"/>
      <c r="L1924" s="47" t="e">
        <f aca="false">IF(K1924="",(I1924/J1924),(I1924/K1924))</f>
        <v>#DIV/0!</v>
      </c>
      <c r="M1924" s="48" t="e">
        <f aca="false">(N1924-L1924)/N1924</f>
        <v>#DIV/0!</v>
      </c>
      <c r="N1924" s="49"/>
      <c r="O1924" s="38"/>
      <c r="P1924" s="38"/>
      <c r="Q1924" s="50" t="str">
        <f aca="false">IF(W1924="","",VLOOKUP(W1924,Categories!$M$148:$N$823,2,FALSE()))</f>
        <v/>
      </c>
      <c r="R1924" s="51" t="str">
        <f aca="false">AA1924</f>
        <v/>
      </c>
      <c r="S1924" s="52"/>
      <c r="T1924" s="52"/>
      <c r="U1924" s="53"/>
      <c r="V1924" s="54"/>
      <c r="W1924" s="55"/>
      <c r="X1924" s="50" t="str">
        <f aca="false">IF(S1924="","",VLOOKUP(Deposits!O2204,Deposits!$D$2:$J$102,2,FALSE()))</f>
        <v/>
      </c>
      <c r="Y1924" s="56" t="str">
        <f aca="false">IF(S1924="","",VLOOKUP(Deposits!O2204,Deposits!$D$2:$J$102,5,FALSE()))</f>
        <v/>
      </c>
      <c r="Z1924" s="57" t="s">
        <v>33</v>
      </c>
      <c r="AA1924" s="51" t="str">
        <f aca="false">IF(ISERROR(VLOOKUP(Q1924,'Target Margin'!A:F,5,FALSE())),"",VLOOKUP(Q1924,'Target Margin'!A:F,5,FALSE()))</f>
        <v/>
      </c>
    </row>
    <row r="1925" customFormat="false" ht="13" hidden="false" customHeight="false" outlineLevel="0" collapsed="false">
      <c r="A1925" s="38"/>
      <c r="B1925" s="39"/>
      <c r="C1925" s="40"/>
      <c r="D1925" s="40"/>
      <c r="E1925" s="41"/>
      <c r="F1925" s="42"/>
      <c r="G1925" s="43"/>
      <c r="H1925" s="43"/>
      <c r="I1925" s="44"/>
      <c r="J1925" s="45"/>
      <c r="K1925" s="46"/>
      <c r="L1925" s="47" t="e">
        <f aca="false">IF(K1925="",(I1925/J1925),(I1925/K1925))</f>
        <v>#DIV/0!</v>
      </c>
      <c r="M1925" s="48" t="e">
        <f aca="false">(N1925-L1925)/N1925</f>
        <v>#DIV/0!</v>
      </c>
      <c r="N1925" s="49"/>
      <c r="O1925" s="38"/>
      <c r="P1925" s="38"/>
      <c r="Q1925" s="50" t="str">
        <f aca="false">IF(W1925="","",VLOOKUP(W1925,Categories!$M$148:$N$823,2,FALSE()))</f>
        <v/>
      </c>
      <c r="R1925" s="51" t="str">
        <f aca="false">AA1925</f>
        <v/>
      </c>
      <c r="S1925" s="52"/>
      <c r="T1925" s="52"/>
      <c r="U1925" s="53"/>
      <c r="V1925" s="54"/>
      <c r="W1925" s="55"/>
      <c r="X1925" s="50" t="str">
        <f aca="false">IF(S1925="","",VLOOKUP(Deposits!O2205,Deposits!$D$2:$J$102,2,FALSE()))</f>
        <v/>
      </c>
      <c r="Y1925" s="56" t="str">
        <f aca="false">IF(S1925="","",VLOOKUP(Deposits!O2205,Deposits!$D$2:$J$102,5,FALSE()))</f>
        <v/>
      </c>
      <c r="Z1925" s="57" t="s">
        <v>33</v>
      </c>
      <c r="AA1925" s="51" t="str">
        <f aca="false">IF(ISERROR(VLOOKUP(Q1925,'Target Margin'!A:F,5,FALSE())),"",VLOOKUP(Q1925,'Target Margin'!A:F,5,FALSE()))</f>
        <v/>
      </c>
    </row>
    <row r="1926" customFormat="false" ht="13" hidden="false" customHeight="false" outlineLevel="0" collapsed="false">
      <c r="A1926" s="38"/>
      <c r="B1926" s="39"/>
      <c r="C1926" s="40"/>
      <c r="D1926" s="40"/>
      <c r="E1926" s="41"/>
      <c r="F1926" s="42"/>
      <c r="G1926" s="43"/>
      <c r="H1926" s="43"/>
      <c r="I1926" s="44"/>
      <c r="J1926" s="45"/>
      <c r="K1926" s="46"/>
      <c r="L1926" s="47" t="e">
        <f aca="false">IF(K1926="",(I1926/J1926),(I1926/K1926))</f>
        <v>#DIV/0!</v>
      </c>
      <c r="M1926" s="48" t="e">
        <f aca="false">(N1926-L1926)/N1926</f>
        <v>#DIV/0!</v>
      </c>
      <c r="N1926" s="49"/>
      <c r="O1926" s="38"/>
      <c r="P1926" s="38"/>
      <c r="Q1926" s="50" t="str">
        <f aca="false">IF(W1926="","",VLOOKUP(W1926,Categories!$M$148:$N$823,2,FALSE()))</f>
        <v/>
      </c>
      <c r="R1926" s="51" t="str">
        <f aca="false">AA1926</f>
        <v/>
      </c>
      <c r="S1926" s="52"/>
      <c r="T1926" s="52"/>
      <c r="U1926" s="53"/>
      <c r="V1926" s="54"/>
      <c r="W1926" s="55"/>
      <c r="X1926" s="50" t="str">
        <f aca="false">IF(S1926="","",VLOOKUP(Deposits!O2206,Deposits!$D$2:$J$102,2,FALSE()))</f>
        <v/>
      </c>
      <c r="Y1926" s="56" t="str">
        <f aca="false">IF(S1926="","",VLOOKUP(Deposits!O2206,Deposits!$D$2:$J$102,5,FALSE()))</f>
        <v/>
      </c>
      <c r="Z1926" s="57" t="s">
        <v>33</v>
      </c>
      <c r="AA1926" s="51" t="str">
        <f aca="false">IF(ISERROR(VLOOKUP(Q1926,'Target Margin'!A:F,5,FALSE())),"",VLOOKUP(Q1926,'Target Margin'!A:F,5,FALSE()))</f>
        <v/>
      </c>
    </row>
    <row r="1927" customFormat="false" ht="13" hidden="false" customHeight="false" outlineLevel="0" collapsed="false">
      <c r="A1927" s="38"/>
      <c r="B1927" s="39"/>
      <c r="C1927" s="40"/>
      <c r="D1927" s="40"/>
      <c r="E1927" s="41"/>
      <c r="F1927" s="42"/>
      <c r="G1927" s="43"/>
      <c r="H1927" s="43"/>
      <c r="I1927" s="44"/>
      <c r="J1927" s="45"/>
      <c r="K1927" s="46"/>
      <c r="L1927" s="47" t="e">
        <f aca="false">IF(K1927="",(I1927/J1927),(I1927/K1927))</f>
        <v>#DIV/0!</v>
      </c>
      <c r="M1927" s="48" t="e">
        <f aca="false">(N1927-L1927)/N1927</f>
        <v>#DIV/0!</v>
      </c>
      <c r="N1927" s="49"/>
      <c r="O1927" s="38"/>
      <c r="P1927" s="38"/>
      <c r="Q1927" s="50" t="str">
        <f aca="false">IF(W1927="","",VLOOKUP(W1927,Categories!$M$148:$N$823,2,FALSE()))</f>
        <v/>
      </c>
      <c r="R1927" s="51" t="str">
        <f aca="false">AA1927</f>
        <v/>
      </c>
      <c r="S1927" s="52"/>
      <c r="T1927" s="52"/>
      <c r="U1927" s="53"/>
      <c r="V1927" s="54"/>
      <c r="W1927" s="55"/>
      <c r="X1927" s="50" t="str">
        <f aca="false">IF(S1927="","",VLOOKUP(Deposits!O2207,Deposits!$D$2:$J$102,2,FALSE()))</f>
        <v/>
      </c>
      <c r="Y1927" s="56" t="str">
        <f aca="false">IF(S1927="","",VLOOKUP(Deposits!O2207,Deposits!$D$2:$J$102,5,FALSE()))</f>
        <v/>
      </c>
      <c r="Z1927" s="57" t="s">
        <v>33</v>
      </c>
      <c r="AA1927" s="51" t="str">
        <f aca="false">IF(ISERROR(VLOOKUP(Q1927,'Target Margin'!A:F,5,FALSE())),"",VLOOKUP(Q1927,'Target Margin'!A:F,5,FALSE()))</f>
        <v/>
      </c>
    </row>
    <row r="1928" customFormat="false" ht="13" hidden="false" customHeight="false" outlineLevel="0" collapsed="false">
      <c r="A1928" s="38"/>
      <c r="B1928" s="39"/>
      <c r="C1928" s="40"/>
      <c r="D1928" s="40"/>
      <c r="E1928" s="41"/>
      <c r="F1928" s="42"/>
      <c r="G1928" s="43"/>
      <c r="H1928" s="43"/>
      <c r="I1928" s="44"/>
      <c r="J1928" s="45"/>
      <c r="K1928" s="46"/>
      <c r="L1928" s="47" t="e">
        <f aca="false">IF(K1928="",(I1928/J1928),(I1928/K1928))</f>
        <v>#DIV/0!</v>
      </c>
      <c r="M1928" s="48" t="e">
        <f aca="false">(N1928-L1928)/N1928</f>
        <v>#DIV/0!</v>
      </c>
      <c r="N1928" s="49"/>
      <c r="O1928" s="38"/>
      <c r="P1928" s="38"/>
      <c r="Q1928" s="50" t="str">
        <f aca="false">IF(W1928="","",VLOOKUP(W1928,Categories!$M$148:$N$823,2,FALSE()))</f>
        <v/>
      </c>
      <c r="R1928" s="51" t="str">
        <f aca="false">AA1928</f>
        <v/>
      </c>
      <c r="S1928" s="52"/>
      <c r="T1928" s="52"/>
      <c r="U1928" s="53"/>
      <c r="V1928" s="54"/>
      <c r="W1928" s="55"/>
      <c r="X1928" s="50" t="str">
        <f aca="false">IF(S1928="","",VLOOKUP(Deposits!O2208,Deposits!$D$2:$J$102,2,FALSE()))</f>
        <v/>
      </c>
      <c r="Y1928" s="56" t="str">
        <f aca="false">IF(S1928="","",VLOOKUP(Deposits!O2208,Deposits!$D$2:$J$102,5,FALSE()))</f>
        <v/>
      </c>
      <c r="Z1928" s="57" t="s">
        <v>33</v>
      </c>
      <c r="AA1928" s="51" t="str">
        <f aca="false">IF(ISERROR(VLOOKUP(Q1928,'Target Margin'!A:F,5,FALSE())),"",VLOOKUP(Q1928,'Target Margin'!A:F,5,FALSE()))</f>
        <v/>
      </c>
    </row>
    <row r="1929" customFormat="false" ht="13" hidden="false" customHeight="false" outlineLevel="0" collapsed="false">
      <c r="A1929" s="38"/>
      <c r="B1929" s="39"/>
      <c r="C1929" s="40"/>
      <c r="D1929" s="40"/>
      <c r="E1929" s="41"/>
      <c r="F1929" s="42"/>
      <c r="G1929" s="43"/>
      <c r="H1929" s="43"/>
      <c r="I1929" s="44"/>
      <c r="J1929" s="45"/>
      <c r="K1929" s="46"/>
      <c r="L1929" s="47" t="e">
        <f aca="false">IF(K1929="",(I1929/J1929),(I1929/K1929))</f>
        <v>#DIV/0!</v>
      </c>
      <c r="M1929" s="48" t="e">
        <f aca="false">(N1929-L1929)/N1929</f>
        <v>#DIV/0!</v>
      </c>
      <c r="N1929" s="49"/>
      <c r="O1929" s="38"/>
      <c r="P1929" s="38"/>
      <c r="Q1929" s="50" t="str">
        <f aca="false">IF(W1929="","",VLOOKUP(W1929,Categories!$M$148:$N$823,2,FALSE()))</f>
        <v/>
      </c>
      <c r="R1929" s="51" t="str">
        <f aca="false">AA1929</f>
        <v/>
      </c>
      <c r="S1929" s="52"/>
      <c r="T1929" s="52"/>
      <c r="U1929" s="53"/>
      <c r="V1929" s="54"/>
      <c r="W1929" s="55"/>
      <c r="X1929" s="50" t="str">
        <f aca="false">IF(S1929="","",VLOOKUP(Deposits!O2209,Deposits!$D$2:$J$102,2,FALSE()))</f>
        <v/>
      </c>
      <c r="Y1929" s="56" t="str">
        <f aca="false">IF(S1929="","",VLOOKUP(Deposits!O2209,Deposits!$D$2:$J$102,5,FALSE()))</f>
        <v/>
      </c>
      <c r="Z1929" s="57" t="s">
        <v>33</v>
      </c>
      <c r="AA1929" s="51" t="str">
        <f aca="false">IF(ISERROR(VLOOKUP(Q1929,'Target Margin'!A:F,5,FALSE())),"",VLOOKUP(Q1929,'Target Margin'!A:F,5,FALSE()))</f>
        <v/>
      </c>
    </row>
    <row r="1930" customFormat="false" ht="13" hidden="false" customHeight="false" outlineLevel="0" collapsed="false">
      <c r="A1930" s="38"/>
      <c r="B1930" s="39"/>
      <c r="C1930" s="40"/>
      <c r="D1930" s="40"/>
      <c r="E1930" s="41"/>
      <c r="F1930" s="42"/>
      <c r="G1930" s="43"/>
      <c r="H1930" s="43"/>
      <c r="I1930" s="44"/>
      <c r="J1930" s="45"/>
      <c r="K1930" s="46"/>
      <c r="L1930" s="47" t="e">
        <f aca="false">IF(K1930="",(I1930/J1930),(I1930/K1930))</f>
        <v>#DIV/0!</v>
      </c>
      <c r="M1930" s="48" t="e">
        <f aca="false">(N1930-L1930)/N1930</f>
        <v>#DIV/0!</v>
      </c>
      <c r="N1930" s="49"/>
      <c r="O1930" s="38"/>
      <c r="P1930" s="38"/>
      <c r="Q1930" s="50" t="str">
        <f aca="false">IF(W1930="","",VLOOKUP(W1930,Categories!$M$148:$N$823,2,FALSE()))</f>
        <v/>
      </c>
      <c r="R1930" s="51" t="str">
        <f aca="false">AA1930</f>
        <v/>
      </c>
      <c r="S1930" s="52"/>
      <c r="T1930" s="52"/>
      <c r="U1930" s="53"/>
      <c r="V1930" s="54"/>
      <c r="W1930" s="55"/>
      <c r="X1930" s="50" t="str">
        <f aca="false">IF(S1930="","",VLOOKUP(Deposits!O2210,Deposits!$D$2:$J$102,2,FALSE()))</f>
        <v/>
      </c>
      <c r="Y1930" s="56" t="str">
        <f aca="false">IF(S1930="","",VLOOKUP(Deposits!O2210,Deposits!$D$2:$J$102,5,FALSE()))</f>
        <v/>
      </c>
      <c r="Z1930" s="57" t="s">
        <v>33</v>
      </c>
      <c r="AA1930" s="51" t="str">
        <f aca="false">IF(ISERROR(VLOOKUP(Q1930,'Target Margin'!A:F,5,FALSE())),"",VLOOKUP(Q1930,'Target Margin'!A:F,5,FALSE()))</f>
        <v/>
      </c>
    </row>
    <row r="1931" customFormat="false" ht="13" hidden="false" customHeight="false" outlineLevel="0" collapsed="false">
      <c r="A1931" s="38"/>
      <c r="B1931" s="39"/>
      <c r="C1931" s="40"/>
      <c r="D1931" s="40"/>
      <c r="E1931" s="41"/>
      <c r="F1931" s="42"/>
      <c r="G1931" s="43"/>
      <c r="H1931" s="43"/>
      <c r="I1931" s="44"/>
      <c r="J1931" s="45"/>
      <c r="K1931" s="46"/>
      <c r="L1931" s="47" t="e">
        <f aca="false">IF(K1931="",(I1931/J1931),(I1931/K1931))</f>
        <v>#DIV/0!</v>
      </c>
      <c r="M1931" s="48" t="e">
        <f aca="false">(N1931-L1931)/N1931</f>
        <v>#DIV/0!</v>
      </c>
      <c r="N1931" s="49"/>
      <c r="O1931" s="38"/>
      <c r="P1931" s="38"/>
      <c r="Q1931" s="50" t="str">
        <f aca="false">IF(W1931="","",VLOOKUP(W1931,Categories!$M$148:$N$823,2,FALSE()))</f>
        <v/>
      </c>
      <c r="R1931" s="51" t="str">
        <f aca="false">AA1931</f>
        <v/>
      </c>
      <c r="S1931" s="52"/>
      <c r="T1931" s="52"/>
      <c r="U1931" s="53"/>
      <c r="V1931" s="54"/>
      <c r="W1931" s="55"/>
      <c r="X1931" s="50" t="str">
        <f aca="false">IF(S1931="","",VLOOKUP(Deposits!O2211,Deposits!$D$2:$J$102,2,FALSE()))</f>
        <v/>
      </c>
      <c r="Y1931" s="56" t="str">
        <f aca="false">IF(S1931="","",VLOOKUP(Deposits!O2211,Deposits!$D$2:$J$102,5,FALSE()))</f>
        <v/>
      </c>
      <c r="Z1931" s="57" t="s">
        <v>33</v>
      </c>
      <c r="AA1931" s="51" t="str">
        <f aca="false">IF(ISERROR(VLOOKUP(Q1931,'Target Margin'!A:F,5,FALSE())),"",VLOOKUP(Q1931,'Target Margin'!A:F,5,FALSE()))</f>
        <v/>
      </c>
    </row>
    <row r="1932" customFormat="false" ht="13" hidden="false" customHeight="false" outlineLevel="0" collapsed="false">
      <c r="A1932" s="38"/>
      <c r="B1932" s="39"/>
      <c r="C1932" s="40"/>
      <c r="D1932" s="40"/>
      <c r="E1932" s="41"/>
      <c r="F1932" s="42"/>
      <c r="G1932" s="43"/>
      <c r="H1932" s="43"/>
      <c r="I1932" s="44"/>
      <c r="J1932" s="45"/>
      <c r="K1932" s="46"/>
      <c r="L1932" s="47" t="e">
        <f aca="false">IF(K1932="",(I1932/J1932),(I1932/K1932))</f>
        <v>#DIV/0!</v>
      </c>
      <c r="M1932" s="48" t="e">
        <f aca="false">(N1932-L1932)/N1932</f>
        <v>#DIV/0!</v>
      </c>
      <c r="N1932" s="49"/>
      <c r="O1932" s="38"/>
      <c r="P1932" s="38"/>
      <c r="Q1932" s="50" t="str">
        <f aca="false">IF(W1932="","",VLOOKUP(W1932,Categories!$M$148:$N$823,2,FALSE()))</f>
        <v/>
      </c>
      <c r="R1932" s="51" t="str">
        <f aca="false">AA1932</f>
        <v/>
      </c>
      <c r="S1932" s="52"/>
      <c r="T1932" s="52"/>
      <c r="U1932" s="53"/>
      <c r="V1932" s="54"/>
      <c r="W1932" s="55"/>
      <c r="X1932" s="50" t="str">
        <f aca="false">IF(S1932="","",VLOOKUP(Deposits!O2212,Deposits!$D$2:$J$102,2,FALSE()))</f>
        <v/>
      </c>
      <c r="Y1932" s="56" t="str">
        <f aca="false">IF(S1932="","",VLOOKUP(Deposits!O2212,Deposits!$D$2:$J$102,5,FALSE()))</f>
        <v/>
      </c>
      <c r="Z1932" s="57" t="s">
        <v>33</v>
      </c>
      <c r="AA1932" s="51" t="str">
        <f aca="false">IF(ISERROR(VLOOKUP(Q1932,'Target Margin'!A:F,5,FALSE())),"",VLOOKUP(Q1932,'Target Margin'!A:F,5,FALSE()))</f>
        <v/>
      </c>
    </row>
    <row r="1933" customFormat="false" ht="13" hidden="false" customHeight="false" outlineLevel="0" collapsed="false">
      <c r="A1933" s="38"/>
      <c r="B1933" s="39"/>
      <c r="C1933" s="40"/>
      <c r="D1933" s="40"/>
      <c r="E1933" s="41"/>
      <c r="F1933" s="42"/>
      <c r="G1933" s="43"/>
      <c r="H1933" s="43"/>
      <c r="I1933" s="44"/>
      <c r="J1933" s="45"/>
      <c r="K1933" s="46"/>
      <c r="L1933" s="47" t="e">
        <f aca="false">IF(K1933="",(I1933/J1933),(I1933/K1933))</f>
        <v>#DIV/0!</v>
      </c>
      <c r="M1933" s="48" t="e">
        <f aca="false">(N1933-L1933)/N1933</f>
        <v>#DIV/0!</v>
      </c>
      <c r="N1933" s="49"/>
      <c r="O1933" s="38"/>
      <c r="P1933" s="38"/>
      <c r="Q1933" s="50" t="str">
        <f aca="false">IF(W1933="","",VLOOKUP(W1933,Categories!$M$148:$N$823,2,FALSE()))</f>
        <v/>
      </c>
      <c r="R1933" s="51" t="str">
        <f aca="false">AA1933</f>
        <v/>
      </c>
      <c r="S1933" s="52"/>
      <c r="T1933" s="52"/>
      <c r="U1933" s="53"/>
      <c r="V1933" s="54"/>
      <c r="W1933" s="55"/>
      <c r="X1933" s="50" t="str">
        <f aca="false">IF(S1933="","",VLOOKUP(Deposits!O2213,Deposits!$D$2:$J$102,2,FALSE()))</f>
        <v/>
      </c>
      <c r="Y1933" s="56" t="str">
        <f aca="false">IF(S1933="","",VLOOKUP(Deposits!O2213,Deposits!$D$2:$J$102,5,FALSE()))</f>
        <v/>
      </c>
      <c r="Z1933" s="57" t="s">
        <v>33</v>
      </c>
      <c r="AA1933" s="51" t="str">
        <f aca="false">IF(ISERROR(VLOOKUP(Q1933,'Target Margin'!A:F,5,FALSE())),"",VLOOKUP(Q1933,'Target Margin'!A:F,5,FALSE()))</f>
        <v/>
      </c>
    </row>
    <row r="1934" customFormat="false" ht="13" hidden="false" customHeight="false" outlineLevel="0" collapsed="false">
      <c r="A1934" s="38"/>
      <c r="B1934" s="39"/>
      <c r="C1934" s="40"/>
      <c r="D1934" s="40"/>
      <c r="E1934" s="41"/>
      <c r="F1934" s="42"/>
      <c r="G1934" s="43"/>
      <c r="H1934" s="43"/>
      <c r="I1934" s="44"/>
      <c r="J1934" s="45"/>
      <c r="K1934" s="46"/>
      <c r="L1934" s="47" t="e">
        <f aca="false">IF(K1934="",(I1934/J1934),(I1934/K1934))</f>
        <v>#DIV/0!</v>
      </c>
      <c r="M1934" s="48" t="e">
        <f aca="false">(N1934-L1934)/N1934</f>
        <v>#DIV/0!</v>
      </c>
      <c r="N1934" s="49"/>
      <c r="O1934" s="38"/>
      <c r="P1934" s="38"/>
      <c r="Q1934" s="50" t="str">
        <f aca="false">IF(W1934="","",VLOOKUP(W1934,Categories!$M$148:$N$823,2,FALSE()))</f>
        <v/>
      </c>
      <c r="R1934" s="51" t="str">
        <f aca="false">AA1934</f>
        <v/>
      </c>
      <c r="S1934" s="52"/>
      <c r="T1934" s="52"/>
      <c r="U1934" s="53"/>
      <c r="V1934" s="54"/>
      <c r="W1934" s="55"/>
      <c r="X1934" s="50" t="str">
        <f aca="false">IF(S1934="","",VLOOKUP(Deposits!O2214,Deposits!$D$2:$J$102,2,FALSE()))</f>
        <v/>
      </c>
      <c r="Y1934" s="56" t="str">
        <f aca="false">IF(S1934="","",VLOOKUP(Deposits!O2214,Deposits!$D$2:$J$102,5,FALSE()))</f>
        <v/>
      </c>
      <c r="Z1934" s="57" t="s">
        <v>33</v>
      </c>
      <c r="AA1934" s="51" t="str">
        <f aca="false">IF(ISERROR(VLOOKUP(Q1934,'Target Margin'!A:F,5,FALSE())),"",VLOOKUP(Q1934,'Target Margin'!A:F,5,FALSE()))</f>
        <v/>
      </c>
    </row>
    <row r="1935" customFormat="false" ht="13" hidden="false" customHeight="false" outlineLevel="0" collapsed="false">
      <c r="A1935" s="38"/>
      <c r="B1935" s="39"/>
      <c r="C1935" s="40"/>
      <c r="D1935" s="40"/>
      <c r="E1935" s="41"/>
      <c r="F1935" s="42"/>
      <c r="G1935" s="43"/>
      <c r="H1935" s="43"/>
      <c r="I1935" s="44"/>
      <c r="J1935" s="45"/>
      <c r="K1935" s="46"/>
      <c r="L1935" s="47" t="e">
        <f aca="false">IF(K1935="",(I1935/J1935),(I1935/K1935))</f>
        <v>#DIV/0!</v>
      </c>
      <c r="M1935" s="48" t="e">
        <f aca="false">(N1935-L1935)/N1935</f>
        <v>#DIV/0!</v>
      </c>
      <c r="N1935" s="49"/>
      <c r="O1935" s="38"/>
      <c r="P1935" s="38"/>
      <c r="Q1935" s="50" t="str">
        <f aca="false">IF(W1935="","",VLOOKUP(W1935,Categories!$M$148:$N$823,2,FALSE()))</f>
        <v/>
      </c>
      <c r="R1935" s="51" t="str">
        <f aca="false">AA1935</f>
        <v/>
      </c>
      <c r="S1935" s="52"/>
      <c r="T1935" s="52"/>
      <c r="U1935" s="53"/>
      <c r="V1935" s="54"/>
      <c r="W1935" s="55"/>
      <c r="X1935" s="50" t="str">
        <f aca="false">IF(S1935="","",VLOOKUP(Deposits!O2215,Deposits!$D$2:$J$102,2,FALSE()))</f>
        <v/>
      </c>
      <c r="Y1935" s="56" t="str">
        <f aca="false">IF(S1935="","",VLOOKUP(Deposits!O2215,Deposits!$D$2:$J$102,5,FALSE()))</f>
        <v/>
      </c>
      <c r="Z1935" s="57" t="s">
        <v>33</v>
      </c>
      <c r="AA1935" s="51" t="str">
        <f aca="false">IF(ISERROR(VLOOKUP(Q1935,'Target Margin'!A:F,5,FALSE())),"",VLOOKUP(Q1935,'Target Margin'!A:F,5,FALSE()))</f>
        <v/>
      </c>
    </row>
    <row r="1936" customFormat="false" ht="13" hidden="false" customHeight="false" outlineLevel="0" collapsed="false">
      <c r="A1936" s="38"/>
      <c r="B1936" s="39"/>
      <c r="C1936" s="40"/>
      <c r="D1936" s="40"/>
      <c r="E1936" s="41"/>
      <c r="F1936" s="42"/>
      <c r="G1936" s="43"/>
      <c r="H1936" s="43"/>
      <c r="I1936" s="44"/>
      <c r="J1936" s="45"/>
      <c r="K1936" s="46"/>
      <c r="L1936" s="47" t="e">
        <f aca="false">IF(K1936="",(I1936/J1936),(I1936/K1936))</f>
        <v>#DIV/0!</v>
      </c>
      <c r="M1936" s="48" t="e">
        <f aca="false">(N1936-L1936)/N1936</f>
        <v>#DIV/0!</v>
      </c>
      <c r="N1936" s="49"/>
      <c r="O1936" s="38"/>
      <c r="P1936" s="38"/>
      <c r="Q1936" s="50" t="str">
        <f aca="false">IF(W1936="","",VLOOKUP(W1936,Categories!$M$148:$N$823,2,FALSE()))</f>
        <v/>
      </c>
      <c r="R1936" s="51" t="str">
        <f aca="false">AA1936</f>
        <v/>
      </c>
      <c r="S1936" s="52"/>
      <c r="T1936" s="52"/>
      <c r="U1936" s="53"/>
      <c r="V1936" s="54"/>
      <c r="W1936" s="55"/>
      <c r="X1936" s="50" t="str">
        <f aca="false">IF(S1936="","",VLOOKUP(Deposits!O2216,Deposits!$D$2:$J$102,2,FALSE()))</f>
        <v/>
      </c>
      <c r="Y1936" s="56" t="str">
        <f aca="false">IF(S1936="","",VLOOKUP(Deposits!O2216,Deposits!$D$2:$J$102,5,FALSE()))</f>
        <v/>
      </c>
      <c r="Z1936" s="57" t="s">
        <v>33</v>
      </c>
      <c r="AA1936" s="51" t="str">
        <f aca="false">IF(ISERROR(VLOOKUP(Q1936,'Target Margin'!A:F,5,FALSE())),"",VLOOKUP(Q1936,'Target Margin'!A:F,5,FALSE()))</f>
        <v/>
      </c>
    </row>
    <row r="1937" customFormat="false" ht="13" hidden="false" customHeight="false" outlineLevel="0" collapsed="false">
      <c r="A1937" s="38"/>
      <c r="B1937" s="39"/>
      <c r="C1937" s="40"/>
      <c r="D1937" s="40"/>
      <c r="E1937" s="41"/>
      <c r="F1937" s="42"/>
      <c r="G1937" s="43"/>
      <c r="H1937" s="43"/>
      <c r="I1937" s="44"/>
      <c r="J1937" s="45"/>
      <c r="K1937" s="46"/>
      <c r="L1937" s="47" t="e">
        <f aca="false">IF(K1937="",(I1937/J1937),(I1937/K1937))</f>
        <v>#DIV/0!</v>
      </c>
      <c r="M1937" s="48" t="e">
        <f aca="false">(N1937-L1937)/N1937</f>
        <v>#DIV/0!</v>
      </c>
      <c r="N1937" s="49"/>
      <c r="O1937" s="38"/>
      <c r="P1937" s="38"/>
      <c r="Q1937" s="50" t="str">
        <f aca="false">IF(W1937="","",VLOOKUP(W1937,Categories!$M$148:$N$823,2,FALSE()))</f>
        <v/>
      </c>
      <c r="R1937" s="51" t="str">
        <f aca="false">AA1937</f>
        <v/>
      </c>
      <c r="S1937" s="52"/>
      <c r="T1937" s="52"/>
      <c r="U1937" s="53"/>
      <c r="V1937" s="54"/>
      <c r="W1937" s="55"/>
      <c r="X1937" s="50" t="str">
        <f aca="false">IF(S1937="","",VLOOKUP(Deposits!O2217,Deposits!$D$2:$J$102,2,FALSE()))</f>
        <v/>
      </c>
      <c r="Y1937" s="56" t="str">
        <f aca="false">IF(S1937="","",VLOOKUP(Deposits!O2217,Deposits!$D$2:$J$102,5,FALSE()))</f>
        <v/>
      </c>
      <c r="Z1937" s="57" t="s">
        <v>33</v>
      </c>
      <c r="AA1937" s="51" t="str">
        <f aca="false">IF(ISERROR(VLOOKUP(Q1937,'Target Margin'!A:F,5,FALSE())),"",VLOOKUP(Q1937,'Target Margin'!A:F,5,FALSE()))</f>
        <v/>
      </c>
    </row>
    <row r="1938" customFormat="false" ht="13" hidden="false" customHeight="false" outlineLevel="0" collapsed="false">
      <c r="A1938" s="38"/>
      <c r="B1938" s="39"/>
      <c r="C1938" s="40"/>
      <c r="D1938" s="40"/>
      <c r="E1938" s="41"/>
      <c r="F1938" s="42"/>
      <c r="G1938" s="43"/>
      <c r="H1938" s="43"/>
      <c r="I1938" s="44"/>
      <c r="J1938" s="45"/>
      <c r="K1938" s="46"/>
      <c r="L1938" s="47" t="e">
        <f aca="false">IF(K1938="",(I1938/J1938),(I1938/K1938))</f>
        <v>#DIV/0!</v>
      </c>
      <c r="M1938" s="48" t="e">
        <f aca="false">(N1938-L1938)/N1938</f>
        <v>#DIV/0!</v>
      </c>
      <c r="N1938" s="49"/>
      <c r="O1938" s="38"/>
      <c r="P1938" s="38"/>
      <c r="Q1938" s="50" t="str">
        <f aca="false">IF(W1938="","",VLOOKUP(W1938,Categories!$M$148:$N$823,2,FALSE()))</f>
        <v/>
      </c>
      <c r="R1938" s="51" t="str">
        <f aca="false">AA1938</f>
        <v/>
      </c>
      <c r="S1938" s="52"/>
      <c r="T1938" s="52"/>
      <c r="U1938" s="53"/>
      <c r="V1938" s="54"/>
      <c r="W1938" s="55"/>
      <c r="X1938" s="50" t="str">
        <f aca="false">IF(S1938="","",VLOOKUP(Deposits!O2218,Deposits!$D$2:$J$102,2,FALSE()))</f>
        <v/>
      </c>
      <c r="Y1938" s="56" t="str">
        <f aca="false">IF(S1938="","",VLOOKUP(Deposits!O2218,Deposits!$D$2:$J$102,5,FALSE()))</f>
        <v/>
      </c>
      <c r="Z1938" s="57" t="s">
        <v>33</v>
      </c>
      <c r="AA1938" s="51" t="str">
        <f aca="false">IF(ISERROR(VLOOKUP(Q1938,'Target Margin'!A:F,5,FALSE())),"",VLOOKUP(Q1938,'Target Margin'!A:F,5,FALSE()))</f>
        <v/>
      </c>
    </row>
    <row r="1939" customFormat="false" ht="13" hidden="false" customHeight="false" outlineLevel="0" collapsed="false">
      <c r="A1939" s="38"/>
      <c r="B1939" s="39"/>
      <c r="C1939" s="40"/>
      <c r="D1939" s="40"/>
      <c r="E1939" s="41"/>
      <c r="F1939" s="42"/>
      <c r="G1939" s="43"/>
      <c r="H1939" s="43"/>
      <c r="I1939" s="44"/>
      <c r="J1939" s="45"/>
      <c r="K1939" s="46"/>
      <c r="L1939" s="47" t="e">
        <f aca="false">IF(K1939="",(I1939/J1939),(I1939/K1939))</f>
        <v>#DIV/0!</v>
      </c>
      <c r="M1939" s="48" t="e">
        <f aca="false">(N1939-L1939)/N1939</f>
        <v>#DIV/0!</v>
      </c>
      <c r="N1939" s="49"/>
      <c r="O1939" s="38"/>
      <c r="P1939" s="38"/>
      <c r="Q1939" s="50" t="str">
        <f aca="false">IF(W1939="","",VLOOKUP(W1939,Categories!$M$148:$N$823,2,FALSE()))</f>
        <v/>
      </c>
      <c r="R1939" s="51" t="str">
        <f aca="false">AA1939</f>
        <v/>
      </c>
      <c r="S1939" s="52"/>
      <c r="T1939" s="52"/>
      <c r="U1939" s="53"/>
      <c r="V1939" s="54"/>
      <c r="W1939" s="55"/>
      <c r="X1939" s="50" t="str">
        <f aca="false">IF(S1939="","",VLOOKUP(Deposits!O2219,Deposits!$D$2:$J$102,2,FALSE()))</f>
        <v/>
      </c>
      <c r="Y1939" s="56" t="str">
        <f aca="false">IF(S1939="","",VLOOKUP(Deposits!O2219,Deposits!$D$2:$J$102,5,FALSE()))</f>
        <v/>
      </c>
      <c r="Z1939" s="57" t="s">
        <v>33</v>
      </c>
      <c r="AA1939" s="51" t="str">
        <f aca="false">IF(ISERROR(VLOOKUP(Q1939,'Target Margin'!A:F,5,FALSE())),"",VLOOKUP(Q1939,'Target Margin'!A:F,5,FALSE()))</f>
        <v/>
      </c>
    </row>
    <row r="1940" customFormat="false" ht="13" hidden="false" customHeight="false" outlineLevel="0" collapsed="false">
      <c r="A1940" s="38"/>
      <c r="B1940" s="39"/>
      <c r="C1940" s="40"/>
      <c r="D1940" s="40"/>
      <c r="E1940" s="41"/>
      <c r="F1940" s="42"/>
      <c r="G1940" s="43"/>
      <c r="H1940" s="43"/>
      <c r="I1940" s="44"/>
      <c r="J1940" s="45"/>
      <c r="K1940" s="46"/>
      <c r="L1940" s="47" t="e">
        <f aca="false">IF(K1940="",(I1940/J1940),(I1940/K1940))</f>
        <v>#DIV/0!</v>
      </c>
      <c r="M1940" s="48" t="e">
        <f aca="false">(N1940-L1940)/N1940</f>
        <v>#DIV/0!</v>
      </c>
      <c r="N1940" s="49"/>
      <c r="O1940" s="38"/>
      <c r="P1940" s="38"/>
      <c r="Q1940" s="50" t="str">
        <f aca="false">IF(W1940="","",VLOOKUP(W1940,Categories!$M$148:$N$823,2,FALSE()))</f>
        <v/>
      </c>
      <c r="R1940" s="51" t="str">
        <f aca="false">AA1940</f>
        <v/>
      </c>
      <c r="S1940" s="52"/>
      <c r="T1940" s="52"/>
      <c r="U1940" s="53"/>
      <c r="V1940" s="54"/>
      <c r="W1940" s="55"/>
      <c r="X1940" s="50" t="str">
        <f aca="false">IF(S1940="","",VLOOKUP(Deposits!O2220,Deposits!$D$2:$J$102,2,FALSE()))</f>
        <v/>
      </c>
      <c r="Y1940" s="56" t="str">
        <f aca="false">IF(S1940="","",VLOOKUP(Deposits!O2220,Deposits!$D$2:$J$102,5,FALSE()))</f>
        <v/>
      </c>
      <c r="Z1940" s="57" t="s">
        <v>33</v>
      </c>
      <c r="AA1940" s="51" t="str">
        <f aca="false">IF(ISERROR(VLOOKUP(Q1940,'Target Margin'!A:F,5,FALSE())),"",VLOOKUP(Q1940,'Target Margin'!A:F,5,FALSE()))</f>
        <v/>
      </c>
    </row>
    <row r="1941" customFormat="false" ht="13" hidden="false" customHeight="false" outlineLevel="0" collapsed="false">
      <c r="A1941" s="38"/>
      <c r="B1941" s="39"/>
      <c r="C1941" s="40"/>
      <c r="D1941" s="40"/>
      <c r="E1941" s="41"/>
      <c r="F1941" s="42"/>
      <c r="G1941" s="43"/>
      <c r="H1941" s="43"/>
      <c r="I1941" s="44"/>
      <c r="J1941" s="45"/>
      <c r="K1941" s="46"/>
      <c r="L1941" s="47" t="e">
        <f aca="false">IF(K1941="",(I1941/J1941),(I1941/K1941))</f>
        <v>#DIV/0!</v>
      </c>
      <c r="M1941" s="48" t="e">
        <f aca="false">(N1941-L1941)/N1941</f>
        <v>#DIV/0!</v>
      </c>
      <c r="N1941" s="49"/>
      <c r="O1941" s="38"/>
      <c r="P1941" s="38"/>
      <c r="Q1941" s="50" t="str">
        <f aca="false">IF(W1941="","",VLOOKUP(W1941,Categories!$M$148:$N$823,2,FALSE()))</f>
        <v/>
      </c>
      <c r="R1941" s="51" t="str">
        <f aca="false">AA1941</f>
        <v/>
      </c>
      <c r="S1941" s="52"/>
      <c r="T1941" s="52"/>
      <c r="U1941" s="53"/>
      <c r="V1941" s="54"/>
      <c r="W1941" s="55"/>
      <c r="X1941" s="50" t="str">
        <f aca="false">IF(S1941="","",VLOOKUP(Deposits!O2221,Deposits!$D$2:$J$102,2,FALSE()))</f>
        <v/>
      </c>
      <c r="Y1941" s="56" t="str">
        <f aca="false">IF(S1941="","",VLOOKUP(Deposits!O2221,Deposits!$D$2:$J$102,5,FALSE()))</f>
        <v/>
      </c>
      <c r="Z1941" s="57" t="s">
        <v>33</v>
      </c>
      <c r="AA1941" s="51" t="str">
        <f aca="false">IF(ISERROR(VLOOKUP(Q1941,'Target Margin'!A:F,5,FALSE())),"",VLOOKUP(Q1941,'Target Margin'!A:F,5,FALSE()))</f>
        <v/>
      </c>
    </row>
    <row r="1942" customFormat="false" ht="13" hidden="false" customHeight="false" outlineLevel="0" collapsed="false">
      <c r="A1942" s="38"/>
      <c r="B1942" s="39"/>
      <c r="C1942" s="40"/>
      <c r="D1942" s="40"/>
      <c r="E1942" s="41"/>
      <c r="F1942" s="42"/>
      <c r="G1942" s="43"/>
      <c r="H1942" s="43"/>
      <c r="I1942" s="44"/>
      <c r="J1942" s="45"/>
      <c r="K1942" s="46"/>
      <c r="L1942" s="47" t="e">
        <f aca="false">IF(K1942="",(I1942/J1942),(I1942/K1942))</f>
        <v>#DIV/0!</v>
      </c>
      <c r="M1942" s="48" t="e">
        <f aca="false">(N1942-L1942)/N1942</f>
        <v>#DIV/0!</v>
      </c>
      <c r="N1942" s="49"/>
      <c r="O1942" s="38"/>
      <c r="P1942" s="38"/>
      <c r="Q1942" s="50" t="str">
        <f aca="false">IF(W1942="","",VLOOKUP(W1942,Categories!$M$148:$N$823,2,FALSE()))</f>
        <v/>
      </c>
      <c r="R1942" s="51" t="str">
        <f aca="false">AA1942</f>
        <v/>
      </c>
      <c r="S1942" s="52"/>
      <c r="T1942" s="52"/>
      <c r="U1942" s="53"/>
      <c r="V1942" s="54"/>
      <c r="W1942" s="55"/>
      <c r="X1942" s="50" t="str">
        <f aca="false">IF(S1942="","",VLOOKUP(Deposits!O2222,Deposits!$D$2:$J$102,2,FALSE()))</f>
        <v/>
      </c>
      <c r="Y1942" s="56" t="str">
        <f aca="false">IF(S1942="","",VLOOKUP(Deposits!O2222,Deposits!$D$2:$J$102,5,FALSE()))</f>
        <v/>
      </c>
      <c r="Z1942" s="57" t="s">
        <v>33</v>
      </c>
      <c r="AA1942" s="51" t="str">
        <f aca="false">IF(ISERROR(VLOOKUP(Q1942,'Target Margin'!A:F,5,FALSE())),"",VLOOKUP(Q1942,'Target Margin'!A:F,5,FALSE()))</f>
        <v/>
      </c>
    </row>
    <row r="1943" customFormat="false" ht="13" hidden="false" customHeight="false" outlineLevel="0" collapsed="false">
      <c r="A1943" s="38"/>
      <c r="B1943" s="39"/>
      <c r="C1943" s="40"/>
      <c r="D1943" s="40"/>
      <c r="E1943" s="41"/>
      <c r="F1943" s="42"/>
      <c r="G1943" s="43"/>
      <c r="H1943" s="43"/>
      <c r="I1943" s="44"/>
      <c r="J1943" s="45"/>
      <c r="K1943" s="46"/>
      <c r="L1943" s="47" t="e">
        <f aca="false">IF(K1943="",(I1943/J1943),(I1943/K1943))</f>
        <v>#DIV/0!</v>
      </c>
      <c r="M1943" s="48" t="e">
        <f aca="false">(N1943-L1943)/N1943</f>
        <v>#DIV/0!</v>
      </c>
      <c r="N1943" s="49"/>
      <c r="O1943" s="38"/>
      <c r="P1943" s="38"/>
      <c r="Q1943" s="50" t="str">
        <f aca="false">IF(W1943="","",VLOOKUP(W1943,Categories!$M$148:$N$823,2,FALSE()))</f>
        <v/>
      </c>
      <c r="R1943" s="51" t="str">
        <f aca="false">AA1943</f>
        <v/>
      </c>
      <c r="S1943" s="52"/>
      <c r="T1943" s="52"/>
      <c r="U1943" s="53"/>
      <c r="V1943" s="54"/>
      <c r="W1943" s="55"/>
      <c r="X1943" s="50" t="str">
        <f aca="false">IF(S1943="","",VLOOKUP(Deposits!O2223,Deposits!$D$2:$J$102,2,FALSE()))</f>
        <v/>
      </c>
      <c r="Y1943" s="56" t="str">
        <f aca="false">IF(S1943="","",VLOOKUP(Deposits!O2223,Deposits!$D$2:$J$102,5,FALSE()))</f>
        <v/>
      </c>
      <c r="Z1943" s="57" t="s">
        <v>33</v>
      </c>
      <c r="AA1943" s="51" t="str">
        <f aca="false">IF(ISERROR(VLOOKUP(Q1943,'Target Margin'!A:F,5,FALSE())),"",VLOOKUP(Q1943,'Target Margin'!A:F,5,FALSE()))</f>
        <v/>
      </c>
    </row>
    <row r="1944" customFormat="false" ht="13" hidden="false" customHeight="false" outlineLevel="0" collapsed="false">
      <c r="A1944" s="38"/>
      <c r="B1944" s="39"/>
      <c r="C1944" s="40"/>
      <c r="D1944" s="40"/>
      <c r="E1944" s="41"/>
      <c r="F1944" s="42"/>
      <c r="G1944" s="43"/>
      <c r="H1944" s="43"/>
      <c r="I1944" s="44"/>
      <c r="J1944" s="45"/>
      <c r="K1944" s="46"/>
      <c r="L1944" s="47" t="e">
        <f aca="false">IF(K1944="",(I1944/J1944),(I1944/K1944))</f>
        <v>#DIV/0!</v>
      </c>
      <c r="M1944" s="48" t="e">
        <f aca="false">(N1944-L1944)/N1944</f>
        <v>#DIV/0!</v>
      </c>
      <c r="N1944" s="49"/>
      <c r="O1944" s="38"/>
      <c r="P1944" s="38"/>
      <c r="Q1944" s="50" t="str">
        <f aca="false">IF(W1944="","",VLOOKUP(W1944,Categories!$M$148:$N$823,2,FALSE()))</f>
        <v/>
      </c>
      <c r="R1944" s="51" t="str">
        <f aca="false">AA1944</f>
        <v/>
      </c>
      <c r="S1944" s="52"/>
      <c r="T1944" s="52"/>
      <c r="U1944" s="53"/>
      <c r="V1944" s="54"/>
      <c r="W1944" s="55"/>
      <c r="X1944" s="50" t="str">
        <f aca="false">IF(S1944="","",VLOOKUP(Deposits!O2224,Deposits!$D$2:$J$102,2,FALSE()))</f>
        <v/>
      </c>
      <c r="Y1944" s="56" t="str">
        <f aca="false">IF(S1944="","",VLOOKUP(Deposits!O2224,Deposits!$D$2:$J$102,5,FALSE()))</f>
        <v/>
      </c>
      <c r="Z1944" s="57" t="s">
        <v>33</v>
      </c>
      <c r="AA1944" s="51" t="str">
        <f aca="false">IF(ISERROR(VLOOKUP(Q1944,'Target Margin'!A:F,5,FALSE())),"",VLOOKUP(Q1944,'Target Margin'!A:F,5,FALSE()))</f>
        <v/>
      </c>
    </row>
  </sheetData>
  <mergeCells count="18">
    <mergeCell ref="A1:C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N3:N4"/>
    <mergeCell ref="O3:O4"/>
    <mergeCell ref="P3:P4"/>
    <mergeCell ref="L4:M4"/>
    <mergeCell ref="Q4:R4"/>
    <mergeCell ref="U4:W4"/>
    <mergeCell ref="X4:AA4"/>
  </mergeCells>
  <conditionalFormatting sqref="F5">
    <cfRule type="expression" priority="2" aboveAverage="0" equalAverage="0" bottom="0" percent="0" rank="0" text="" dxfId="0">
      <formula>LEN(F5)&gt;20</formula>
    </cfRule>
  </conditionalFormatting>
  <conditionalFormatting sqref="F6:F17">
    <cfRule type="expression" priority="3" aboveAverage="0" equalAverage="0" bottom="0" percent="0" rank="0" text="" dxfId="1">
      <formula>LEN(F6)&gt;20</formula>
    </cfRule>
  </conditionalFormatting>
  <conditionalFormatting sqref="F18:F1251">
    <cfRule type="expression" priority="4" aboveAverage="0" equalAverage="0" bottom="0" percent="0" rank="0" text="" dxfId="2">
      <formula>LEN(F18)&gt;20</formula>
    </cfRule>
  </conditionalFormatting>
  <conditionalFormatting sqref="F1252:F1505">
    <cfRule type="expression" priority="5" aboveAverage="0" equalAverage="0" bottom="0" percent="0" rank="0" text="" dxfId="3">
      <formula>LEN(F1252)&gt;20</formula>
    </cfRule>
  </conditionalFormatting>
  <conditionalFormatting sqref="F1506:F1944">
    <cfRule type="expression" priority="6" aboveAverage="0" equalAverage="0" bottom="0" percent="0" rank="0" text="" dxfId="4">
      <formula>LEN(F1506)&gt;20</formula>
    </cfRule>
  </conditionalFormatting>
  <dataValidations count="4">
    <dataValidation allowBlank="true" operator="between" showDropDown="false" showErrorMessage="true" showInputMessage="false" sqref="T5:T1944 W5:W1944" type="list">
      <formula1>INDIRECT(SUBSTITUTE(S5," ",""))</formula1>
      <formula2>0</formula2>
    </dataValidation>
    <dataValidation allowBlank="true" operator="between" showDropDown="false" showErrorMessage="true" showInputMessage="false" sqref="U5:U1944" type="list">
      <formula1>IF(V5="",GHLFamily,DeleteCategory)</formula1>
      <formula2>0</formula2>
    </dataValidation>
    <dataValidation allowBlank="true" operator="between" showDropDown="false" showErrorMessage="true" showInputMessage="false" sqref="V5:V1944" type="list">
      <formula1>IF(W5="",INDIRECT(SUBSTITUTE(U5," ","")),DeleteClass)</formula1>
      <formula2>0</formula2>
    </dataValidation>
    <dataValidation allowBlank="true" operator="between" showDropDown="false" showErrorMessage="true" showInputMessage="false" sqref="S5:S1944" type="list">
      <formula1>IF(T5="",Container,DeletePackSize)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1"/>
  <sheetViews>
    <sheetView showFormulas="false" showGridLines="true" showRowColHeaders="true" showZeros="true" rightToLeft="false" tabSelected="false" showOutlineSymbols="true" defaultGridColor="true" view="normal" topLeftCell="A220" colorId="64" zoomScale="100" zoomScaleNormal="100" zoomScalePageLayoutView="100" workbookViewId="0">
      <selection pane="topLeft" activeCell="E192" activeCellId="0" sqref="E192"/>
    </sheetView>
  </sheetViews>
  <sheetFormatPr defaultColWidth="8.82421875" defaultRowHeight="13" zeroHeight="false" outlineLevelRow="0" outlineLevelCol="0"/>
  <cols>
    <col collapsed="false" customWidth="true" hidden="false" outlineLevel="0" max="2" min="2" style="0" width="30.63"/>
    <col collapsed="false" customWidth="true" hidden="false" outlineLevel="0" max="3" min="3" style="0" width="27.63"/>
    <col collapsed="false" customWidth="true" hidden="false" outlineLevel="0" max="4" min="4" style="0" width="5.98"/>
    <col collapsed="false" customWidth="true" hidden="false" outlineLevel="0" max="5" min="5" style="0" width="17.47"/>
    <col collapsed="false" customWidth="true" hidden="false" outlineLevel="0" max="6" min="6" style="0" width="19.97"/>
    <col collapsed="false" customWidth="true" hidden="false" outlineLevel="0" max="7" min="7" style="0" width="6.32"/>
  </cols>
  <sheetData>
    <row r="1" customFormat="false" ht="13" hidden="false" customHeight="false" outlineLevel="0" collapsed="false">
      <c r="E1" s="0" t="s">
        <v>34</v>
      </c>
      <c r="F1" s="0" t="s">
        <v>35</v>
      </c>
    </row>
    <row r="2" customFormat="false" ht="13" hidden="false" customHeight="false" outlineLevel="0" collapsed="false">
      <c r="A2" s="0" t="n">
        <f aca="false">D2</f>
        <v>30001</v>
      </c>
      <c r="B2" s="0" t="s">
        <v>36</v>
      </c>
      <c r="C2" s="0" t="s">
        <v>37</v>
      </c>
      <c r="D2" s="0" t="n">
        <v>30001</v>
      </c>
      <c r="E2" s="0" t="n">
        <v>36.5</v>
      </c>
      <c r="F2" s="0" t="n">
        <v>36.5</v>
      </c>
    </row>
    <row r="3" customFormat="false" ht="13" hidden="false" customHeight="false" outlineLevel="0" collapsed="false">
      <c r="A3" s="0" t="n">
        <f aca="false">D3</f>
        <v>30007</v>
      </c>
      <c r="B3" s="0" t="s">
        <v>36</v>
      </c>
      <c r="C3" s="0" t="s">
        <v>38</v>
      </c>
      <c r="D3" s="0" t="n">
        <v>30007</v>
      </c>
      <c r="E3" s="0" t="n">
        <v>36.5</v>
      </c>
      <c r="F3" s="0" t="n">
        <v>36.5</v>
      </c>
    </row>
    <row r="4" customFormat="false" ht="13" hidden="false" customHeight="false" outlineLevel="0" collapsed="false">
      <c r="A4" s="0" t="n">
        <f aca="false">D4</f>
        <v>30008</v>
      </c>
      <c r="B4" s="0" t="s">
        <v>36</v>
      </c>
      <c r="C4" s="0" t="s">
        <v>39</v>
      </c>
      <c r="D4" s="0" t="n">
        <v>30008</v>
      </c>
      <c r="E4" s="0" t="n">
        <v>36.5</v>
      </c>
      <c r="F4" s="0" t="n">
        <v>36.5</v>
      </c>
    </row>
    <row r="5" customFormat="false" ht="13" hidden="false" customHeight="false" outlineLevel="0" collapsed="false">
      <c r="A5" s="0" t="n">
        <f aca="false">D5</f>
        <v>30009</v>
      </c>
      <c r="B5" s="0" t="s">
        <v>36</v>
      </c>
      <c r="C5" s="0" t="s">
        <v>40</v>
      </c>
      <c r="D5" s="0" t="n">
        <v>30009</v>
      </c>
      <c r="E5" s="0" t="n">
        <v>22</v>
      </c>
      <c r="F5" s="0" t="n">
        <v>22</v>
      </c>
    </row>
    <row r="6" customFormat="false" ht="13" hidden="false" customHeight="false" outlineLevel="0" collapsed="false">
      <c r="A6" s="0" t="n">
        <f aca="false">D6</f>
        <v>30010</v>
      </c>
      <c r="B6" s="0" t="s">
        <v>36</v>
      </c>
      <c r="C6" s="0" t="s">
        <v>41</v>
      </c>
      <c r="D6" s="0" t="n">
        <v>30010</v>
      </c>
      <c r="E6" s="0" t="n">
        <v>36.5</v>
      </c>
      <c r="F6" s="0" t="n">
        <v>36.5</v>
      </c>
    </row>
    <row r="7" customFormat="false" ht="13" hidden="false" customHeight="false" outlineLevel="0" collapsed="false">
      <c r="A7" s="0" t="n">
        <f aca="false">D7</f>
        <v>30011</v>
      </c>
      <c r="B7" s="0" t="s">
        <v>36</v>
      </c>
      <c r="C7" s="0" t="s">
        <v>42</v>
      </c>
      <c r="D7" s="0" t="n">
        <v>30011</v>
      </c>
      <c r="E7" s="0" t="n">
        <v>36.5</v>
      </c>
      <c r="F7" s="0" t="n">
        <v>36.5</v>
      </c>
    </row>
    <row r="8" customFormat="false" ht="13" hidden="false" customHeight="false" outlineLevel="0" collapsed="false">
      <c r="A8" s="0" t="n">
        <f aca="false">D8</f>
        <v>30201</v>
      </c>
      <c r="B8" s="0" t="s">
        <v>43</v>
      </c>
      <c r="C8" s="0" t="s">
        <v>44</v>
      </c>
      <c r="D8" s="0" t="n">
        <v>30201</v>
      </c>
      <c r="E8" s="0" t="n">
        <v>36.5</v>
      </c>
      <c r="F8" s="0" t="n">
        <v>36.5</v>
      </c>
    </row>
    <row r="9" customFormat="false" ht="13" hidden="false" customHeight="false" outlineLevel="0" collapsed="false">
      <c r="A9" s="0" t="n">
        <f aca="false">D9</f>
        <v>30202</v>
      </c>
      <c r="B9" s="0" t="s">
        <v>43</v>
      </c>
      <c r="C9" s="0" t="s">
        <v>45</v>
      </c>
      <c r="D9" s="0" t="n">
        <v>30202</v>
      </c>
      <c r="E9" s="0" t="n">
        <v>36.5</v>
      </c>
      <c r="F9" s="0" t="n">
        <v>36.5</v>
      </c>
    </row>
    <row r="10" customFormat="false" ht="13" hidden="false" customHeight="false" outlineLevel="0" collapsed="false">
      <c r="A10" s="0" t="n">
        <f aca="false">D10</f>
        <v>30203</v>
      </c>
      <c r="B10" s="0" t="s">
        <v>43</v>
      </c>
      <c r="C10" s="0" t="s">
        <v>46</v>
      </c>
      <c r="D10" s="0" t="n">
        <v>30203</v>
      </c>
      <c r="E10" s="0" t="n">
        <v>36.5</v>
      </c>
      <c r="F10" s="0" t="n">
        <v>36.5</v>
      </c>
    </row>
    <row r="11" customFormat="false" ht="13" hidden="false" customHeight="false" outlineLevel="0" collapsed="false">
      <c r="A11" s="0" t="n">
        <f aca="false">D11</f>
        <v>30205</v>
      </c>
      <c r="B11" s="0" t="s">
        <v>43</v>
      </c>
      <c r="C11" s="0" t="s">
        <v>47</v>
      </c>
      <c r="D11" s="0" t="n">
        <v>30205</v>
      </c>
      <c r="E11" s="0" t="n">
        <v>36.5</v>
      </c>
      <c r="F11" s="0" t="n">
        <v>36.5</v>
      </c>
    </row>
    <row r="12" customFormat="false" ht="13" hidden="false" customHeight="false" outlineLevel="0" collapsed="false">
      <c r="A12" s="0" t="n">
        <f aca="false">D12</f>
        <v>30206</v>
      </c>
      <c r="B12" s="0" t="s">
        <v>43</v>
      </c>
      <c r="C12" s="0" t="s">
        <v>48</v>
      </c>
      <c r="D12" s="0" t="n">
        <v>30206</v>
      </c>
      <c r="E12" s="0" t="n">
        <v>36.5</v>
      </c>
      <c r="F12" s="0" t="n">
        <v>36.5</v>
      </c>
    </row>
    <row r="13" customFormat="false" ht="13" hidden="false" customHeight="false" outlineLevel="0" collapsed="false">
      <c r="A13" s="0" t="n">
        <f aca="false">D13</f>
        <v>30207</v>
      </c>
      <c r="B13" s="0" t="s">
        <v>43</v>
      </c>
      <c r="C13" s="0" t="s">
        <v>49</v>
      </c>
      <c r="D13" s="0" t="n">
        <v>30207</v>
      </c>
      <c r="E13" s="0" t="n">
        <v>36.5</v>
      </c>
      <c r="F13" s="0" t="n">
        <v>36.5</v>
      </c>
    </row>
    <row r="14" customFormat="false" ht="13" hidden="false" customHeight="false" outlineLevel="0" collapsed="false">
      <c r="A14" s="0" t="n">
        <f aca="false">D14</f>
        <v>30208</v>
      </c>
      <c r="B14" s="0" t="s">
        <v>43</v>
      </c>
      <c r="C14" s="0" t="s">
        <v>50</v>
      </c>
      <c r="D14" s="0" t="n">
        <v>30208</v>
      </c>
      <c r="E14" s="0" t="n">
        <v>36.5</v>
      </c>
      <c r="F14" s="0" t="n">
        <v>36.5</v>
      </c>
    </row>
    <row r="15" customFormat="false" ht="13" hidden="false" customHeight="false" outlineLevel="0" collapsed="false">
      <c r="A15" s="0" t="n">
        <f aca="false">D15</f>
        <v>30209</v>
      </c>
      <c r="B15" s="0" t="s">
        <v>43</v>
      </c>
      <c r="C15" s="0" t="s">
        <v>51</v>
      </c>
      <c r="D15" s="0" t="n">
        <v>30209</v>
      </c>
      <c r="E15" s="0" t="n">
        <v>36.5</v>
      </c>
      <c r="F15" s="0" t="n">
        <v>36.5</v>
      </c>
    </row>
    <row r="16" customFormat="false" ht="13" hidden="false" customHeight="false" outlineLevel="0" collapsed="false">
      <c r="A16" s="0" t="n">
        <f aca="false">D16</f>
        <v>30210</v>
      </c>
      <c r="B16" s="0" t="s">
        <v>43</v>
      </c>
      <c r="C16" s="0" t="s">
        <v>52</v>
      </c>
      <c r="D16" s="0" t="n">
        <v>30210</v>
      </c>
      <c r="E16" s="0" t="n">
        <v>36.5</v>
      </c>
      <c r="F16" s="0" t="n">
        <v>36.5</v>
      </c>
    </row>
    <row r="17" customFormat="false" ht="13" hidden="false" customHeight="false" outlineLevel="0" collapsed="false">
      <c r="A17" s="0" t="n">
        <f aca="false">D17</f>
        <v>30301</v>
      </c>
      <c r="B17" s="0" t="s">
        <v>53</v>
      </c>
      <c r="C17" s="0" t="s">
        <v>54</v>
      </c>
      <c r="D17" s="0" t="n">
        <v>30301</v>
      </c>
      <c r="E17" s="0" t="n">
        <v>36.5</v>
      </c>
      <c r="F17" s="0" t="n">
        <v>36.5</v>
      </c>
    </row>
    <row r="18" customFormat="false" ht="13" hidden="false" customHeight="false" outlineLevel="0" collapsed="false">
      <c r="A18" s="0" t="n">
        <f aca="false">D18</f>
        <v>30302</v>
      </c>
      <c r="B18" s="0" t="s">
        <v>53</v>
      </c>
      <c r="C18" s="0" t="s">
        <v>55</v>
      </c>
      <c r="D18" s="0" t="n">
        <v>30302</v>
      </c>
      <c r="E18" s="0" t="n">
        <v>36.5</v>
      </c>
      <c r="F18" s="0" t="n">
        <v>36.5</v>
      </c>
    </row>
    <row r="19" customFormat="false" ht="13" hidden="false" customHeight="false" outlineLevel="0" collapsed="false">
      <c r="A19" s="0" t="n">
        <f aca="false">D19</f>
        <v>30303</v>
      </c>
      <c r="B19" s="0" t="s">
        <v>53</v>
      </c>
      <c r="C19" s="0" t="s">
        <v>56</v>
      </c>
      <c r="D19" s="0" t="n">
        <v>30303</v>
      </c>
      <c r="E19" s="0" t="n">
        <v>36.5</v>
      </c>
      <c r="F19" s="0" t="n">
        <v>36.5</v>
      </c>
    </row>
    <row r="20" customFormat="false" ht="13" hidden="false" customHeight="false" outlineLevel="0" collapsed="false">
      <c r="A20" s="0" t="n">
        <f aca="false">D20</f>
        <v>30304</v>
      </c>
      <c r="B20" s="0" t="s">
        <v>53</v>
      </c>
      <c r="C20" s="0" t="s">
        <v>57</v>
      </c>
      <c r="D20" s="0" t="n">
        <v>30304</v>
      </c>
      <c r="E20" s="0" t="n">
        <v>36.5</v>
      </c>
      <c r="F20" s="0" t="n">
        <v>36.5</v>
      </c>
    </row>
    <row r="21" customFormat="false" ht="13" hidden="false" customHeight="false" outlineLevel="0" collapsed="false">
      <c r="A21" s="0" t="n">
        <f aca="false">D21</f>
        <v>30305</v>
      </c>
      <c r="B21" s="0" t="s">
        <v>53</v>
      </c>
      <c r="C21" s="0" t="s">
        <v>58</v>
      </c>
      <c r="D21" s="0" t="n">
        <v>30305</v>
      </c>
      <c r="E21" s="0" t="n">
        <v>36.5</v>
      </c>
      <c r="F21" s="0" t="n">
        <v>36.5</v>
      </c>
    </row>
    <row r="22" customFormat="false" ht="13" hidden="false" customHeight="false" outlineLevel="0" collapsed="false">
      <c r="A22" s="0" t="n">
        <f aca="false">D22</f>
        <v>30401</v>
      </c>
      <c r="B22" s="0" t="s">
        <v>59</v>
      </c>
      <c r="C22" s="0" t="s">
        <v>60</v>
      </c>
      <c r="D22" s="0" t="n">
        <v>30401</v>
      </c>
      <c r="E22" s="0" t="n">
        <v>36.5</v>
      </c>
      <c r="F22" s="0" t="n">
        <v>36.5</v>
      </c>
    </row>
    <row r="23" customFormat="false" ht="13" hidden="false" customHeight="false" outlineLevel="0" collapsed="false">
      <c r="A23" s="0" t="n">
        <f aca="false">D23</f>
        <v>30402</v>
      </c>
      <c r="B23" s="0" t="s">
        <v>59</v>
      </c>
      <c r="C23" s="0" t="s">
        <v>61</v>
      </c>
      <c r="D23" s="0" t="n">
        <v>30402</v>
      </c>
      <c r="E23" s="0" t="n">
        <v>36.5</v>
      </c>
      <c r="F23" s="0" t="n">
        <v>36.5</v>
      </c>
    </row>
    <row r="24" customFormat="false" ht="13" hidden="false" customHeight="false" outlineLevel="0" collapsed="false">
      <c r="A24" s="0" t="n">
        <f aca="false">D24</f>
        <v>30403</v>
      </c>
      <c r="B24" s="0" t="s">
        <v>59</v>
      </c>
      <c r="C24" s="0" t="s">
        <v>62</v>
      </c>
      <c r="D24" s="0" t="n">
        <v>30403</v>
      </c>
      <c r="E24" s="0" t="n">
        <v>36.5</v>
      </c>
      <c r="F24" s="0" t="n">
        <v>36.5</v>
      </c>
    </row>
    <row r="25" customFormat="false" ht="13" hidden="false" customHeight="false" outlineLevel="0" collapsed="false">
      <c r="A25" s="0" t="n">
        <f aca="false">D25</f>
        <v>30404</v>
      </c>
      <c r="B25" s="0" t="s">
        <v>59</v>
      </c>
      <c r="C25" s="0" t="s">
        <v>63</v>
      </c>
      <c r="D25" s="0" t="n">
        <v>30404</v>
      </c>
      <c r="E25" s="0" t="n">
        <v>36.5</v>
      </c>
      <c r="F25" s="0" t="n">
        <v>36.5</v>
      </c>
    </row>
    <row r="26" customFormat="false" ht="13" hidden="false" customHeight="false" outlineLevel="0" collapsed="false">
      <c r="A26" s="0" t="n">
        <f aca="false">D26</f>
        <v>30405</v>
      </c>
      <c r="B26" s="0" t="s">
        <v>59</v>
      </c>
      <c r="C26" s="0" t="s">
        <v>64</v>
      </c>
      <c r="D26" s="0" t="n">
        <v>30405</v>
      </c>
      <c r="E26" s="0" t="n">
        <v>36.5</v>
      </c>
      <c r="F26" s="0" t="n">
        <v>36.5</v>
      </c>
    </row>
    <row r="27" customFormat="false" ht="13" hidden="false" customHeight="false" outlineLevel="0" collapsed="false">
      <c r="A27" s="0" t="n">
        <f aca="false">D27</f>
        <v>30406</v>
      </c>
      <c r="B27" s="0" t="s">
        <v>59</v>
      </c>
      <c r="C27" s="0" t="s">
        <v>65</v>
      </c>
      <c r="D27" s="0" t="n">
        <v>30406</v>
      </c>
      <c r="E27" s="0" t="n">
        <v>36.5</v>
      </c>
      <c r="F27" s="0" t="n">
        <v>36.5</v>
      </c>
    </row>
    <row r="28" customFormat="false" ht="13" hidden="false" customHeight="false" outlineLevel="0" collapsed="false">
      <c r="A28" s="0" t="n">
        <f aca="false">D28</f>
        <v>30408</v>
      </c>
      <c r="B28" s="0" t="s">
        <v>59</v>
      </c>
      <c r="C28" s="0" t="s">
        <v>66</v>
      </c>
      <c r="D28" s="0" t="n">
        <v>30408</v>
      </c>
      <c r="E28" s="0" t="n">
        <v>36.5</v>
      </c>
      <c r="F28" s="0" t="n">
        <v>36.5</v>
      </c>
    </row>
    <row r="29" customFormat="false" ht="13" hidden="false" customHeight="false" outlineLevel="0" collapsed="false">
      <c r="A29" s="0" t="n">
        <f aca="false">D29</f>
        <v>30407</v>
      </c>
      <c r="B29" s="0" t="s">
        <v>59</v>
      </c>
      <c r="C29" s="0" t="s">
        <v>67</v>
      </c>
      <c r="D29" s="0" t="n">
        <v>30407</v>
      </c>
      <c r="E29" s="0" t="n">
        <v>36.5</v>
      </c>
      <c r="F29" s="0" t="n">
        <v>36.5</v>
      </c>
    </row>
    <row r="30" customFormat="false" ht="13" hidden="false" customHeight="false" outlineLevel="0" collapsed="false">
      <c r="A30" s="0" t="n">
        <f aca="false">D30</f>
        <v>30501</v>
      </c>
      <c r="B30" s="0" t="s">
        <v>68</v>
      </c>
      <c r="C30" s="0" t="s">
        <v>69</v>
      </c>
      <c r="D30" s="0" t="n">
        <v>30501</v>
      </c>
      <c r="E30" s="0" t="n">
        <v>36.5</v>
      </c>
      <c r="F30" s="0" t="n">
        <v>36.5</v>
      </c>
    </row>
    <row r="31" customFormat="false" ht="13" hidden="false" customHeight="false" outlineLevel="0" collapsed="false">
      <c r="A31" s="0" t="n">
        <f aca="false">D31</f>
        <v>30502</v>
      </c>
      <c r="B31" s="0" t="s">
        <v>68</v>
      </c>
      <c r="C31" s="0" t="s">
        <v>70</v>
      </c>
      <c r="D31" s="0" t="n">
        <v>30502</v>
      </c>
      <c r="E31" s="0" t="n">
        <v>36.5</v>
      </c>
      <c r="F31" s="0" t="n">
        <v>36.5</v>
      </c>
    </row>
    <row r="32" customFormat="false" ht="13" hidden="false" customHeight="false" outlineLevel="0" collapsed="false">
      <c r="A32" s="0" t="n">
        <f aca="false">D32</f>
        <v>30503</v>
      </c>
      <c r="B32" s="0" t="s">
        <v>68</v>
      </c>
      <c r="C32" s="0" t="s">
        <v>71</v>
      </c>
      <c r="D32" s="0" t="n">
        <v>30503</v>
      </c>
      <c r="E32" s="0" t="n">
        <v>36.5</v>
      </c>
      <c r="F32" s="0" t="n">
        <v>36.5</v>
      </c>
    </row>
    <row r="33" customFormat="false" ht="13" hidden="false" customHeight="false" outlineLevel="0" collapsed="false">
      <c r="A33" s="0" t="n">
        <f aca="false">D33</f>
        <v>30504</v>
      </c>
      <c r="B33" s="0" t="s">
        <v>68</v>
      </c>
      <c r="C33" s="0" t="s">
        <v>72</v>
      </c>
      <c r="D33" s="0" t="n">
        <v>30504</v>
      </c>
      <c r="E33" s="0" t="n">
        <v>36.5</v>
      </c>
      <c r="F33" s="0" t="n">
        <v>36.5</v>
      </c>
    </row>
    <row r="34" customFormat="false" ht="13" hidden="false" customHeight="false" outlineLevel="0" collapsed="false">
      <c r="A34" s="0" t="n">
        <f aca="false">D34</f>
        <v>30505</v>
      </c>
      <c r="B34" s="0" t="s">
        <v>68</v>
      </c>
      <c r="C34" s="0" t="s">
        <v>73</v>
      </c>
      <c r="D34" s="0" t="n">
        <v>30505</v>
      </c>
      <c r="E34" s="0" t="n">
        <v>36.5</v>
      </c>
      <c r="F34" s="0" t="n">
        <v>36.5</v>
      </c>
    </row>
    <row r="35" customFormat="false" ht="13" hidden="false" customHeight="false" outlineLevel="0" collapsed="false">
      <c r="A35" s="0" t="n">
        <f aca="false">D35</f>
        <v>30506</v>
      </c>
      <c r="B35" s="0" t="s">
        <v>68</v>
      </c>
      <c r="C35" s="0" t="s">
        <v>74</v>
      </c>
      <c r="D35" s="0" t="n">
        <v>30506</v>
      </c>
      <c r="E35" s="0" t="n">
        <v>36.5</v>
      </c>
      <c r="F35" s="0" t="n">
        <v>36.5</v>
      </c>
    </row>
    <row r="36" customFormat="false" ht="13" hidden="false" customHeight="false" outlineLevel="0" collapsed="false">
      <c r="A36" s="0" t="n">
        <f aca="false">D36</f>
        <v>30507</v>
      </c>
      <c r="B36" s="0" t="s">
        <v>68</v>
      </c>
      <c r="C36" s="0" t="s">
        <v>75</v>
      </c>
      <c r="D36" s="0" t="n">
        <v>30507</v>
      </c>
      <c r="E36" s="0" t="n">
        <v>36.5</v>
      </c>
      <c r="F36" s="0" t="n">
        <v>36.5</v>
      </c>
    </row>
    <row r="37" customFormat="false" ht="13" hidden="false" customHeight="false" outlineLevel="0" collapsed="false">
      <c r="A37" s="0" t="n">
        <f aca="false">D37</f>
        <v>30601</v>
      </c>
      <c r="B37" s="0" t="s">
        <v>76</v>
      </c>
      <c r="C37" s="0" t="s">
        <v>77</v>
      </c>
      <c r="D37" s="0" t="n">
        <v>30601</v>
      </c>
      <c r="E37" s="0" t="n">
        <v>36.5</v>
      </c>
      <c r="F37" s="0" t="n">
        <v>36.5</v>
      </c>
    </row>
    <row r="38" customFormat="false" ht="13" hidden="false" customHeight="false" outlineLevel="0" collapsed="false">
      <c r="A38" s="0" t="n">
        <f aca="false">D38</f>
        <v>30605</v>
      </c>
      <c r="B38" s="0" t="s">
        <v>76</v>
      </c>
      <c r="C38" s="0" t="s">
        <v>78</v>
      </c>
      <c r="D38" s="0" t="n">
        <v>30605</v>
      </c>
      <c r="E38" s="0" t="n">
        <v>36.5</v>
      </c>
      <c r="F38" s="0" t="n">
        <v>36.5</v>
      </c>
    </row>
    <row r="39" customFormat="false" ht="13" hidden="false" customHeight="false" outlineLevel="0" collapsed="false">
      <c r="A39" s="0" t="n">
        <f aca="false">D39</f>
        <v>30606</v>
      </c>
      <c r="B39" s="0" t="s">
        <v>76</v>
      </c>
      <c r="C39" s="0" t="s">
        <v>79</v>
      </c>
      <c r="D39" s="0" t="n">
        <v>30606</v>
      </c>
      <c r="E39" s="0" t="n">
        <v>36.5</v>
      </c>
      <c r="F39" s="0" t="n">
        <v>36.5</v>
      </c>
    </row>
    <row r="40" customFormat="false" ht="13" hidden="false" customHeight="false" outlineLevel="0" collapsed="false">
      <c r="A40" s="0" t="n">
        <f aca="false">D40</f>
        <v>30607</v>
      </c>
      <c r="B40" s="0" t="s">
        <v>76</v>
      </c>
      <c r="C40" s="0" t="s">
        <v>80</v>
      </c>
      <c r="D40" s="0" t="n">
        <v>30607</v>
      </c>
      <c r="E40" s="0" t="n">
        <v>36.5</v>
      </c>
      <c r="F40" s="0" t="n">
        <v>36.5</v>
      </c>
    </row>
    <row r="41" customFormat="false" ht="13" hidden="false" customHeight="false" outlineLevel="0" collapsed="false">
      <c r="A41" s="0" t="n">
        <f aca="false">D41</f>
        <v>30609</v>
      </c>
      <c r="B41" s="0" t="s">
        <v>76</v>
      </c>
      <c r="C41" s="0" t="s">
        <v>81</v>
      </c>
      <c r="D41" s="0" t="n">
        <v>30609</v>
      </c>
      <c r="E41" s="0" t="n">
        <v>36.5</v>
      </c>
      <c r="F41" s="0" t="n">
        <v>36.5</v>
      </c>
    </row>
    <row r="42" customFormat="false" ht="13" hidden="false" customHeight="false" outlineLevel="0" collapsed="false">
      <c r="A42" s="0" t="n">
        <f aca="false">D42</f>
        <v>30612</v>
      </c>
      <c r="B42" s="0" t="s">
        <v>76</v>
      </c>
      <c r="C42" s="0" t="s">
        <v>82</v>
      </c>
      <c r="D42" s="0" t="n">
        <v>30612</v>
      </c>
      <c r="E42" s="0" t="n">
        <v>36.5</v>
      </c>
      <c r="F42" s="0" t="n">
        <v>36.5</v>
      </c>
    </row>
    <row r="43" customFormat="false" ht="13" hidden="false" customHeight="false" outlineLevel="0" collapsed="false">
      <c r="A43" s="0" t="n">
        <f aca="false">D43</f>
        <v>30613</v>
      </c>
      <c r="B43" s="0" t="s">
        <v>76</v>
      </c>
      <c r="C43" s="0" t="s">
        <v>83</v>
      </c>
      <c r="D43" s="0" t="n">
        <v>30613</v>
      </c>
      <c r="E43" s="0" t="n">
        <v>36.5</v>
      </c>
      <c r="F43" s="0" t="n">
        <v>36.5</v>
      </c>
    </row>
    <row r="44" customFormat="false" ht="13" hidden="false" customHeight="false" outlineLevel="0" collapsed="false">
      <c r="A44" s="0" t="n">
        <f aca="false">D44</f>
        <v>30614</v>
      </c>
      <c r="B44" s="0" t="s">
        <v>76</v>
      </c>
      <c r="C44" s="0" t="s">
        <v>84</v>
      </c>
      <c r="D44" s="0" t="n">
        <v>30614</v>
      </c>
      <c r="E44" s="0" t="n">
        <v>36.5</v>
      </c>
      <c r="F44" s="0" t="n">
        <v>36.5</v>
      </c>
    </row>
    <row r="45" customFormat="false" ht="13" hidden="false" customHeight="false" outlineLevel="0" collapsed="false">
      <c r="A45" s="0" t="n">
        <f aca="false">D45</f>
        <v>30615</v>
      </c>
      <c r="B45" s="0" t="s">
        <v>76</v>
      </c>
      <c r="C45" s="0" t="s">
        <v>85</v>
      </c>
      <c r="D45" s="0" t="n">
        <v>30615</v>
      </c>
      <c r="E45" s="0" t="n">
        <v>36.5</v>
      </c>
      <c r="F45" s="0" t="n">
        <v>36.5</v>
      </c>
    </row>
    <row r="46" customFormat="false" ht="13" hidden="false" customHeight="false" outlineLevel="0" collapsed="false">
      <c r="A46" s="0" t="n">
        <f aca="false">D46</f>
        <v>30703</v>
      </c>
      <c r="B46" s="0" t="s">
        <v>86</v>
      </c>
      <c r="C46" s="0" t="s">
        <v>87</v>
      </c>
      <c r="D46" s="0" t="n">
        <v>30703</v>
      </c>
      <c r="E46" s="0" t="n">
        <v>36.5</v>
      </c>
      <c r="F46" s="0" t="n">
        <v>36.5</v>
      </c>
    </row>
    <row r="47" customFormat="false" ht="13" hidden="false" customHeight="false" outlineLevel="0" collapsed="false">
      <c r="A47" s="0" t="n">
        <f aca="false">D47</f>
        <v>30705</v>
      </c>
      <c r="B47" s="0" t="s">
        <v>86</v>
      </c>
      <c r="C47" s="0" t="s">
        <v>88</v>
      </c>
      <c r="D47" s="0" t="n">
        <v>30705</v>
      </c>
      <c r="E47" s="0" t="n">
        <v>36.5</v>
      </c>
      <c r="F47" s="0" t="n">
        <v>36.5</v>
      </c>
    </row>
    <row r="48" customFormat="false" ht="13" hidden="false" customHeight="false" outlineLevel="0" collapsed="false">
      <c r="A48" s="0" t="n">
        <f aca="false">D48</f>
        <v>31003</v>
      </c>
      <c r="B48" s="0" t="s">
        <v>89</v>
      </c>
      <c r="C48" s="0" t="s">
        <v>90</v>
      </c>
      <c r="D48" s="0" t="n">
        <v>31003</v>
      </c>
      <c r="E48" s="0" t="n">
        <v>36.5</v>
      </c>
      <c r="F48" s="0" t="n">
        <v>36.5</v>
      </c>
    </row>
    <row r="49" customFormat="false" ht="13" hidden="false" customHeight="false" outlineLevel="0" collapsed="false">
      <c r="A49" s="0" t="n">
        <f aca="false">D49</f>
        <v>31004</v>
      </c>
      <c r="B49" s="0" t="s">
        <v>89</v>
      </c>
      <c r="C49" s="0" t="s">
        <v>91</v>
      </c>
      <c r="D49" s="0" t="n">
        <v>31004</v>
      </c>
      <c r="E49" s="0" t="n">
        <v>36.5</v>
      </c>
      <c r="F49" s="0" t="n">
        <v>36.5</v>
      </c>
    </row>
    <row r="50" customFormat="false" ht="13" hidden="false" customHeight="false" outlineLevel="0" collapsed="false">
      <c r="A50" s="0" t="n">
        <f aca="false">D50</f>
        <v>31008</v>
      </c>
      <c r="B50" s="0" t="s">
        <v>89</v>
      </c>
      <c r="C50" s="0" t="s">
        <v>92</v>
      </c>
      <c r="D50" s="0" t="n">
        <v>31008</v>
      </c>
      <c r="E50" s="0" t="n">
        <v>36.5</v>
      </c>
      <c r="F50" s="0" t="n">
        <v>36.5</v>
      </c>
    </row>
    <row r="51" customFormat="false" ht="13" hidden="false" customHeight="false" outlineLevel="0" collapsed="false">
      <c r="A51" s="0" t="n">
        <f aca="false">D51</f>
        <v>31009</v>
      </c>
      <c r="B51" s="0" t="s">
        <v>89</v>
      </c>
      <c r="C51" s="0" t="s">
        <v>93</v>
      </c>
      <c r="D51" s="0" t="n">
        <v>31009</v>
      </c>
      <c r="E51" s="0" t="n">
        <v>36.5</v>
      </c>
      <c r="F51" s="0" t="n">
        <v>36.5</v>
      </c>
    </row>
    <row r="52" customFormat="false" ht="13" hidden="false" customHeight="false" outlineLevel="0" collapsed="false">
      <c r="A52" s="0" t="n">
        <f aca="false">D52</f>
        <v>31010</v>
      </c>
      <c r="B52" s="0" t="s">
        <v>89</v>
      </c>
      <c r="C52" s="0" t="s">
        <v>94</v>
      </c>
      <c r="D52" s="0" t="n">
        <v>31010</v>
      </c>
      <c r="E52" s="0" t="n">
        <v>36.5</v>
      </c>
      <c r="F52" s="0" t="n">
        <v>36.5</v>
      </c>
    </row>
    <row r="53" customFormat="false" ht="13" hidden="false" customHeight="false" outlineLevel="0" collapsed="false">
      <c r="A53" s="0" t="n">
        <f aca="false">D53</f>
        <v>31101</v>
      </c>
      <c r="B53" s="0" t="s">
        <v>95</v>
      </c>
      <c r="C53" s="0" t="s">
        <v>96</v>
      </c>
      <c r="D53" s="0" t="n">
        <v>31101</v>
      </c>
      <c r="E53" s="0" t="n">
        <v>36.5</v>
      </c>
      <c r="F53" s="0" t="n">
        <v>36.5</v>
      </c>
    </row>
    <row r="54" customFormat="false" ht="13" hidden="false" customHeight="false" outlineLevel="0" collapsed="false">
      <c r="A54" s="0" t="n">
        <f aca="false">D54</f>
        <v>31102</v>
      </c>
      <c r="B54" s="0" t="s">
        <v>95</v>
      </c>
      <c r="C54" s="0" t="s">
        <v>97</v>
      </c>
      <c r="D54" s="0" t="n">
        <v>31102</v>
      </c>
      <c r="E54" s="0" t="n">
        <v>36.5</v>
      </c>
      <c r="F54" s="0" t="n">
        <v>36.5</v>
      </c>
    </row>
    <row r="55" customFormat="false" ht="13" hidden="false" customHeight="false" outlineLevel="0" collapsed="false">
      <c r="A55" s="0" t="n">
        <f aca="false">D55</f>
        <v>31103</v>
      </c>
      <c r="B55" s="0" t="s">
        <v>95</v>
      </c>
      <c r="C55" s="0" t="s">
        <v>98</v>
      </c>
      <c r="D55" s="0" t="n">
        <v>31103</v>
      </c>
      <c r="E55" s="0" t="n">
        <v>36.5</v>
      </c>
      <c r="F55" s="0" t="n">
        <v>36.5</v>
      </c>
    </row>
    <row r="56" customFormat="false" ht="13" hidden="false" customHeight="false" outlineLevel="0" collapsed="false">
      <c r="A56" s="0" t="n">
        <f aca="false">D56</f>
        <v>31105</v>
      </c>
      <c r="B56" s="0" t="s">
        <v>95</v>
      </c>
      <c r="C56" s="0" t="s">
        <v>99</v>
      </c>
      <c r="D56" s="0" t="n">
        <v>31105</v>
      </c>
      <c r="E56" s="0" t="n">
        <v>36.5</v>
      </c>
      <c r="F56" s="0" t="n">
        <v>36.5</v>
      </c>
    </row>
    <row r="57" customFormat="false" ht="13" hidden="false" customHeight="false" outlineLevel="0" collapsed="false">
      <c r="A57" s="0" t="n">
        <f aca="false">D57</f>
        <v>31106</v>
      </c>
      <c r="B57" s="0" t="s">
        <v>95</v>
      </c>
      <c r="C57" s="0" t="s">
        <v>100</v>
      </c>
      <c r="D57" s="0" t="n">
        <v>31106</v>
      </c>
      <c r="E57" s="0" t="n">
        <v>36.5</v>
      </c>
      <c r="F57" s="0" t="n">
        <v>36.5</v>
      </c>
    </row>
    <row r="58" customFormat="false" ht="13" hidden="false" customHeight="false" outlineLevel="0" collapsed="false">
      <c r="A58" s="0" t="n">
        <f aca="false">D58</f>
        <v>31201</v>
      </c>
      <c r="B58" s="0" t="s">
        <v>101</v>
      </c>
      <c r="C58" s="0" t="s">
        <v>102</v>
      </c>
      <c r="D58" s="0" t="n">
        <v>31201</v>
      </c>
      <c r="E58" s="0" t="n">
        <v>36.5</v>
      </c>
      <c r="F58" s="0" t="n">
        <v>36.5</v>
      </c>
    </row>
    <row r="59" customFormat="false" ht="13" hidden="false" customHeight="false" outlineLevel="0" collapsed="false">
      <c r="A59" s="0" t="n">
        <f aca="false">D59</f>
        <v>31204</v>
      </c>
      <c r="B59" s="0" t="s">
        <v>101</v>
      </c>
      <c r="C59" s="0" t="s">
        <v>103</v>
      </c>
      <c r="D59" s="0" t="n">
        <v>31204</v>
      </c>
      <c r="E59" s="0" t="n">
        <v>36.5</v>
      </c>
      <c r="F59" s="0" t="n">
        <v>36.5</v>
      </c>
    </row>
    <row r="60" customFormat="false" ht="13" hidden="false" customHeight="false" outlineLevel="0" collapsed="false">
      <c r="A60" s="0" t="n">
        <f aca="false">D60</f>
        <v>31206</v>
      </c>
      <c r="B60" s="0" t="s">
        <v>101</v>
      </c>
      <c r="C60" s="0" t="s">
        <v>104</v>
      </c>
      <c r="D60" s="0" t="n">
        <v>31206</v>
      </c>
      <c r="E60" s="0" t="n">
        <v>36.5</v>
      </c>
      <c r="F60" s="0" t="n">
        <v>36.5</v>
      </c>
    </row>
    <row r="61" customFormat="false" ht="13" hidden="false" customHeight="false" outlineLevel="0" collapsed="false">
      <c r="A61" s="0" t="n">
        <f aca="false">D61</f>
        <v>31207</v>
      </c>
      <c r="B61" s="0" t="s">
        <v>101</v>
      </c>
      <c r="C61" s="0" t="s">
        <v>105</v>
      </c>
      <c r="D61" s="0" t="n">
        <v>31207</v>
      </c>
      <c r="E61" s="0" t="n">
        <v>36.5</v>
      </c>
      <c r="F61" s="0" t="n">
        <v>36.5</v>
      </c>
    </row>
    <row r="62" customFormat="false" ht="13" hidden="false" customHeight="false" outlineLevel="0" collapsed="false">
      <c r="A62" s="0" t="n">
        <f aca="false">D62</f>
        <v>31208</v>
      </c>
      <c r="B62" s="0" t="s">
        <v>101</v>
      </c>
      <c r="C62" s="0" t="s">
        <v>106</v>
      </c>
      <c r="D62" s="0" t="n">
        <v>31208</v>
      </c>
      <c r="E62" s="0" t="n">
        <v>36.5</v>
      </c>
      <c r="F62" s="0" t="n">
        <v>36.5</v>
      </c>
    </row>
    <row r="63" customFormat="false" ht="13" hidden="false" customHeight="false" outlineLevel="0" collapsed="false">
      <c r="A63" s="0" t="n">
        <f aca="false">D63</f>
        <v>31209</v>
      </c>
      <c r="B63" s="0" t="s">
        <v>101</v>
      </c>
      <c r="C63" s="0" t="s">
        <v>107</v>
      </c>
      <c r="D63" s="0" t="n">
        <v>31209</v>
      </c>
      <c r="E63" s="0" t="n">
        <v>36.5</v>
      </c>
      <c r="F63" s="0" t="n">
        <v>36.5</v>
      </c>
    </row>
    <row r="64" customFormat="false" ht="13" hidden="false" customHeight="false" outlineLevel="0" collapsed="false">
      <c r="A64" s="0" t="n">
        <f aca="false">D64</f>
        <v>31210</v>
      </c>
      <c r="B64" s="0" t="s">
        <v>101</v>
      </c>
      <c r="C64" s="0" t="s">
        <v>108</v>
      </c>
      <c r="D64" s="0" t="n">
        <v>31210</v>
      </c>
      <c r="E64" s="0" t="n">
        <v>36.5</v>
      </c>
      <c r="F64" s="0" t="n">
        <v>36.5</v>
      </c>
    </row>
    <row r="65" customFormat="false" ht="13" hidden="false" customHeight="false" outlineLevel="0" collapsed="false">
      <c r="A65" s="0" t="n">
        <f aca="false">D65</f>
        <v>31211</v>
      </c>
      <c r="B65" s="0" t="s">
        <v>101</v>
      </c>
      <c r="C65" s="0" t="s">
        <v>109</v>
      </c>
      <c r="D65" s="0" t="n">
        <v>31211</v>
      </c>
      <c r="E65" s="0" t="n">
        <v>36.5</v>
      </c>
      <c r="F65" s="0" t="n">
        <v>36.5</v>
      </c>
    </row>
    <row r="66" customFormat="false" ht="13" hidden="false" customHeight="false" outlineLevel="0" collapsed="false">
      <c r="A66" s="0" t="n">
        <f aca="false">D66</f>
        <v>31302</v>
      </c>
      <c r="B66" s="0" t="s">
        <v>110</v>
      </c>
      <c r="C66" s="0" t="s">
        <v>111</v>
      </c>
      <c r="D66" s="0" t="n">
        <v>31302</v>
      </c>
      <c r="E66" s="0" t="n">
        <v>36.5</v>
      </c>
      <c r="F66" s="0" t="n">
        <v>36.5</v>
      </c>
    </row>
    <row r="67" customFormat="false" ht="13" hidden="false" customHeight="false" outlineLevel="0" collapsed="false">
      <c r="A67" s="0" t="n">
        <f aca="false">D67</f>
        <v>31303</v>
      </c>
      <c r="B67" s="0" t="s">
        <v>110</v>
      </c>
      <c r="C67" s="0" t="s">
        <v>112</v>
      </c>
      <c r="D67" s="0" t="n">
        <v>31303</v>
      </c>
      <c r="E67" s="0" t="n">
        <v>36.5</v>
      </c>
      <c r="F67" s="0" t="n">
        <v>36.5</v>
      </c>
    </row>
    <row r="68" customFormat="false" ht="13" hidden="false" customHeight="false" outlineLevel="0" collapsed="false">
      <c r="A68" s="0" t="n">
        <f aca="false">D68</f>
        <v>31304</v>
      </c>
      <c r="B68" s="0" t="s">
        <v>110</v>
      </c>
      <c r="C68" s="0" t="s">
        <v>113</v>
      </c>
      <c r="D68" s="0" t="n">
        <v>31304</v>
      </c>
      <c r="E68" s="0" t="n">
        <v>36.5</v>
      </c>
      <c r="F68" s="0" t="n">
        <v>36.5</v>
      </c>
    </row>
    <row r="69" customFormat="false" ht="13" hidden="false" customHeight="false" outlineLevel="0" collapsed="false">
      <c r="A69" s="0" t="n">
        <f aca="false">D69</f>
        <v>31305</v>
      </c>
      <c r="B69" s="0" t="s">
        <v>110</v>
      </c>
      <c r="C69" s="0" t="s">
        <v>114</v>
      </c>
      <c r="D69" s="0" t="n">
        <v>31305</v>
      </c>
      <c r="E69" s="0" t="n">
        <v>36.5</v>
      </c>
      <c r="F69" s="0" t="n">
        <v>36.5</v>
      </c>
    </row>
    <row r="70" customFormat="false" ht="13" hidden="false" customHeight="false" outlineLevel="0" collapsed="false">
      <c r="A70" s="0" t="n">
        <f aca="false">D70</f>
        <v>31307</v>
      </c>
      <c r="B70" s="0" t="s">
        <v>110</v>
      </c>
      <c r="C70" s="0" t="s">
        <v>115</v>
      </c>
      <c r="D70" s="0" t="n">
        <v>31307</v>
      </c>
      <c r="E70" s="0" t="n">
        <v>36.5</v>
      </c>
      <c r="F70" s="0" t="n">
        <v>36.5</v>
      </c>
    </row>
    <row r="71" customFormat="false" ht="13" hidden="false" customHeight="false" outlineLevel="0" collapsed="false">
      <c r="A71" s="0" t="n">
        <f aca="false">D71</f>
        <v>31308</v>
      </c>
      <c r="B71" s="0" t="s">
        <v>110</v>
      </c>
      <c r="C71" s="0" t="s">
        <v>116</v>
      </c>
      <c r="D71" s="0" t="n">
        <v>31308</v>
      </c>
      <c r="E71" s="0" t="n">
        <v>36.5</v>
      </c>
      <c r="F71" s="0" t="n">
        <v>36.5</v>
      </c>
    </row>
    <row r="72" customFormat="false" ht="13" hidden="false" customHeight="false" outlineLevel="0" collapsed="false">
      <c r="A72" s="0" t="n">
        <f aca="false">D72</f>
        <v>31309</v>
      </c>
      <c r="B72" s="0" t="s">
        <v>110</v>
      </c>
      <c r="C72" s="0" t="s">
        <v>117</v>
      </c>
      <c r="D72" s="0" t="n">
        <v>31309</v>
      </c>
      <c r="E72" s="0" t="n">
        <v>36.5</v>
      </c>
      <c r="F72" s="0" t="n">
        <v>36.5</v>
      </c>
    </row>
    <row r="73" customFormat="false" ht="13" hidden="false" customHeight="false" outlineLevel="0" collapsed="false">
      <c r="A73" s="0" t="n">
        <f aca="false">D73</f>
        <v>31501</v>
      </c>
      <c r="B73" s="0" t="s">
        <v>118</v>
      </c>
      <c r="C73" s="0" t="s">
        <v>119</v>
      </c>
      <c r="D73" s="0" t="n">
        <v>31501</v>
      </c>
      <c r="E73" s="0" t="n">
        <v>36.5</v>
      </c>
      <c r="F73" s="0" t="n">
        <v>36.5</v>
      </c>
    </row>
    <row r="74" customFormat="false" ht="13" hidden="false" customHeight="false" outlineLevel="0" collapsed="false">
      <c r="A74" s="0" t="n">
        <f aca="false">D74</f>
        <v>31502</v>
      </c>
      <c r="B74" s="0" t="s">
        <v>118</v>
      </c>
      <c r="C74" s="0" t="s">
        <v>120</v>
      </c>
      <c r="D74" s="0" t="n">
        <v>31502</v>
      </c>
      <c r="E74" s="0" t="n">
        <v>36.5</v>
      </c>
      <c r="F74" s="0" t="n">
        <v>36.5</v>
      </c>
    </row>
    <row r="75" customFormat="false" ht="13" hidden="false" customHeight="false" outlineLevel="0" collapsed="false">
      <c r="A75" s="0" t="n">
        <f aca="false">D75</f>
        <v>31503</v>
      </c>
      <c r="B75" s="0" t="s">
        <v>118</v>
      </c>
      <c r="C75" s="0" t="s">
        <v>121</v>
      </c>
      <c r="D75" s="0" t="n">
        <v>31503</v>
      </c>
      <c r="E75" s="0" t="n">
        <v>36.5</v>
      </c>
      <c r="F75" s="0" t="n">
        <v>36.5</v>
      </c>
    </row>
    <row r="76" customFormat="false" ht="13" hidden="false" customHeight="false" outlineLevel="0" collapsed="false">
      <c r="A76" s="0" t="n">
        <f aca="false">D76</f>
        <v>31506</v>
      </c>
      <c r="B76" s="0" t="s">
        <v>118</v>
      </c>
      <c r="C76" s="0" t="s">
        <v>122</v>
      </c>
      <c r="D76" s="0" t="n">
        <v>31506</v>
      </c>
      <c r="E76" s="0" t="n">
        <v>36.5</v>
      </c>
      <c r="F76" s="0" t="n">
        <v>36.5</v>
      </c>
    </row>
    <row r="77" customFormat="false" ht="13" hidden="false" customHeight="false" outlineLevel="0" collapsed="false">
      <c r="A77" s="0" t="n">
        <f aca="false">D77</f>
        <v>31508</v>
      </c>
      <c r="B77" s="0" t="s">
        <v>118</v>
      </c>
      <c r="C77" s="0" t="s">
        <v>123</v>
      </c>
      <c r="D77" s="0" t="n">
        <v>31508</v>
      </c>
      <c r="E77" s="0" t="n">
        <v>36.5</v>
      </c>
      <c r="F77" s="0" t="n">
        <v>36.5</v>
      </c>
    </row>
    <row r="78" customFormat="false" ht="13" hidden="false" customHeight="false" outlineLevel="0" collapsed="false">
      <c r="A78" s="0" t="n">
        <f aca="false">D78</f>
        <v>31509</v>
      </c>
      <c r="B78" s="0" t="s">
        <v>118</v>
      </c>
      <c r="C78" s="0" t="s">
        <v>124</v>
      </c>
      <c r="D78" s="0" t="n">
        <v>31509</v>
      </c>
      <c r="E78" s="0" t="n">
        <v>36.5</v>
      </c>
      <c r="F78" s="0" t="n">
        <v>36.5</v>
      </c>
    </row>
    <row r="79" customFormat="false" ht="13" hidden="false" customHeight="false" outlineLevel="0" collapsed="false">
      <c r="A79" s="0" t="n">
        <f aca="false">D79</f>
        <v>31510</v>
      </c>
      <c r="B79" s="0" t="s">
        <v>118</v>
      </c>
      <c r="C79" s="0" t="s">
        <v>125</v>
      </c>
      <c r="D79" s="0" t="n">
        <v>31510</v>
      </c>
      <c r="E79" s="0" t="n">
        <v>36.5</v>
      </c>
      <c r="F79" s="0" t="n">
        <v>36.5</v>
      </c>
    </row>
    <row r="80" customFormat="false" ht="13" hidden="false" customHeight="false" outlineLevel="0" collapsed="false">
      <c r="A80" s="0" t="n">
        <f aca="false">D80</f>
        <v>31601</v>
      </c>
      <c r="B80" s="0" t="s">
        <v>126</v>
      </c>
      <c r="C80" s="0" t="s">
        <v>127</v>
      </c>
      <c r="D80" s="0" t="n">
        <v>31601</v>
      </c>
      <c r="E80" s="0" t="n">
        <v>36.5</v>
      </c>
      <c r="F80" s="0" t="n">
        <v>36.5</v>
      </c>
    </row>
    <row r="81" customFormat="false" ht="13" hidden="false" customHeight="false" outlineLevel="0" collapsed="false">
      <c r="A81" s="0" t="n">
        <f aca="false">D81</f>
        <v>31602</v>
      </c>
      <c r="B81" s="0" t="s">
        <v>126</v>
      </c>
      <c r="C81" s="0" t="s">
        <v>128</v>
      </c>
      <c r="D81" s="0" t="n">
        <v>31602</v>
      </c>
      <c r="E81" s="0" t="n">
        <v>36.5</v>
      </c>
      <c r="F81" s="0" t="n">
        <v>36.5</v>
      </c>
    </row>
    <row r="82" customFormat="false" ht="13" hidden="false" customHeight="false" outlineLevel="0" collapsed="false">
      <c r="A82" s="0" t="n">
        <f aca="false">D82</f>
        <v>31605</v>
      </c>
      <c r="B82" s="0" t="s">
        <v>126</v>
      </c>
      <c r="C82" s="0" t="s">
        <v>129</v>
      </c>
      <c r="D82" s="0" t="n">
        <v>31605</v>
      </c>
      <c r="E82" s="0" t="n">
        <v>36.5</v>
      </c>
      <c r="F82" s="0" t="n">
        <v>36.5</v>
      </c>
    </row>
    <row r="83" customFormat="false" ht="13" hidden="false" customHeight="false" outlineLevel="0" collapsed="false">
      <c r="A83" s="0" t="n">
        <f aca="false">D83</f>
        <v>32002</v>
      </c>
      <c r="B83" s="0" t="s">
        <v>130</v>
      </c>
      <c r="C83" s="0" t="s">
        <v>131</v>
      </c>
      <c r="D83" s="0" t="n">
        <v>32002</v>
      </c>
      <c r="E83" s="0" t="n">
        <v>36.5</v>
      </c>
      <c r="F83" s="0" t="n">
        <v>36.5</v>
      </c>
    </row>
    <row r="84" customFormat="false" ht="13" hidden="false" customHeight="false" outlineLevel="0" collapsed="false">
      <c r="A84" s="0" t="n">
        <f aca="false">D84</f>
        <v>32003</v>
      </c>
      <c r="B84" s="0" t="s">
        <v>130</v>
      </c>
      <c r="C84" s="0" t="s">
        <v>132</v>
      </c>
      <c r="D84" s="0" t="n">
        <v>32003</v>
      </c>
      <c r="E84" s="0" t="n">
        <v>36.5</v>
      </c>
      <c r="F84" s="0" t="n">
        <v>36.5</v>
      </c>
    </row>
    <row r="85" customFormat="false" ht="13" hidden="false" customHeight="false" outlineLevel="0" collapsed="false">
      <c r="A85" s="0" t="n">
        <f aca="false">D85</f>
        <v>32004</v>
      </c>
      <c r="B85" s="0" t="s">
        <v>130</v>
      </c>
      <c r="C85" s="0" t="s">
        <v>133</v>
      </c>
      <c r="D85" s="0" t="n">
        <v>32004</v>
      </c>
      <c r="E85" s="0" t="n">
        <v>36.5</v>
      </c>
      <c r="F85" s="0" t="n">
        <v>36.5</v>
      </c>
    </row>
    <row r="86" customFormat="false" ht="13" hidden="false" customHeight="false" outlineLevel="0" collapsed="false">
      <c r="A86" s="0" t="n">
        <f aca="false">D86</f>
        <v>32005</v>
      </c>
      <c r="B86" s="0" t="s">
        <v>130</v>
      </c>
      <c r="C86" s="0" t="s">
        <v>134</v>
      </c>
      <c r="D86" s="0" t="n">
        <v>32005</v>
      </c>
      <c r="E86" s="0" t="n">
        <v>36.5</v>
      </c>
      <c r="F86" s="0" t="n">
        <v>36.5</v>
      </c>
    </row>
    <row r="87" customFormat="false" ht="13" hidden="false" customHeight="false" outlineLevel="0" collapsed="false">
      <c r="A87" s="0" t="n">
        <f aca="false">D87</f>
        <v>32006</v>
      </c>
      <c r="B87" s="0" t="s">
        <v>130</v>
      </c>
      <c r="C87" s="0" t="s">
        <v>135</v>
      </c>
      <c r="D87" s="0" t="n">
        <v>32006</v>
      </c>
      <c r="E87" s="0" t="n">
        <v>36.5</v>
      </c>
      <c r="F87" s="0" t="n">
        <v>36.5</v>
      </c>
    </row>
    <row r="88" customFormat="false" ht="13" hidden="false" customHeight="false" outlineLevel="0" collapsed="false">
      <c r="A88" s="0" t="n">
        <f aca="false">D88</f>
        <v>32007</v>
      </c>
      <c r="B88" s="0" t="s">
        <v>130</v>
      </c>
      <c r="C88" s="0" t="s">
        <v>136</v>
      </c>
      <c r="D88" s="0" t="n">
        <v>32007</v>
      </c>
      <c r="E88" s="0" t="n">
        <v>36.5</v>
      </c>
      <c r="F88" s="0" t="n">
        <v>36.5</v>
      </c>
    </row>
    <row r="89" customFormat="false" ht="13" hidden="false" customHeight="false" outlineLevel="0" collapsed="false">
      <c r="A89" s="0" t="n">
        <f aca="false">D89</f>
        <v>32701</v>
      </c>
      <c r="B89" s="0" t="s">
        <v>137</v>
      </c>
      <c r="C89" s="0" t="s">
        <v>138</v>
      </c>
      <c r="D89" s="0" t="n">
        <v>32701</v>
      </c>
      <c r="E89" s="0" t="n">
        <v>36.5</v>
      </c>
      <c r="F89" s="0" t="n">
        <v>36.5</v>
      </c>
    </row>
    <row r="90" customFormat="false" ht="13" hidden="false" customHeight="false" outlineLevel="0" collapsed="false">
      <c r="A90" s="0" t="n">
        <f aca="false">D90</f>
        <v>32703</v>
      </c>
      <c r="B90" s="0" t="s">
        <v>137</v>
      </c>
      <c r="C90" s="0" t="s">
        <v>139</v>
      </c>
      <c r="D90" s="0" t="n">
        <v>32703</v>
      </c>
      <c r="E90" s="0" t="n">
        <v>36.5</v>
      </c>
      <c r="F90" s="0" t="n">
        <v>36.5</v>
      </c>
    </row>
    <row r="91" customFormat="false" ht="13" hidden="false" customHeight="false" outlineLevel="0" collapsed="false">
      <c r="A91" s="0" t="n">
        <f aca="false">D91</f>
        <v>32704</v>
      </c>
      <c r="B91" s="0" t="s">
        <v>137</v>
      </c>
      <c r="C91" s="0" t="s">
        <v>140</v>
      </c>
      <c r="D91" s="0" t="n">
        <v>32704</v>
      </c>
      <c r="E91" s="0" t="n">
        <v>36.5</v>
      </c>
      <c r="F91" s="0" t="n">
        <v>36.5</v>
      </c>
    </row>
    <row r="92" customFormat="false" ht="13" hidden="false" customHeight="false" outlineLevel="0" collapsed="false">
      <c r="A92" s="0" t="n">
        <f aca="false">D92</f>
        <v>32705</v>
      </c>
      <c r="B92" s="0" t="s">
        <v>137</v>
      </c>
      <c r="C92" s="0" t="s">
        <v>141</v>
      </c>
      <c r="D92" s="0" t="n">
        <v>32705</v>
      </c>
      <c r="E92" s="0" t="n">
        <v>36.5</v>
      </c>
      <c r="F92" s="0" t="n">
        <v>36.5</v>
      </c>
    </row>
    <row r="93" customFormat="false" ht="13" hidden="false" customHeight="false" outlineLevel="0" collapsed="false">
      <c r="A93" s="0" t="n">
        <f aca="false">D93</f>
        <v>32706</v>
      </c>
      <c r="B93" s="0" t="s">
        <v>137</v>
      </c>
      <c r="C93" s="0" t="s">
        <v>142</v>
      </c>
      <c r="D93" s="0" t="n">
        <v>32706</v>
      </c>
      <c r="E93" s="0" t="n">
        <v>36.5</v>
      </c>
      <c r="F93" s="0" t="n">
        <v>36.5</v>
      </c>
    </row>
    <row r="94" customFormat="false" ht="13" hidden="false" customHeight="false" outlineLevel="0" collapsed="false">
      <c r="A94" s="0" t="n">
        <f aca="false">D94</f>
        <v>32804</v>
      </c>
      <c r="B94" s="0" t="s">
        <v>143</v>
      </c>
      <c r="C94" s="0" t="s">
        <v>144</v>
      </c>
      <c r="D94" s="0" t="n">
        <v>32804</v>
      </c>
      <c r="E94" s="0" t="n">
        <v>36.5</v>
      </c>
      <c r="F94" s="0" t="n">
        <v>36.5</v>
      </c>
    </row>
    <row r="95" customFormat="false" ht="13" hidden="false" customHeight="false" outlineLevel="0" collapsed="false">
      <c r="A95" s="0" t="n">
        <f aca="false">D95</f>
        <v>32805</v>
      </c>
      <c r="B95" s="0" t="s">
        <v>143</v>
      </c>
      <c r="C95" s="0" t="s">
        <v>145</v>
      </c>
      <c r="D95" s="0" t="n">
        <v>32805</v>
      </c>
      <c r="E95" s="0" t="n">
        <v>36.5</v>
      </c>
      <c r="F95" s="0" t="n">
        <v>36.5</v>
      </c>
    </row>
    <row r="96" customFormat="false" ht="13" hidden="false" customHeight="false" outlineLevel="0" collapsed="false">
      <c r="A96" s="0" t="n">
        <f aca="false">D96</f>
        <v>32806</v>
      </c>
      <c r="B96" s="0" t="s">
        <v>143</v>
      </c>
      <c r="C96" s="0" t="s">
        <v>146</v>
      </c>
      <c r="D96" s="0" t="n">
        <v>32806</v>
      </c>
      <c r="E96" s="0" t="n">
        <v>36.5</v>
      </c>
      <c r="F96" s="0" t="n">
        <v>36.5</v>
      </c>
    </row>
    <row r="97" customFormat="false" ht="13" hidden="false" customHeight="false" outlineLevel="0" collapsed="false">
      <c r="A97" s="0" t="n">
        <f aca="false">D97</f>
        <v>33102</v>
      </c>
      <c r="B97" s="0" t="s">
        <v>147</v>
      </c>
      <c r="C97" s="0" t="s">
        <v>148</v>
      </c>
      <c r="D97" s="0" t="n">
        <v>33102</v>
      </c>
      <c r="E97" s="0" t="n">
        <v>36.5</v>
      </c>
      <c r="F97" s="0" t="n">
        <v>36.5</v>
      </c>
    </row>
    <row r="98" customFormat="false" ht="13" hidden="false" customHeight="false" outlineLevel="0" collapsed="false">
      <c r="A98" s="0" t="n">
        <f aca="false">D98</f>
        <v>33103</v>
      </c>
      <c r="B98" s="0" t="s">
        <v>147</v>
      </c>
      <c r="C98" s="0" t="s">
        <v>149</v>
      </c>
      <c r="D98" s="0" t="n">
        <v>33103</v>
      </c>
      <c r="E98" s="0" t="n">
        <v>36.5</v>
      </c>
      <c r="F98" s="0" t="n">
        <v>36.5</v>
      </c>
    </row>
    <row r="99" customFormat="false" ht="13" hidden="false" customHeight="false" outlineLevel="0" collapsed="false">
      <c r="A99" s="0" t="n">
        <f aca="false">D99</f>
        <v>33104</v>
      </c>
      <c r="B99" s="0" t="s">
        <v>147</v>
      </c>
      <c r="C99" s="0" t="s">
        <v>150</v>
      </c>
      <c r="D99" s="0" t="n">
        <v>33104</v>
      </c>
      <c r="E99" s="0" t="n">
        <v>36.5</v>
      </c>
      <c r="F99" s="0" t="n">
        <v>36.5</v>
      </c>
    </row>
    <row r="100" customFormat="false" ht="13" hidden="false" customHeight="false" outlineLevel="0" collapsed="false">
      <c r="A100" s="0" t="n">
        <f aca="false">D100</f>
        <v>33107</v>
      </c>
      <c r="B100" s="0" t="s">
        <v>147</v>
      </c>
      <c r="C100" s="0" t="s">
        <v>151</v>
      </c>
      <c r="D100" s="0" t="n">
        <v>33107</v>
      </c>
      <c r="E100" s="0" t="n">
        <v>36.5</v>
      </c>
      <c r="F100" s="0" t="n">
        <v>36.5</v>
      </c>
    </row>
    <row r="101" customFormat="false" ht="13" hidden="false" customHeight="false" outlineLevel="0" collapsed="false">
      <c r="A101" s="0" t="n">
        <f aca="false">D101</f>
        <v>33108</v>
      </c>
      <c r="B101" s="0" t="s">
        <v>147</v>
      </c>
      <c r="C101" s="0" t="s">
        <v>152</v>
      </c>
      <c r="D101" s="0" t="n">
        <v>33108</v>
      </c>
      <c r="E101" s="0" t="n">
        <v>36.5</v>
      </c>
      <c r="F101" s="0" t="n">
        <v>36.5</v>
      </c>
    </row>
    <row r="102" customFormat="false" ht="13" hidden="false" customHeight="false" outlineLevel="0" collapsed="false">
      <c r="A102" s="0" t="n">
        <f aca="false">D102</f>
        <v>33109</v>
      </c>
      <c r="B102" s="0" t="s">
        <v>147</v>
      </c>
      <c r="C102" s="0" t="s">
        <v>153</v>
      </c>
      <c r="D102" s="0" t="n">
        <v>33109</v>
      </c>
      <c r="E102" s="0" t="n">
        <v>36.5</v>
      </c>
      <c r="F102" s="0" t="n">
        <v>36.5</v>
      </c>
    </row>
    <row r="103" customFormat="false" ht="13" hidden="false" customHeight="false" outlineLevel="0" collapsed="false">
      <c r="A103" s="0" t="n">
        <f aca="false">D103</f>
        <v>33110</v>
      </c>
      <c r="B103" s="0" t="s">
        <v>147</v>
      </c>
      <c r="C103" s="0" t="s">
        <v>154</v>
      </c>
      <c r="D103" s="0" t="n">
        <v>33110</v>
      </c>
      <c r="E103" s="0" t="n">
        <v>36.5</v>
      </c>
      <c r="F103" s="0" t="n">
        <v>36.5</v>
      </c>
    </row>
    <row r="104" customFormat="false" ht="13" hidden="false" customHeight="false" outlineLevel="0" collapsed="false">
      <c r="A104" s="0" t="n">
        <f aca="false">D104</f>
        <v>33111</v>
      </c>
      <c r="B104" s="0" t="s">
        <v>147</v>
      </c>
      <c r="C104" s="0" t="s">
        <v>155</v>
      </c>
      <c r="D104" s="0" t="n">
        <v>33111</v>
      </c>
      <c r="E104" s="0" t="n">
        <v>36.5</v>
      </c>
      <c r="F104" s="0" t="n">
        <v>36.5</v>
      </c>
    </row>
    <row r="105" customFormat="false" ht="13" hidden="false" customHeight="false" outlineLevel="0" collapsed="false">
      <c r="A105" s="0" t="n">
        <f aca="false">D105</f>
        <v>33112</v>
      </c>
      <c r="B105" s="0" t="s">
        <v>147</v>
      </c>
      <c r="C105" s="0" t="s">
        <v>156</v>
      </c>
      <c r="D105" s="0" t="n">
        <v>33112</v>
      </c>
      <c r="E105" s="0" t="n">
        <v>36.5</v>
      </c>
      <c r="F105" s="0" t="n">
        <v>36.5</v>
      </c>
    </row>
    <row r="106" customFormat="false" ht="13" hidden="false" customHeight="false" outlineLevel="0" collapsed="false">
      <c r="A106" s="0" t="n">
        <f aca="false">D106</f>
        <v>33202</v>
      </c>
      <c r="B106" s="0" t="s">
        <v>157</v>
      </c>
      <c r="C106" s="0" t="s">
        <v>158</v>
      </c>
      <c r="D106" s="0" t="n">
        <v>33202</v>
      </c>
      <c r="E106" s="0" t="n">
        <v>36.5</v>
      </c>
      <c r="F106" s="0" t="n">
        <v>36.5</v>
      </c>
    </row>
    <row r="107" customFormat="false" ht="13" hidden="false" customHeight="false" outlineLevel="0" collapsed="false">
      <c r="A107" s="0" t="n">
        <f aca="false">D107</f>
        <v>33207</v>
      </c>
      <c r="B107" s="0" t="s">
        <v>157</v>
      </c>
      <c r="C107" s="0" t="s">
        <v>159</v>
      </c>
      <c r="D107" s="0" t="n">
        <v>33207</v>
      </c>
      <c r="E107" s="0" t="n">
        <v>36.5</v>
      </c>
      <c r="F107" s="0" t="n">
        <v>36.5</v>
      </c>
    </row>
    <row r="108" customFormat="false" ht="13" hidden="false" customHeight="false" outlineLevel="0" collapsed="false">
      <c r="A108" s="0" t="n">
        <f aca="false">D108</f>
        <v>33211</v>
      </c>
      <c r="B108" s="0" t="s">
        <v>157</v>
      </c>
      <c r="C108" s="0" t="s">
        <v>160</v>
      </c>
      <c r="D108" s="0" t="n">
        <v>33211</v>
      </c>
      <c r="E108" s="0" t="n">
        <v>36.5</v>
      </c>
      <c r="F108" s="0" t="n">
        <v>36.5</v>
      </c>
    </row>
    <row r="109" customFormat="false" ht="13" hidden="false" customHeight="false" outlineLevel="0" collapsed="false">
      <c r="A109" s="0" t="n">
        <f aca="false">D109</f>
        <v>33212</v>
      </c>
      <c r="B109" s="0" t="s">
        <v>157</v>
      </c>
      <c r="C109" s="0" t="s">
        <v>161</v>
      </c>
      <c r="D109" s="0" t="n">
        <v>33212</v>
      </c>
      <c r="E109" s="0" t="n">
        <v>36.5</v>
      </c>
      <c r="F109" s="0" t="n">
        <v>36.5</v>
      </c>
    </row>
    <row r="110" customFormat="false" ht="13" hidden="false" customHeight="false" outlineLevel="0" collapsed="false">
      <c r="A110" s="0" t="n">
        <f aca="false">D110</f>
        <v>33213</v>
      </c>
      <c r="B110" s="0" t="s">
        <v>157</v>
      </c>
      <c r="C110" s="0" t="s">
        <v>162</v>
      </c>
      <c r="D110" s="0" t="n">
        <v>33213</v>
      </c>
      <c r="E110" s="0" t="n">
        <v>36.5</v>
      </c>
      <c r="F110" s="0" t="n">
        <v>36.5</v>
      </c>
    </row>
    <row r="111" customFormat="false" ht="13" hidden="false" customHeight="false" outlineLevel="0" collapsed="false">
      <c r="A111" s="0" t="n">
        <f aca="false">D111</f>
        <v>33214</v>
      </c>
      <c r="B111" s="0" t="s">
        <v>157</v>
      </c>
      <c r="C111" s="0" t="s">
        <v>163</v>
      </c>
      <c r="D111" s="0" t="n">
        <v>33214</v>
      </c>
      <c r="E111" s="0" t="n">
        <v>36.5</v>
      </c>
      <c r="F111" s="0" t="n">
        <v>36.5</v>
      </c>
    </row>
    <row r="112" customFormat="false" ht="13" hidden="false" customHeight="false" outlineLevel="0" collapsed="false">
      <c r="A112" s="0" t="n">
        <f aca="false">D112</f>
        <v>33215</v>
      </c>
      <c r="B112" s="0" t="s">
        <v>157</v>
      </c>
      <c r="C112" s="0" t="s">
        <v>164</v>
      </c>
      <c r="D112" s="0" t="n">
        <v>33215</v>
      </c>
      <c r="E112" s="0" t="n">
        <v>36.5</v>
      </c>
      <c r="F112" s="0" t="n">
        <v>36.5</v>
      </c>
    </row>
    <row r="113" customFormat="false" ht="13" hidden="false" customHeight="false" outlineLevel="0" collapsed="false">
      <c r="A113" s="0" t="n">
        <f aca="false">D113</f>
        <v>33216</v>
      </c>
      <c r="B113" s="0" t="s">
        <v>157</v>
      </c>
      <c r="C113" s="0" t="s">
        <v>165</v>
      </c>
      <c r="D113" s="0" t="n">
        <v>33216</v>
      </c>
      <c r="E113" s="0" t="n">
        <v>36.5</v>
      </c>
      <c r="F113" s="0" t="n">
        <v>36.5</v>
      </c>
    </row>
    <row r="114" customFormat="false" ht="13" hidden="false" customHeight="false" outlineLevel="0" collapsed="false">
      <c r="A114" s="0" t="n">
        <f aca="false">D114</f>
        <v>33302</v>
      </c>
      <c r="B114" s="0" t="s">
        <v>166</v>
      </c>
      <c r="C114" s="0" t="s">
        <v>167</v>
      </c>
      <c r="D114" s="0" t="n">
        <v>33302</v>
      </c>
      <c r="E114" s="0" t="n">
        <v>36.5</v>
      </c>
      <c r="F114" s="0" t="n">
        <v>36.5</v>
      </c>
    </row>
    <row r="115" customFormat="false" ht="13" hidden="false" customHeight="false" outlineLevel="0" collapsed="false">
      <c r="A115" s="0" t="n">
        <f aca="false">D115</f>
        <v>33304</v>
      </c>
      <c r="B115" s="0" t="s">
        <v>166</v>
      </c>
      <c r="C115" s="0" t="s">
        <v>168</v>
      </c>
      <c r="D115" s="0" t="n">
        <v>33304</v>
      </c>
      <c r="E115" s="0" t="n">
        <v>36.5</v>
      </c>
      <c r="F115" s="0" t="n">
        <v>36.5</v>
      </c>
    </row>
    <row r="116" customFormat="false" ht="13" hidden="false" customHeight="false" outlineLevel="0" collapsed="false">
      <c r="A116" s="0" t="n">
        <f aca="false">D116</f>
        <v>33307</v>
      </c>
      <c r="B116" s="0" t="s">
        <v>166</v>
      </c>
      <c r="C116" s="0" t="s">
        <v>169</v>
      </c>
      <c r="D116" s="0" t="n">
        <v>33307</v>
      </c>
      <c r="E116" s="0" t="n">
        <v>36.5</v>
      </c>
      <c r="F116" s="0" t="n">
        <v>36.5</v>
      </c>
    </row>
    <row r="117" customFormat="false" ht="13" hidden="false" customHeight="false" outlineLevel="0" collapsed="false">
      <c r="A117" s="0" t="n">
        <f aca="false">D117</f>
        <v>33309</v>
      </c>
      <c r="B117" s="0" t="s">
        <v>166</v>
      </c>
      <c r="C117" s="0" t="s">
        <v>170</v>
      </c>
      <c r="D117" s="0" t="n">
        <v>33309</v>
      </c>
      <c r="E117" s="0" t="n">
        <v>36.5</v>
      </c>
      <c r="F117" s="0" t="n">
        <v>36.5</v>
      </c>
    </row>
    <row r="118" customFormat="false" ht="13" hidden="false" customHeight="false" outlineLevel="0" collapsed="false">
      <c r="A118" s="0" t="n">
        <f aca="false">D118</f>
        <v>33401</v>
      </c>
      <c r="B118" s="0" t="s">
        <v>171</v>
      </c>
      <c r="C118" s="0" t="s">
        <v>172</v>
      </c>
      <c r="D118" s="0" t="n">
        <v>33401</v>
      </c>
      <c r="E118" s="0" t="n">
        <v>36.5</v>
      </c>
      <c r="F118" s="0" t="n">
        <v>36.5</v>
      </c>
    </row>
    <row r="119" customFormat="false" ht="13" hidden="false" customHeight="false" outlineLevel="0" collapsed="false">
      <c r="A119" s="0" t="n">
        <f aca="false">D119</f>
        <v>33402</v>
      </c>
      <c r="B119" s="0" t="s">
        <v>171</v>
      </c>
      <c r="C119" s="0" t="s">
        <v>173</v>
      </c>
      <c r="D119" s="0" t="n">
        <v>33402</v>
      </c>
      <c r="E119" s="0" t="n">
        <v>36.5</v>
      </c>
      <c r="F119" s="0" t="n">
        <v>36.5</v>
      </c>
    </row>
    <row r="120" customFormat="false" ht="13" hidden="false" customHeight="false" outlineLevel="0" collapsed="false">
      <c r="A120" s="0" t="n">
        <f aca="false">D120</f>
        <v>33403</v>
      </c>
      <c r="B120" s="0" t="s">
        <v>171</v>
      </c>
      <c r="C120" s="0" t="s">
        <v>174</v>
      </c>
      <c r="D120" s="0" t="n">
        <v>33403</v>
      </c>
      <c r="E120" s="0" t="n">
        <v>36.5</v>
      </c>
      <c r="F120" s="0" t="n">
        <v>36.5</v>
      </c>
    </row>
    <row r="121" customFormat="false" ht="13" hidden="false" customHeight="false" outlineLevel="0" collapsed="false">
      <c r="A121" s="0" t="n">
        <f aca="false">D121</f>
        <v>33407</v>
      </c>
      <c r="B121" s="0" t="s">
        <v>171</v>
      </c>
      <c r="C121" s="0" t="s">
        <v>175</v>
      </c>
      <c r="D121" s="0" t="n">
        <v>33407</v>
      </c>
      <c r="E121" s="0" t="n">
        <v>36.5</v>
      </c>
      <c r="F121" s="0" t="n">
        <v>36.5</v>
      </c>
    </row>
    <row r="122" customFormat="false" ht="13" hidden="false" customHeight="false" outlineLevel="0" collapsed="false">
      <c r="A122" s="0" t="n">
        <f aca="false">D122</f>
        <v>33408</v>
      </c>
      <c r="B122" s="0" t="s">
        <v>171</v>
      </c>
      <c r="C122" s="0" t="s">
        <v>176</v>
      </c>
      <c r="D122" s="0" t="n">
        <v>33408</v>
      </c>
      <c r="E122" s="0" t="n">
        <v>36.5</v>
      </c>
      <c r="F122" s="0" t="n">
        <v>36.5</v>
      </c>
    </row>
    <row r="123" customFormat="false" ht="13" hidden="false" customHeight="false" outlineLevel="0" collapsed="false">
      <c r="A123" s="0" t="n">
        <f aca="false">D123</f>
        <v>33409</v>
      </c>
      <c r="B123" s="0" t="s">
        <v>171</v>
      </c>
      <c r="C123" s="0" t="s">
        <v>177</v>
      </c>
      <c r="D123" s="0" t="n">
        <v>33409</v>
      </c>
      <c r="E123" s="0" t="n">
        <v>36.5</v>
      </c>
      <c r="F123" s="0" t="n">
        <v>36.5</v>
      </c>
    </row>
    <row r="124" customFormat="false" ht="13" hidden="false" customHeight="false" outlineLevel="0" collapsed="false">
      <c r="A124" s="0" t="n">
        <f aca="false">D124</f>
        <v>33701</v>
      </c>
      <c r="B124" s="0" t="s">
        <v>178</v>
      </c>
      <c r="C124" s="0" t="s">
        <v>179</v>
      </c>
      <c r="D124" s="0" t="n">
        <v>33701</v>
      </c>
      <c r="E124" s="0" t="n">
        <v>36.5</v>
      </c>
      <c r="F124" s="0" t="n">
        <v>36.5</v>
      </c>
    </row>
    <row r="125" customFormat="false" ht="13" hidden="false" customHeight="false" outlineLevel="0" collapsed="false">
      <c r="A125" s="0" t="n">
        <f aca="false">D125</f>
        <v>33702</v>
      </c>
      <c r="B125" s="0" t="s">
        <v>178</v>
      </c>
      <c r="C125" s="0" t="s">
        <v>180</v>
      </c>
      <c r="D125" s="0" t="n">
        <v>33702</v>
      </c>
      <c r="E125" s="0" t="n">
        <v>36.5</v>
      </c>
      <c r="F125" s="0" t="n">
        <v>36.5</v>
      </c>
    </row>
    <row r="126" customFormat="false" ht="13" hidden="false" customHeight="false" outlineLevel="0" collapsed="false">
      <c r="A126" s="0" t="n">
        <f aca="false">D126</f>
        <v>33703</v>
      </c>
      <c r="B126" s="0" t="s">
        <v>178</v>
      </c>
      <c r="C126" s="0" t="s">
        <v>181</v>
      </c>
      <c r="D126" s="0" t="n">
        <v>33703</v>
      </c>
      <c r="E126" s="0" t="n">
        <v>36.5</v>
      </c>
      <c r="F126" s="0" t="n">
        <v>36.5</v>
      </c>
    </row>
    <row r="127" customFormat="false" ht="13" hidden="false" customHeight="false" outlineLevel="0" collapsed="false">
      <c r="A127" s="0" t="n">
        <f aca="false">D127</f>
        <v>33704</v>
      </c>
      <c r="B127" s="0" t="s">
        <v>178</v>
      </c>
      <c r="C127" s="0" t="s">
        <v>182</v>
      </c>
      <c r="D127" s="0" t="n">
        <v>33704</v>
      </c>
      <c r="E127" s="0" t="n">
        <v>36.5</v>
      </c>
      <c r="F127" s="0" t="n">
        <v>36.5</v>
      </c>
    </row>
    <row r="128" customFormat="false" ht="13" hidden="false" customHeight="false" outlineLevel="0" collapsed="false">
      <c r="A128" s="0" t="n">
        <f aca="false">D128</f>
        <v>33801</v>
      </c>
      <c r="B128" s="0" t="s">
        <v>183</v>
      </c>
      <c r="C128" s="0" t="s">
        <v>184</v>
      </c>
      <c r="D128" s="0" t="n">
        <v>33801</v>
      </c>
      <c r="E128" s="0" t="n">
        <v>36.5</v>
      </c>
      <c r="F128" s="0" t="n">
        <v>36.5</v>
      </c>
    </row>
    <row r="129" customFormat="false" ht="13" hidden="false" customHeight="false" outlineLevel="0" collapsed="false">
      <c r="A129" s="0" t="n">
        <f aca="false">D129</f>
        <v>33802</v>
      </c>
      <c r="B129" s="0" t="s">
        <v>183</v>
      </c>
      <c r="C129" s="0" t="s">
        <v>185</v>
      </c>
      <c r="D129" s="0" t="n">
        <v>33802</v>
      </c>
      <c r="E129" s="0" t="n">
        <v>36.5</v>
      </c>
      <c r="F129" s="0" t="n">
        <v>36.5</v>
      </c>
    </row>
    <row r="130" customFormat="false" ht="13" hidden="false" customHeight="false" outlineLevel="0" collapsed="false">
      <c r="A130" s="0" t="n">
        <f aca="false">D130</f>
        <v>33803</v>
      </c>
      <c r="B130" s="0" t="s">
        <v>183</v>
      </c>
      <c r="C130" s="0" t="s">
        <v>186</v>
      </c>
      <c r="D130" s="0" t="n">
        <v>33803</v>
      </c>
      <c r="E130" s="0" t="n">
        <v>36.5</v>
      </c>
      <c r="F130" s="0" t="n">
        <v>36.5</v>
      </c>
    </row>
    <row r="131" customFormat="false" ht="13" hidden="false" customHeight="false" outlineLevel="0" collapsed="false">
      <c r="A131" s="0" t="n">
        <f aca="false">D131</f>
        <v>33804</v>
      </c>
      <c r="B131" s="0" t="s">
        <v>183</v>
      </c>
      <c r="C131" s="0" t="s">
        <v>187</v>
      </c>
      <c r="D131" s="0" t="n">
        <v>33804</v>
      </c>
      <c r="E131" s="0" t="n">
        <v>36.5</v>
      </c>
      <c r="F131" s="0" t="n">
        <v>36.5</v>
      </c>
    </row>
    <row r="132" customFormat="false" ht="13" hidden="false" customHeight="false" outlineLevel="0" collapsed="false">
      <c r="A132" s="0" t="n">
        <f aca="false">D132</f>
        <v>33805</v>
      </c>
      <c r="B132" s="0" t="s">
        <v>183</v>
      </c>
      <c r="C132" s="0" t="s">
        <v>188</v>
      </c>
      <c r="D132" s="0" t="n">
        <v>33805</v>
      </c>
      <c r="E132" s="0" t="n">
        <v>36.5</v>
      </c>
      <c r="F132" s="0" t="n">
        <v>36.5</v>
      </c>
    </row>
    <row r="133" customFormat="false" ht="13" hidden="false" customHeight="false" outlineLevel="0" collapsed="false">
      <c r="A133" s="0" t="n">
        <f aca="false">D133</f>
        <v>33806</v>
      </c>
      <c r="B133" s="0" t="s">
        <v>183</v>
      </c>
      <c r="C133" s="0" t="s">
        <v>189</v>
      </c>
      <c r="D133" s="0" t="n">
        <v>33806</v>
      </c>
      <c r="E133" s="0" t="n">
        <v>36.5</v>
      </c>
      <c r="F133" s="0" t="n">
        <v>36.5</v>
      </c>
    </row>
    <row r="134" customFormat="false" ht="13" hidden="false" customHeight="false" outlineLevel="0" collapsed="false">
      <c r="A134" s="0" t="n">
        <f aca="false">D134</f>
        <v>33807</v>
      </c>
      <c r="B134" s="0" t="s">
        <v>183</v>
      </c>
      <c r="C134" s="0" t="s">
        <v>190</v>
      </c>
      <c r="D134" s="0" t="n">
        <v>33807</v>
      </c>
      <c r="E134" s="0" t="n">
        <v>36.5</v>
      </c>
      <c r="F134" s="0" t="n">
        <v>36.5</v>
      </c>
    </row>
    <row r="135" customFormat="false" ht="13" hidden="false" customHeight="false" outlineLevel="0" collapsed="false">
      <c r="A135" s="0" t="n">
        <f aca="false">D135</f>
        <v>33808</v>
      </c>
      <c r="B135" s="0" t="s">
        <v>183</v>
      </c>
      <c r="C135" s="0" t="s">
        <v>191</v>
      </c>
      <c r="D135" s="0" t="n">
        <v>33808</v>
      </c>
      <c r="E135" s="0" t="n">
        <v>36.5</v>
      </c>
      <c r="F135" s="0" t="n">
        <v>36.5</v>
      </c>
    </row>
    <row r="136" customFormat="false" ht="13" hidden="false" customHeight="false" outlineLevel="0" collapsed="false">
      <c r="A136" s="0" t="n">
        <f aca="false">D136</f>
        <v>33809</v>
      </c>
      <c r="B136" s="0" t="s">
        <v>183</v>
      </c>
      <c r="C136" s="0" t="s">
        <v>192</v>
      </c>
      <c r="D136" s="0" t="n">
        <v>33809</v>
      </c>
      <c r="E136" s="0" t="n">
        <v>36.5</v>
      </c>
      <c r="F136" s="0" t="n">
        <v>36.5</v>
      </c>
    </row>
    <row r="137" customFormat="false" ht="13" hidden="false" customHeight="false" outlineLevel="0" collapsed="false">
      <c r="A137" s="0" t="n">
        <f aca="false">D137</f>
        <v>33810</v>
      </c>
      <c r="B137" s="0" t="s">
        <v>183</v>
      </c>
      <c r="C137" s="0" t="s">
        <v>193</v>
      </c>
      <c r="D137" s="0" t="n">
        <v>33810</v>
      </c>
      <c r="E137" s="0" t="n">
        <v>36.5</v>
      </c>
      <c r="F137" s="0" t="n">
        <v>36.5</v>
      </c>
    </row>
    <row r="138" customFormat="false" ht="13" hidden="false" customHeight="false" outlineLevel="0" collapsed="false">
      <c r="A138" s="0" t="n">
        <f aca="false">D138</f>
        <v>33901</v>
      </c>
      <c r="B138" s="0" t="s">
        <v>194</v>
      </c>
      <c r="C138" s="0" t="s">
        <v>195</v>
      </c>
      <c r="D138" s="0" t="n">
        <v>33901</v>
      </c>
      <c r="E138" s="0" t="n">
        <v>36.5</v>
      </c>
      <c r="F138" s="0" t="n">
        <v>36.5</v>
      </c>
    </row>
    <row r="139" customFormat="false" ht="13" hidden="false" customHeight="false" outlineLevel="0" collapsed="false">
      <c r="A139" s="0" t="n">
        <f aca="false">D139</f>
        <v>33902</v>
      </c>
      <c r="B139" s="0" t="s">
        <v>194</v>
      </c>
      <c r="C139" s="0" t="s">
        <v>196</v>
      </c>
      <c r="D139" s="0" t="n">
        <v>33902</v>
      </c>
      <c r="E139" s="0" t="n">
        <v>36.5</v>
      </c>
      <c r="F139" s="0" t="n">
        <v>36.5</v>
      </c>
    </row>
    <row r="140" customFormat="false" ht="13" hidden="false" customHeight="false" outlineLevel="0" collapsed="false">
      <c r="A140" s="0" t="n">
        <f aca="false">D140</f>
        <v>33903</v>
      </c>
      <c r="B140" s="0" t="s">
        <v>194</v>
      </c>
      <c r="C140" s="0" t="s">
        <v>197</v>
      </c>
      <c r="D140" s="0" t="n">
        <v>33903</v>
      </c>
      <c r="E140" s="0" t="n">
        <v>36.5</v>
      </c>
      <c r="F140" s="0" t="n">
        <v>36.5</v>
      </c>
    </row>
    <row r="141" customFormat="false" ht="13" hidden="false" customHeight="false" outlineLevel="0" collapsed="false">
      <c r="A141" s="0" t="n">
        <f aca="false">D141</f>
        <v>33904</v>
      </c>
      <c r="B141" s="0" t="s">
        <v>194</v>
      </c>
      <c r="C141" s="0" t="s">
        <v>198</v>
      </c>
      <c r="D141" s="0" t="n">
        <v>33904</v>
      </c>
      <c r="E141" s="0" t="n">
        <v>36.5</v>
      </c>
      <c r="F141" s="0" t="n">
        <v>36.5</v>
      </c>
    </row>
    <row r="142" customFormat="false" ht="13" hidden="false" customHeight="false" outlineLevel="0" collapsed="false">
      <c r="A142" s="0" t="n">
        <f aca="false">D142</f>
        <v>33905</v>
      </c>
      <c r="B142" s="0" t="s">
        <v>194</v>
      </c>
      <c r="C142" s="0" t="s">
        <v>199</v>
      </c>
      <c r="D142" s="0" t="n">
        <v>33905</v>
      </c>
      <c r="E142" s="0" t="n">
        <v>36.5</v>
      </c>
      <c r="F142" s="0" t="n">
        <v>36.5</v>
      </c>
    </row>
    <row r="143" customFormat="false" ht="13" hidden="false" customHeight="false" outlineLevel="0" collapsed="false">
      <c r="A143" s="0" t="n">
        <f aca="false">D143</f>
        <v>34001</v>
      </c>
      <c r="B143" s="0" t="s">
        <v>200</v>
      </c>
      <c r="C143" s="0" t="s">
        <v>201</v>
      </c>
      <c r="D143" s="0" t="n">
        <v>34001</v>
      </c>
      <c r="E143" s="0" t="n">
        <v>36.5</v>
      </c>
      <c r="F143" s="0" t="n">
        <v>36.5</v>
      </c>
    </row>
    <row r="144" customFormat="false" ht="13" hidden="false" customHeight="false" outlineLevel="0" collapsed="false">
      <c r="A144" s="0" t="n">
        <f aca="false">D144</f>
        <v>34002</v>
      </c>
      <c r="B144" s="0" t="s">
        <v>200</v>
      </c>
      <c r="C144" s="0" t="s">
        <v>202</v>
      </c>
      <c r="D144" s="0" t="n">
        <v>34002</v>
      </c>
      <c r="E144" s="0" t="n">
        <v>36.5</v>
      </c>
      <c r="F144" s="0" t="n">
        <v>36.5</v>
      </c>
    </row>
    <row r="145" customFormat="false" ht="13" hidden="false" customHeight="false" outlineLevel="0" collapsed="false">
      <c r="A145" s="0" t="n">
        <f aca="false">D145</f>
        <v>34101</v>
      </c>
      <c r="B145" s="0" t="s">
        <v>203</v>
      </c>
      <c r="C145" s="0" t="s">
        <v>204</v>
      </c>
      <c r="D145" s="0" t="n">
        <v>34101</v>
      </c>
      <c r="E145" s="0" t="n">
        <v>36.5</v>
      </c>
      <c r="F145" s="0" t="n">
        <v>36.5</v>
      </c>
    </row>
    <row r="146" customFormat="false" ht="13" hidden="false" customHeight="false" outlineLevel="0" collapsed="false">
      <c r="A146" s="0" t="n">
        <f aca="false">D146</f>
        <v>34102</v>
      </c>
      <c r="B146" s="0" t="s">
        <v>203</v>
      </c>
      <c r="C146" s="0" t="s">
        <v>205</v>
      </c>
      <c r="D146" s="0" t="n">
        <v>34102</v>
      </c>
      <c r="E146" s="0" t="n">
        <v>36.5</v>
      </c>
      <c r="F146" s="0" t="n">
        <v>36.5</v>
      </c>
    </row>
    <row r="147" customFormat="false" ht="13" hidden="false" customHeight="false" outlineLevel="0" collapsed="false">
      <c r="A147" s="0" t="n">
        <f aca="false">D147</f>
        <v>34103</v>
      </c>
      <c r="B147" s="0" t="s">
        <v>203</v>
      </c>
      <c r="C147" s="0" t="s">
        <v>206</v>
      </c>
      <c r="D147" s="0" t="n">
        <v>34103</v>
      </c>
      <c r="E147" s="0" t="n">
        <v>36.5</v>
      </c>
      <c r="F147" s="0" t="n">
        <v>36.5</v>
      </c>
    </row>
    <row r="148" customFormat="false" ht="13" hidden="false" customHeight="false" outlineLevel="0" collapsed="false">
      <c r="A148" s="0" t="n">
        <f aca="false">D148</f>
        <v>34104</v>
      </c>
      <c r="B148" s="0" t="s">
        <v>203</v>
      </c>
      <c r="C148" s="0" t="s">
        <v>207</v>
      </c>
      <c r="D148" s="0" t="n">
        <v>34104</v>
      </c>
      <c r="E148" s="0" t="n">
        <v>36.5</v>
      </c>
      <c r="F148" s="0" t="n">
        <v>36.5</v>
      </c>
    </row>
    <row r="149" customFormat="false" ht="13" hidden="false" customHeight="false" outlineLevel="0" collapsed="false">
      <c r="A149" s="0" t="n">
        <f aca="false">D149</f>
        <v>34105</v>
      </c>
      <c r="B149" s="0" t="s">
        <v>203</v>
      </c>
      <c r="C149" s="0" t="s">
        <v>208</v>
      </c>
      <c r="D149" s="0" t="n">
        <v>34105</v>
      </c>
      <c r="E149" s="0" t="n">
        <v>36.5</v>
      </c>
      <c r="F149" s="0" t="n">
        <v>36.5</v>
      </c>
    </row>
    <row r="150" customFormat="false" ht="13" hidden="false" customHeight="false" outlineLevel="0" collapsed="false">
      <c r="A150" s="0" t="n">
        <f aca="false">D150</f>
        <v>34106</v>
      </c>
      <c r="B150" s="0" t="s">
        <v>203</v>
      </c>
      <c r="C150" s="0" t="s">
        <v>209</v>
      </c>
      <c r="D150" s="0" t="n">
        <v>34106</v>
      </c>
      <c r="E150" s="0" t="n">
        <v>36.5</v>
      </c>
      <c r="F150" s="0" t="n">
        <v>36.5</v>
      </c>
    </row>
    <row r="151" customFormat="false" ht="13" hidden="false" customHeight="false" outlineLevel="0" collapsed="false">
      <c r="A151" s="0" t="n">
        <f aca="false">D151</f>
        <v>34107</v>
      </c>
      <c r="B151" s="0" t="s">
        <v>203</v>
      </c>
      <c r="C151" s="0" t="s">
        <v>210</v>
      </c>
      <c r="D151" s="0" t="n">
        <v>34107</v>
      </c>
      <c r="E151" s="0" t="n">
        <v>36.5</v>
      </c>
      <c r="F151" s="0" t="n">
        <v>36.5</v>
      </c>
    </row>
    <row r="152" customFormat="false" ht="13" hidden="false" customHeight="false" outlineLevel="0" collapsed="false">
      <c r="A152" s="0" t="n">
        <f aca="false">D152</f>
        <v>34108</v>
      </c>
      <c r="B152" s="0" t="s">
        <v>203</v>
      </c>
      <c r="C152" s="0" t="s">
        <v>211</v>
      </c>
      <c r="D152" s="0" t="n">
        <v>34108</v>
      </c>
      <c r="E152" s="0" t="n">
        <v>36.5</v>
      </c>
      <c r="F152" s="0" t="n">
        <v>36.5</v>
      </c>
    </row>
    <row r="153" customFormat="false" ht="13" hidden="false" customHeight="false" outlineLevel="0" collapsed="false">
      <c r="A153" s="0" t="n">
        <f aca="false">D153</f>
        <v>34201</v>
      </c>
      <c r="B153" s="0" t="s">
        <v>212</v>
      </c>
      <c r="C153" s="0" t="s">
        <v>213</v>
      </c>
      <c r="D153" s="0" t="n">
        <v>34201</v>
      </c>
      <c r="E153" s="0" t="n">
        <v>36.5</v>
      </c>
      <c r="F153" s="0" t="n">
        <v>36.5</v>
      </c>
    </row>
    <row r="154" customFormat="false" ht="13" hidden="false" customHeight="false" outlineLevel="0" collapsed="false">
      <c r="A154" s="0" t="n">
        <f aca="false">D154</f>
        <v>34202</v>
      </c>
      <c r="B154" s="0" t="s">
        <v>212</v>
      </c>
      <c r="C154" s="0" t="s">
        <v>214</v>
      </c>
      <c r="D154" s="0" t="n">
        <v>34202</v>
      </c>
      <c r="E154" s="0" t="n">
        <v>36.5</v>
      </c>
      <c r="F154" s="0" t="n">
        <v>36.5</v>
      </c>
    </row>
    <row r="155" customFormat="false" ht="13" hidden="false" customHeight="false" outlineLevel="0" collapsed="false">
      <c r="A155" s="0" t="n">
        <f aca="false">D155</f>
        <v>34203</v>
      </c>
      <c r="B155" s="0" t="s">
        <v>212</v>
      </c>
      <c r="C155" s="0" t="s">
        <v>215</v>
      </c>
      <c r="D155" s="0" t="n">
        <v>34203</v>
      </c>
      <c r="E155" s="0" t="n">
        <v>36.5</v>
      </c>
      <c r="F155" s="0" t="n">
        <v>36.5</v>
      </c>
    </row>
    <row r="156" customFormat="false" ht="13" hidden="false" customHeight="false" outlineLevel="0" collapsed="false">
      <c r="A156" s="0" t="n">
        <f aca="false">D156</f>
        <v>34301</v>
      </c>
      <c r="B156" s="0" t="s">
        <v>216</v>
      </c>
      <c r="C156" s="0" t="s">
        <v>217</v>
      </c>
      <c r="D156" s="0" t="n">
        <v>34301</v>
      </c>
      <c r="E156" s="0" t="n">
        <v>36.5</v>
      </c>
      <c r="F156" s="0" t="n">
        <v>36.5</v>
      </c>
    </row>
    <row r="157" customFormat="false" ht="13" hidden="false" customHeight="false" outlineLevel="0" collapsed="false">
      <c r="A157" s="0" t="n">
        <f aca="false">D157</f>
        <v>34302</v>
      </c>
      <c r="B157" s="0" t="s">
        <v>216</v>
      </c>
      <c r="C157" s="0" t="s">
        <v>218</v>
      </c>
      <c r="D157" s="0" t="n">
        <v>34302</v>
      </c>
      <c r="E157" s="0" t="n">
        <v>36.5</v>
      </c>
      <c r="F157" s="0" t="n">
        <v>36.5</v>
      </c>
    </row>
    <row r="158" customFormat="false" ht="13" hidden="false" customHeight="false" outlineLevel="0" collapsed="false">
      <c r="A158" s="0" t="n">
        <f aca="false">D158</f>
        <v>34303</v>
      </c>
      <c r="B158" s="0" t="s">
        <v>216</v>
      </c>
      <c r="C158" s="0" t="s">
        <v>219</v>
      </c>
      <c r="D158" s="0" t="n">
        <v>34303</v>
      </c>
      <c r="E158" s="0" t="n">
        <v>36.5</v>
      </c>
      <c r="F158" s="0" t="n">
        <v>36.5</v>
      </c>
    </row>
    <row r="159" customFormat="false" ht="13" hidden="false" customHeight="false" outlineLevel="0" collapsed="false">
      <c r="A159" s="0" t="n">
        <f aca="false">D159</f>
        <v>34304</v>
      </c>
      <c r="B159" s="0" t="s">
        <v>216</v>
      </c>
      <c r="C159" s="0" t="s">
        <v>220</v>
      </c>
      <c r="D159" s="0" t="n">
        <v>34304</v>
      </c>
      <c r="E159" s="0" t="n">
        <v>36.5</v>
      </c>
      <c r="F159" s="0" t="n">
        <v>36.5</v>
      </c>
    </row>
    <row r="160" customFormat="false" ht="13" hidden="false" customHeight="false" outlineLevel="0" collapsed="false">
      <c r="A160" s="0" t="n">
        <f aca="false">D160</f>
        <v>34305</v>
      </c>
      <c r="B160" s="0" t="s">
        <v>216</v>
      </c>
      <c r="C160" s="0" t="s">
        <v>221</v>
      </c>
      <c r="D160" s="0" t="n">
        <v>34305</v>
      </c>
      <c r="E160" s="0" t="n">
        <v>36.5</v>
      </c>
      <c r="F160" s="0" t="n">
        <v>36.5</v>
      </c>
    </row>
    <row r="161" customFormat="false" ht="13" hidden="false" customHeight="false" outlineLevel="0" collapsed="false">
      <c r="A161" s="0" t="n">
        <f aca="false">D161</f>
        <v>34501</v>
      </c>
      <c r="B161" s="0" t="s">
        <v>222</v>
      </c>
      <c r="C161" s="0" t="s">
        <v>223</v>
      </c>
      <c r="D161" s="0" t="n">
        <v>34501</v>
      </c>
      <c r="E161" s="0" t="n">
        <v>30</v>
      </c>
      <c r="F161" s="0" t="n">
        <v>30</v>
      </c>
    </row>
    <row r="162" customFormat="false" ht="13" hidden="false" customHeight="false" outlineLevel="0" collapsed="false">
      <c r="A162" s="0" t="n">
        <f aca="false">D162</f>
        <v>34502</v>
      </c>
      <c r="B162" s="0" t="s">
        <v>222</v>
      </c>
      <c r="C162" s="0" t="s">
        <v>224</v>
      </c>
      <c r="D162" s="0" t="n">
        <v>34502</v>
      </c>
      <c r="E162" s="0" t="n">
        <v>30</v>
      </c>
      <c r="F162" s="0" t="n">
        <v>30</v>
      </c>
    </row>
    <row r="163" customFormat="false" ht="13" hidden="false" customHeight="false" outlineLevel="0" collapsed="false">
      <c r="A163" s="0" t="n">
        <f aca="false">D163</f>
        <v>34503</v>
      </c>
      <c r="B163" s="0" t="s">
        <v>222</v>
      </c>
      <c r="C163" s="0" t="s">
        <v>225</v>
      </c>
      <c r="D163" s="0" t="n">
        <v>34503</v>
      </c>
      <c r="E163" s="0" t="n">
        <v>30</v>
      </c>
      <c r="F163" s="0" t="n">
        <v>30</v>
      </c>
    </row>
    <row r="164" customFormat="false" ht="13" hidden="false" customHeight="false" outlineLevel="0" collapsed="false">
      <c r="A164" s="0" t="n">
        <f aca="false">D164</f>
        <v>34504</v>
      </c>
      <c r="B164" s="0" t="s">
        <v>222</v>
      </c>
      <c r="C164" s="0" t="s">
        <v>226</v>
      </c>
      <c r="D164" s="0" t="n">
        <v>34504</v>
      </c>
      <c r="E164" s="0" t="n">
        <v>30</v>
      </c>
      <c r="F164" s="0" t="n">
        <v>30</v>
      </c>
    </row>
    <row r="165" customFormat="false" ht="13" hidden="false" customHeight="false" outlineLevel="0" collapsed="false">
      <c r="A165" s="0" t="n">
        <f aca="false">D165</f>
        <v>34505</v>
      </c>
      <c r="B165" s="0" t="s">
        <v>222</v>
      </c>
      <c r="C165" s="0" t="s">
        <v>227</v>
      </c>
      <c r="D165" s="0" t="n">
        <v>34505</v>
      </c>
      <c r="E165" s="0" t="n">
        <v>30</v>
      </c>
      <c r="F165" s="0" t="n">
        <v>30</v>
      </c>
    </row>
    <row r="166" customFormat="false" ht="13" hidden="false" customHeight="false" outlineLevel="0" collapsed="false">
      <c r="A166" s="0" t="n">
        <f aca="false">D166</f>
        <v>34506</v>
      </c>
      <c r="B166" s="0" t="s">
        <v>222</v>
      </c>
      <c r="C166" s="0" t="s">
        <v>228</v>
      </c>
      <c r="D166" s="0" t="n">
        <v>34506</v>
      </c>
      <c r="E166" s="0" t="n">
        <v>30</v>
      </c>
      <c r="F166" s="0" t="n">
        <v>30</v>
      </c>
    </row>
    <row r="167" customFormat="false" ht="13" hidden="false" customHeight="false" outlineLevel="0" collapsed="false">
      <c r="A167" s="0" t="n">
        <f aca="false">D167</f>
        <v>34601</v>
      </c>
      <c r="B167" s="0" t="s">
        <v>229</v>
      </c>
      <c r="C167" s="0" t="s">
        <v>230</v>
      </c>
      <c r="D167" s="0" t="n">
        <v>34601</v>
      </c>
      <c r="E167" s="0" t="n">
        <v>36.5</v>
      </c>
      <c r="F167" s="0" t="n">
        <v>36.5</v>
      </c>
    </row>
    <row r="168" customFormat="false" ht="13" hidden="false" customHeight="false" outlineLevel="0" collapsed="false">
      <c r="A168" s="0" t="n">
        <f aca="false">D168</f>
        <v>34602</v>
      </c>
      <c r="B168" s="0" t="s">
        <v>229</v>
      </c>
      <c r="C168" s="0" t="s">
        <v>231</v>
      </c>
      <c r="D168" s="0" t="n">
        <v>34602</v>
      </c>
      <c r="E168" s="0" t="n">
        <v>36.5</v>
      </c>
      <c r="F168" s="0" t="n">
        <v>36.5</v>
      </c>
    </row>
    <row r="169" customFormat="false" ht="13" hidden="false" customHeight="false" outlineLevel="0" collapsed="false">
      <c r="A169" s="0" t="n">
        <f aca="false">D169</f>
        <v>34603</v>
      </c>
      <c r="B169" s="0" t="s">
        <v>229</v>
      </c>
      <c r="C169" s="0" t="s">
        <v>232</v>
      </c>
      <c r="D169" s="0" t="n">
        <v>34603</v>
      </c>
      <c r="E169" s="0" t="n">
        <v>36.5</v>
      </c>
      <c r="F169" s="0" t="n">
        <v>36.5</v>
      </c>
    </row>
    <row r="170" customFormat="false" ht="13" hidden="false" customHeight="false" outlineLevel="0" collapsed="false">
      <c r="A170" s="0" t="n">
        <f aca="false">D170</f>
        <v>34604</v>
      </c>
      <c r="B170" s="0" t="s">
        <v>229</v>
      </c>
      <c r="C170" s="0" t="s">
        <v>233</v>
      </c>
      <c r="D170" s="0" t="n">
        <v>34604</v>
      </c>
      <c r="E170" s="0" t="n">
        <v>36.5</v>
      </c>
      <c r="F170" s="0" t="n">
        <v>36.5</v>
      </c>
    </row>
    <row r="171" customFormat="false" ht="13" hidden="false" customHeight="false" outlineLevel="0" collapsed="false">
      <c r="A171" s="0" t="n">
        <f aca="false">D171</f>
        <v>34605</v>
      </c>
      <c r="B171" s="0" t="s">
        <v>229</v>
      </c>
      <c r="C171" s="0" t="s">
        <v>234</v>
      </c>
      <c r="D171" s="0" t="n">
        <v>34605</v>
      </c>
      <c r="E171" s="0" t="n">
        <v>36.5</v>
      </c>
      <c r="F171" s="0" t="n">
        <v>36.5</v>
      </c>
    </row>
    <row r="172" customFormat="false" ht="13" hidden="false" customHeight="false" outlineLevel="0" collapsed="false">
      <c r="A172" s="0" t="n">
        <f aca="false">D172</f>
        <v>34606</v>
      </c>
      <c r="B172" s="0" t="s">
        <v>229</v>
      </c>
      <c r="C172" s="0" t="s">
        <v>235</v>
      </c>
      <c r="D172" s="0" t="n">
        <v>34606</v>
      </c>
      <c r="E172" s="0" t="n">
        <v>36.5</v>
      </c>
      <c r="F172" s="0" t="n">
        <v>36.5</v>
      </c>
    </row>
    <row r="173" customFormat="false" ht="13" hidden="false" customHeight="false" outlineLevel="0" collapsed="false">
      <c r="A173" s="0" t="n">
        <f aca="false">D173</f>
        <v>35001</v>
      </c>
      <c r="B173" s="0" t="s">
        <v>236</v>
      </c>
      <c r="C173" s="0" t="s">
        <v>237</v>
      </c>
      <c r="D173" s="0" t="n">
        <v>35001</v>
      </c>
      <c r="E173" s="0" t="n">
        <v>47</v>
      </c>
      <c r="F173" s="0" t="n">
        <v>47</v>
      </c>
    </row>
    <row r="174" customFormat="false" ht="13" hidden="false" customHeight="false" outlineLevel="0" collapsed="false">
      <c r="A174" s="0" t="n">
        <f aca="false">D174</f>
        <v>35002</v>
      </c>
      <c r="B174" s="0" t="s">
        <v>236</v>
      </c>
      <c r="C174" s="0" t="s">
        <v>238</v>
      </c>
      <c r="D174" s="0" t="n">
        <v>35002</v>
      </c>
      <c r="E174" s="0" t="n">
        <v>47</v>
      </c>
      <c r="F174" s="0" t="n">
        <v>47</v>
      </c>
    </row>
    <row r="175" customFormat="false" ht="13" hidden="false" customHeight="false" outlineLevel="0" collapsed="false">
      <c r="A175" s="0" t="n">
        <f aca="false">D175</f>
        <v>35003</v>
      </c>
      <c r="B175" s="0" t="s">
        <v>236</v>
      </c>
      <c r="C175" s="0" t="s">
        <v>239</v>
      </c>
      <c r="D175" s="0" t="n">
        <v>35003</v>
      </c>
      <c r="E175" s="0" t="n">
        <v>47</v>
      </c>
      <c r="F175" s="0" t="n">
        <v>47</v>
      </c>
    </row>
    <row r="176" customFormat="false" ht="13" hidden="false" customHeight="false" outlineLevel="0" collapsed="false">
      <c r="A176" s="0" t="n">
        <f aca="false">D176</f>
        <v>35004</v>
      </c>
      <c r="B176" s="0" t="s">
        <v>236</v>
      </c>
      <c r="C176" s="0" t="s">
        <v>240</v>
      </c>
      <c r="D176" s="0" t="n">
        <v>35004</v>
      </c>
      <c r="E176" s="0" t="n">
        <v>47</v>
      </c>
      <c r="F176" s="0" t="n">
        <v>47</v>
      </c>
    </row>
    <row r="177" customFormat="false" ht="13" hidden="false" customHeight="false" outlineLevel="0" collapsed="false">
      <c r="A177" s="0" t="n">
        <f aca="false">D177</f>
        <v>35005</v>
      </c>
      <c r="B177" s="0" t="s">
        <v>236</v>
      </c>
      <c r="C177" s="0" t="s">
        <v>241</v>
      </c>
      <c r="D177" s="0" t="n">
        <v>35005</v>
      </c>
      <c r="E177" s="0" t="n">
        <v>47</v>
      </c>
      <c r="F177" s="0" t="n">
        <v>47</v>
      </c>
    </row>
    <row r="178" customFormat="false" ht="13" hidden="false" customHeight="false" outlineLevel="0" collapsed="false">
      <c r="A178" s="0" t="n">
        <f aca="false">D178</f>
        <v>35006</v>
      </c>
      <c r="B178" s="0" t="s">
        <v>236</v>
      </c>
      <c r="C178" s="0" t="s">
        <v>103</v>
      </c>
      <c r="D178" s="0" t="n">
        <v>35006</v>
      </c>
      <c r="E178" s="0" t="n">
        <v>47</v>
      </c>
      <c r="F178" s="0" t="n">
        <v>47</v>
      </c>
    </row>
    <row r="179" customFormat="false" ht="13" hidden="false" customHeight="false" outlineLevel="0" collapsed="false">
      <c r="A179" s="0" t="n">
        <f aca="false">D179</f>
        <v>35007</v>
      </c>
      <c r="B179" s="0" t="s">
        <v>236</v>
      </c>
      <c r="C179" s="0" t="s">
        <v>242</v>
      </c>
      <c r="D179" s="0" t="n">
        <v>35007</v>
      </c>
      <c r="E179" s="0" t="n">
        <v>47</v>
      </c>
      <c r="F179" s="0" t="n">
        <v>47</v>
      </c>
    </row>
    <row r="180" customFormat="false" ht="13" hidden="false" customHeight="false" outlineLevel="0" collapsed="false">
      <c r="A180" s="0" t="n">
        <f aca="false">D180</f>
        <v>35008</v>
      </c>
      <c r="B180" s="0" t="s">
        <v>236</v>
      </c>
      <c r="C180" s="0" t="s">
        <v>243</v>
      </c>
      <c r="D180" s="0" t="n">
        <v>35008</v>
      </c>
      <c r="E180" s="0" t="n">
        <v>47</v>
      </c>
      <c r="F180" s="0" t="n">
        <v>47</v>
      </c>
    </row>
    <row r="181" customFormat="false" ht="13" hidden="false" customHeight="false" outlineLevel="0" collapsed="false">
      <c r="A181" s="0" t="n">
        <f aca="false">D181</f>
        <v>35009</v>
      </c>
      <c r="B181" s="0" t="s">
        <v>236</v>
      </c>
      <c r="C181" s="0" t="s">
        <v>244</v>
      </c>
      <c r="D181" s="0" t="n">
        <v>35009</v>
      </c>
      <c r="E181" s="0" t="n">
        <v>47</v>
      </c>
      <c r="F181" s="0" t="n">
        <v>47</v>
      </c>
    </row>
    <row r="182" customFormat="false" ht="13" hidden="false" customHeight="false" outlineLevel="0" collapsed="false">
      <c r="A182" s="0" t="n">
        <f aca="false">D182</f>
        <v>36001</v>
      </c>
      <c r="B182" s="0" t="s">
        <v>245</v>
      </c>
      <c r="C182" s="0" t="s">
        <v>245</v>
      </c>
      <c r="D182" s="0" t="n">
        <v>36001</v>
      </c>
      <c r="E182" s="0" t="n">
        <v>33.33</v>
      </c>
      <c r="F182" s="0" t="n">
        <v>33.33</v>
      </c>
    </row>
    <row r="183" customFormat="false" ht="13" hidden="false" customHeight="false" outlineLevel="0" collapsed="false">
      <c r="A183" s="0" t="n">
        <f aca="false">D183</f>
        <v>36101</v>
      </c>
      <c r="B183" s="0" t="s">
        <v>246</v>
      </c>
      <c r="C183" s="0" t="s">
        <v>247</v>
      </c>
      <c r="D183" s="0" t="n">
        <v>36101</v>
      </c>
      <c r="E183" s="0" t="n">
        <v>36.5</v>
      </c>
      <c r="F183" s="0" t="n">
        <v>36.5</v>
      </c>
    </row>
    <row r="184" customFormat="false" ht="13" hidden="false" customHeight="false" outlineLevel="0" collapsed="false">
      <c r="A184" s="0" t="n">
        <f aca="false">D184</f>
        <v>36102</v>
      </c>
      <c r="B184" s="0" t="s">
        <v>246</v>
      </c>
      <c r="C184" s="0" t="s">
        <v>248</v>
      </c>
      <c r="D184" s="0" t="n">
        <v>36102</v>
      </c>
      <c r="E184" s="0" t="n">
        <v>33.33</v>
      </c>
      <c r="F184" s="0" t="n">
        <v>33.33</v>
      </c>
    </row>
    <row r="185" customFormat="false" ht="13" hidden="false" customHeight="false" outlineLevel="0" collapsed="false">
      <c r="A185" s="0" t="n">
        <f aca="false">D185</f>
        <v>36103</v>
      </c>
      <c r="B185" s="0" t="s">
        <v>246</v>
      </c>
      <c r="C185" s="0" t="s">
        <v>249</v>
      </c>
      <c r="D185" s="0" t="n">
        <v>36103</v>
      </c>
      <c r="E185" s="0" t="n">
        <v>33.33</v>
      </c>
      <c r="F185" s="0" t="n">
        <v>33.33</v>
      </c>
    </row>
    <row r="186" customFormat="false" ht="13" hidden="false" customHeight="false" outlineLevel="0" collapsed="false">
      <c r="A186" s="0" t="n">
        <f aca="false">D186</f>
        <v>36104</v>
      </c>
      <c r="B186" s="0" t="s">
        <v>246</v>
      </c>
      <c r="C186" s="0" t="s">
        <v>250</v>
      </c>
      <c r="D186" s="0" t="n">
        <v>36104</v>
      </c>
      <c r="E186" s="0" t="n">
        <v>33.33</v>
      </c>
      <c r="F186" s="0" t="n">
        <v>33.33</v>
      </c>
    </row>
    <row r="187" customFormat="false" ht="13" hidden="false" customHeight="false" outlineLevel="0" collapsed="false">
      <c r="A187" s="0" t="n">
        <f aca="false">D187</f>
        <v>36201</v>
      </c>
      <c r="B187" s="0" t="s">
        <v>251</v>
      </c>
      <c r="C187" s="0" t="s">
        <v>252</v>
      </c>
      <c r="D187" s="0" t="n">
        <v>36201</v>
      </c>
      <c r="E187" s="0" t="n">
        <v>16.67</v>
      </c>
      <c r="F187" s="0" t="n">
        <v>16.67</v>
      </c>
    </row>
    <row r="188" customFormat="false" ht="13" hidden="false" customHeight="false" outlineLevel="0" collapsed="false">
      <c r="A188" s="0" t="n">
        <f aca="false">D188</f>
        <v>36202</v>
      </c>
      <c r="B188" s="0" t="s">
        <v>251</v>
      </c>
      <c r="C188" s="0" t="s">
        <v>253</v>
      </c>
      <c r="D188" s="0" t="n">
        <v>36202</v>
      </c>
      <c r="E188" s="0" t="n">
        <v>33.33</v>
      </c>
      <c r="F188" s="0" t="n">
        <v>33.33</v>
      </c>
    </row>
    <row r="189" customFormat="false" ht="13" hidden="false" customHeight="false" outlineLevel="0" collapsed="false">
      <c r="A189" s="0" t="n">
        <f aca="false">D189</f>
        <v>36203</v>
      </c>
      <c r="B189" s="0" t="s">
        <v>251</v>
      </c>
      <c r="C189" s="0" t="s">
        <v>254</v>
      </c>
      <c r="D189" s="0" t="n">
        <v>36203</v>
      </c>
      <c r="E189" s="0" t="n">
        <v>36.5</v>
      </c>
      <c r="F189" s="0" t="n">
        <v>36.5</v>
      </c>
    </row>
    <row r="190" customFormat="false" ht="13" hidden="false" customHeight="false" outlineLevel="0" collapsed="false">
      <c r="A190" s="0" t="n">
        <f aca="false">D190</f>
        <v>36204</v>
      </c>
      <c r="B190" s="0" t="s">
        <v>251</v>
      </c>
      <c r="C190" s="0" t="s">
        <v>255</v>
      </c>
      <c r="D190" s="0" t="n">
        <v>36204</v>
      </c>
      <c r="E190" s="0" t="n">
        <v>36.5</v>
      </c>
      <c r="F190" s="0" t="n">
        <v>36.5</v>
      </c>
    </row>
    <row r="191" customFormat="false" ht="13" hidden="false" customHeight="false" outlineLevel="0" collapsed="false">
      <c r="A191" s="0" t="n">
        <f aca="false">D191</f>
        <v>36205</v>
      </c>
      <c r="B191" s="0" t="s">
        <v>251</v>
      </c>
      <c r="C191" s="0" t="s">
        <v>256</v>
      </c>
      <c r="D191" s="0" t="n">
        <v>36205</v>
      </c>
      <c r="E191" s="0" t="n">
        <v>33.33</v>
      </c>
      <c r="F191" s="0" t="n">
        <v>33.33</v>
      </c>
    </row>
    <row r="192" customFormat="false" ht="13" hidden="false" customHeight="false" outlineLevel="0" collapsed="false">
      <c r="A192" s="0" t="n">
        <f aca="false">D192</f>
        <v>36301</v>
      </c>
      <c r="B192" s="0" t="s">
        <v>257</v>
      </c>
      <c r="C192" s="0" t="s">
        <v>258</v>
      </c>
      <c r="D192" s="0" t="n">
        <v>36301</v>
      </c>
      <c r="E192" s="0" t="n">
        <v>23.08</v>
      </c>
      <c r="F192" s="0" t="n">
        <v>23.08</v>
      </c>
    </row>
    <row r="193" customFormat="false" ht="13" hidden="false" customHeight="false" outlineLevel="0" collapsed="false">
      <c r="A193" s="0" t="n">
        <f aca="false">D193</f>
        <v>36302</v>
      </c>
      <c r="B193" s="0" t="s">
        <v>257</v>
      </c>
      <c r="C193" s="0" t="s">
        <v>259</v>
      </c>
      <c r="D193" s="0" t="n">
        <v>36302</v>
      </c>
      <c r="E193" s="0" t="n">
        <v>23.08</v>
      </c>
      <c r="F193" s="0" t="n">
        <v>23.08</v>
      </c>
    </row>
    <row r="194" customFormat="false" ht="13" hidden="false" customHeight="false" outlineLevel="0" collapsed="false">
      <c r="A194" s="0" t="n">
        <f aca="false">D194</f>
        <v>36701</v>
      </c>
      <c r="B194" s="0" t="s">
        <v>260</v>
      </c>
      <c r="C194" s="0" t="s">
        <v>261</v>
      </c>
      <c r="D194" s="0" t="n">
        <v>36701</v>
      </c>
      <c r="E194" s="0" t="n">
        <v>16.67</v>
      </c>
      <c r="F194" s="0" t="n">
        <v>16.67</v>
      </c>
    </row>
    <row r="195" customFormat="false" ht="13" hidden="false" customHeight="false" outlineLevel="0" collapsed="false">
      <c r="A195" s="0" t="n">
        <f aca="false">D195</f>
        <v>36702</v>
      </c>
      <c r="B195" s="0" t="s">
        <v>260</v>
      </c>
      <c r="C195" s="0" t="s">
        <v>262</v>
      </c>
      <c r="D195" s="0" t="n">
        <v>36702</v>
      </c>
      <c r="E195" s="0" t="n">
        <v>16.67</v>
      </c>
      <c r="F195" s="0" t="n">
        <v>16.67</v>
      </c>
    </row>
    <row r="196" customFormat="false" ht="13" hidden="false" customHeight="false" outlineLevel="0" collapsed="false">
      <c r="A196" s="0" t="n">
        <f aca="false">D196</f>
        <v>36703</v>
      </c>
      <c r="B196" s="0" t="s">
        <v>260</v>
      </c>
      <c r="C196" s="0" t="s">
        <v>263</v>
      </c>
      <c r="D196" s="0" t="n">
        <v>36703</v>
      </c>
      <c r="E196" s="0" t="n">
        <v>16.67</v>
      </c>
      <c r="F196" s="0" t="n">
        <v>16.67</v>
      </c>
    </row>
    <row r="197" customFormat="false" ht="13" hidden="false" customHeight="false" outlineLevel="0" collapsed="false">
      <c r="A197" s="0" t="n">
        <f aca="false">D197</f>
        <v>36801</v>
      </c>
      <c r="B197" s="0" t="s">
        <v>264</v>
      </c>
      <c r="C197" s="0" t="s">
        <v>265</v>
      </c>
      <c r="D197" s="0" t="n">
        <v>36801</v>
      </c>
      <c r="E197" s="0" t="n">
        <v>28</v>
      </c>
      <c r="F197" s="0" t="n">
        <v>28</v>
      </c>
    </row>
    <row r="198" customFormat="false" ht="13" hidden="false" customHeight="false" outlineLevel="0" collapsed="false">
      <c r="A198" s="0" t="n">
        <f aca="false">D198</f>
        <v>36802</v>
      </c>
      <c r="B198" s="0" t="s">
        <v>264</v>
      </c>
      <c r="C198" s="0" t="s">
        <v>266</v>
      </c>
      <c r="D198" s="0" t="n">
        <v>36802</v>
      </c>
      <c r="E198" s="0" t="n">
        <v>28</v>
      </c>
      <c r="F198" s="0" t="n">
        <v>28</v>
      </c>
    </row>
    <row r="199" customFormat="false" ht="13" hidden="false" customHeight="false" outlineLevel="0" collapsed="false">
      <c r="A199" s="0" t="n">
        <f aca="false">D199</f>
        <v>36803</v>
      </c>
      <c r="B199" s="0" t="s">
        <v>264</v>
      </c>
      <c r="C199" s="0" t="s">
        <v>267</v>
      </c>
      <c r="D199" s="0" t="n">
        <v>36803</v>
      </c>
      <c r="E199" s="0" t="n">
        <v>28</v>
      </c>
      <c r="F199" s="0" t="n">
        <v>28</v>
      </c>
    </row>
    <row r="200" customFormat="false" ht="13" hidden="false" customHeight="false" outlineLevel="0" collapsed="false">
      <c r="A200" s="0" t="n">
        <f aca="false">D200</f>
        <v>36804</v>
      </c>
      <c r="B200" s="0" t="s">
        <v>264</v>
      </c>
      <c r="C200" s="0" t="s">
        <v>268</v>
      </c>
      <c r="D200" s="0" t="n">
        <v>36804</v>
      </c>
      <c r="E200" s="0" t="n">
        <v>28</v>
      </c>
      <c r="F200" s="0" t="n">
        <v>28</v>
      </c>
    </row>
    <row r="201" customFormat="false" ht="13" hidden="false" customHeight="false" outlineLevel="0" collapsed="false">
      <c r="A201" s="0" t="n">
        <f aca="false">D201</f>
        <v>36805</v>
      </c>
      <c r="B201" s="0" t="s">
        <v>264</v>
      </c>
      <c r="C201" s="0" t="s">
        <v>269</v>
      </c>
      <c r="D201" s="0" t="n">
        <v>36805</v>
      </c>
      <c r="E201" s="0" t="n">
        <v>28</v>
      </c>
      <c r="F201" s="0" t="n">
        <v>28</v>
      </c>
    </row>
    <row r="202" customFormat="false" ht="13" hidden="false" customHeight="false" outlineLevel="0" collapsed="false">
      <c r="A202" s="0" t="n">
        <f aca="false">D202</f>
        <v>36806</v>
      </c>
      <c r="B202" s="0" t="s">
        <v>264</v>
      </c>
      <c r="C202" s="0" t="s">
        <v>270</v>
      </c>
      <c r="D202" s="0" t="n">
        <v>36806</v>
      </c>
      <c r="E202" s="0" t="n">
        <v>28</v>
      </c>
      <c r="F202" s="0" t="n">
        <v>28</v>
      </c>
    </row>
    <row r="203" customFormat="false" ht="13" hidden="false" customHeight="false" outlineLevel="0" collapsed="false">
      <c r="A203" s="0" t="n">
        <f aca="false">D203</f>
        <v>36901</v>
      </c>
      <c r="B203" s="0" t="s">
        <v>271</v>
      </c>
      <c r="C203" s="0" t="s">
        <v>272</v>
      </c>
      <c r="D203" s="0" t="n">
        <v>36901</v>
      </c>
      <c r="E203" s="0" t="n">
        <v>33.33</v>
      </c>
      <c r="F203" s="0" t="n">
        <v>33.33</v>
      </c>
    </row>
    <row r="204" customFormat="false" ht="13" hidden="false" customHeight="false" outlineLevel="0" collapsed="false">
      <c r="A204" s="0" t="n">
        <f aca="false">D204</f>
        <v>36902</v>
      </c>
      <c r="B204" s="0" t="s">
        <v>271</v>
      </c>
      <c r="C204" s="0" t="s">
        <v>273</v>
      </c>
      <c r="D204" s="0" t="n">
        <v>36902</v>
      </c>
      <c r="E204" s="0" t="n">
        <v>33.33</v>
      </c>
      <c r="F204" s="0" t="n">
        <v>33.33</v>
      </c>
    </row>
    <row r="205" customFormat="false" ht="13" hidden="false" customHeight="false" outlineLevel="0" collapsed="false">
      <c r="A205" s="0" t="n">
        <f aca="false">D205</f>
        <v>36903</v>
      </c>
      <c r="B205" s="0" t="s">
        <v>271</v>
      </c>
      <c r="C205" s="0" t="s">
        <v>274</v>
      </c>
      <c r="D205" s="0" t="n">
        <v>36903</v>
      </c>
      <c r="E205" s="0" t="n">
        <v>33.33</v>
      </c>
      <c r="F205" s="0" t="n">
        <v>33.33</v>
      </c>
    </row>
    <row r="206" customFormat="false" ht="13" hidden="false" customHeight="false" outlineLevel="0" collapsed="false">
      <c r="A206" s="0" t="n">
        <f aca="false">D206</f>
        <v>36904</v>
      </c>
      <c r="B206" s="0" t="s">
        <v>271</v>
      </c>
      <c r="C206" s="0" t="s">
        <v>275</v>
      </c>
      <c r="D206" s="0" t="n">
        <v>36904</v>
      </c>
      <c r="E206" s="0" t="n">
        <v>33.33</v>
      </c>
      <c r="F206" s="0" t="n">
        <v>33.33</v>
      </c>
    </row>
    <row r="207" customFormat="false" ht="13" hidden="false" customHeight="false" outlineLevel="0" collapsed="false">
      <c r="A207" s="0" t="n">
        <f aca="false">D207</f>
        <v>36905</v>
      </c>
      <c r="B207" s="0" t="s">
        <v>271</v>
      </c>
      <c r="C207" s="0" t="s">
        <v>276</v>
      </c>
      <c r="D207" s="0" t="n">
        <v>36905</v>
      </c>
      <c r="E207" s="0" t="n">
        <v>33.33</v>
      </c>
      <c r="F207" s="0" t="n">
        <v>33.33</v>
      </c>
    </row>
    <row r="208" customFormat="false" ht="13" hidden="false" customHeight="false" outlineLevel="0" collapsed="false">
      <c r="A208" s="0" t="n">
        <f aca="false">D208</f>
        <v>36906</v>
      </c>
      <c r="B208" s="0" t="s">
        <v>271</v>
      </c>
      <c r="C208" s="0" t="s">
        <v>277</v>
      </c>
      <c r="D208" s="0" t="n">
        <v>36906</v>
      </c>
      <c r="E208" s="0" t="n">
        <v>36.5</v>
      </c>
      <c r="F208" s="0" t="n">
        <v>36.5</v>
      </c>
    </row>
    <row r="209" customFormat="false" ht="13" hidden="false" customHeight="false" outlineLevel="0" collapsed="false">
      <c r="A209" s="0" t="n">
        <f aca="false">D209</f>
        <v>36907</v>
      </c>
      <c r="B209" s="0" t="s">
        <v>271</v>
      </c>
      <c r="C209" s="0" t="s">
        <v>278</v>
      </c>
      <c r="D209" s="0" t="n">
        <v>36907</v>
      </c>
      <c r="E209" s="0" t="n">
        <v>33.33</v>
      </c>
      <c r="F209" s="0" t="n">
        <v>33.33</v>
      </c>
    </row>
    <row r="210" customFormat="false" ht="13" hidden="false" customHeight="false" outlineLevel="0" collapsed="false">
      <c r="A210" s="0" t="n">
        <f aca="false">D210</f>
        <v>37001</v>
      </c>
      <c r="B210" s="0" t="s">
        <v>279</v>
      </c>
      <c r="C210" s="0" t="s">
        <v>280</v>
      </c>
      <c r="D210" s="0" t="n">
        <v>37001</v>
      </c>
      <c r="E210" s="0" t="n">
        <v>30</v>
      </c>
      <c r="F210" s="0" t="n">
        <v>30</v>
      </c>
      <c r="G210" s="0" t="s">
        <v>281</v>
      </c>
    </row>
    <row r="211" customFormat="false" ht="13" hidden="false" customHeight="false" outlineLevel="0" collapsed="false">
      <c r="A211" s="0" t="n">
        <f aca="false">D211</f>
        <v>37002</v>
      </c>
      <c r="B211" s="0" t="s">
        <v>279</v>
      </c>
      <c r="C211" s="0" t="s">
        <v>282</v>
      </c>
      <c r="D211" s="0" t="n">
        <v>37002</v>
      </c>
      <c r="E211" s="0" t="n">
        <v>30</v>
      </c>
      <c r="F211" s="0" t="n">
        <v>30</v>
      </c>
    </row>
    <row r="212" customFormat="false" ht="13" hidden="false" customHeight="false" outlineLevel="0" collapsed="false">
      <c r="A212" s="0" t="n">
        <f aca="false">D212</f>
        <v>37003</v>
      </c>
      <c r="B212" s="0" t="s">
        <v>279</v>
      </c>
      <c r="C212" s="0" t="s">
        <v>283</v>
      </c>
      <c r="D212" s="0" t="n">
        <v>37003</v>
      </c>
      <c r="E212" s="0" t="n">
        <v>30</v>
      </c>
      <c r="F212" s="0" t="n">
        <v>30</v>
      </c>
    </row>
    <row r="213" customFormat="false" ht="13" hidden="false" customHeight="false" outlineLevel="0" collapsed="false">
      <c r="A213" s="0" t="n">
        <f aca="false">D213</f>
        <v>37004</v>
      </c>
      <c r="B213" s="0" t="s">
        <v>279</v>
      </c>
      <c r="C213" s="0" t="s">
        <v>284</v>
      </c>
      <c r="D213" s="0" t="n">
        <v>37004</v>
      </c>
      <c r="E213" s="0" t="n">
        <v>30</v>
      </c>
      <c r="F213" s="0" t="n">
        <v>30</v>
      </c>
    </row>
    <row r="214" customFormat="false" ht="13" hidden="false" customHeight="false" outlineLevel="0" collapsed="false">
      <c r="A214" s="0" t="n">
        <f aca="false">D214</f>
        <v>37005</v>
      </c>
      <c r="B214" s="0" t="s">
        <v>279</v>
      </c>
      <c r="C214" s="0" t="s">
        <v>228</v>
      </c>
      <c r="D214" s="0" t="n">
        <v>37005</v>
      </c>
      <c r="E214" s="0" t="n">
        <v>30</v>
      </c>
      <c r="F214" s="0" t="n">
        <v>30</v>
      </c>
    </row>
    <row r="215" customFormat="false" ht="13" hidden="false" customHeight="false" outlineLevel="0" collapsed="false">
      <c r="A215" s="0" t="n">
        <f aca="false">D215</f>
        <v>38001</v>
      </c>
      <c r="B215" s="0" t="s">
        <v>285</v>
      </c>
      <c r="C215" s="0" t="s">
        <v>286</v>
      </c>
      <c r="D215" s="0" t="n">
        <v>38001</v>
      </c>
      <c r="E215" s="0" t="n">
        <v>37.5</v>
      </c>
      <c r="F215" s="0" t="n">
        <v>37.5</v>
      </c>
    </row>
    <row r="216" customFormat="false" ht="13" hidden="false" customHeight="false" outlineLevel="0" collapsed="false">
      <c r="A216" s="0" t="n">
        <f aca="false">D216</f>
        <v>38002</v>
      </c>
      <c r="B216" s="0" t="s">
        <v>285</v>
      </c>
      <c r="C216" s="0" t="s">
        <v>287</v>
      </c>
      <c r="D216" s="0" t="n">
        <v>38002</v>
      </c>
      <c r="E216" s="0" t="n">
        <v>37.5</v>
      </c>
      <c r="F216" s="0" t="n">
        <v>37.5</v>
      </c>
    </row>
    <row r="217" customFormat="false" ht="13" hidden="false" customHeight="false" outlineLevel="0" collapsed="false">
      <c r="A217" s="0" t="n">
        <f aca="false">D217</f>
        <v>38101</v>
      </c>
      <c r="B217" s="0" t="s">
        <v>288</v>
      </c>
      <c r="C217" s="0" t="s">
        <v>289</v>
      </c>
      <c r="D217" s="0" t="n">
        <v>38101</v>
      </c>
      <c r="E217" s="0" t="n">
        <v>37.5</v>
      </c>
      <c r="F217" s="0" t="n">
        <v>37.5</v>
      </c>
    </row>
    <row r="218" customFormat="false" ht="13" hidden="false" customHeight="false" outlineLevel="0" collapsed="false">
      <c r="A218" s="0" t="n">
        <f aca="false">D218</f>
        <v>38201</v>
      </c>
      <c r="B218" s="0" t="s">
        <v>290</v>
      </c>
      <c r="C218" s="0" t="s">
        <v>291</v>
      </c>
      <c r="D218" s="0" t="n">
        <v>38201</v>
      </c>
      <c r="E218" s="0" t="n">
        <v>37.5</v>
      </c>
      <c r="F218" s="0" t="n">
        <v>37.5</v>
      </c>
    </row>
    <row r="219" customFormat="false" ht="13" hidden="false" customHeight="false" outlineLevel="0" collapsed="false">
      <c r="A219" s="0" t="n">
        <f aca="false">D219</f>
        <v>38202</v>
      </c>
      <c r="B219" s="0" t="s">
        <v>290</v>
      </c>
      <c r="C219" s="0" t="s">
        <v>292</v>
      </c>
      <c r="D219" s="0" t="n">
        <v>38202</v>
      </c>
      <c r="E219" s="0" t="n">
        <v>37.5</v>
      </c>
      <c r="F219" s="0" t="n">
        <v>37.5</v>
      </c>
    </row>
    <row r="220" customFormat="false" ht="13" hidden="false" customHeight="false" outlineLevel="0" collapsed="false">
      <c r="A220" s="0" t="n">
        <f aca="false">D220</f>
        <v>38301</v>
      </c>
      <c r="B220" s="0" t="s">
        <v>293</v>
      </c>
      <c r="C220" s="0" t="s">
        <v>294</v>
      </c>
      <c r="D220" s="0" t="n">
        <v>38301</v>
      </c>
      <c r="E220" s="0" t="n">
        <v>37.5</v>
      </c>
      <c r="F220" s="0" t="n">
        <v>37.5</v>
      </c>
    </row>
    <row r="221" customFormat="false" ht="13" hidden="false" customHeight="false" outlineLevel="0" collapsed="false">
      <c r="A221" s="0" t="n">
        <f aca="false">D221</f>
        <v>38302</v>
      </c>
      <c r="B221" s="0" t="s">
        <v>293</v>
      </c>
      <c r="C221" s="0" t="s">
        <v>295</v>
      </c>
      <c r="D221" s="0" t="n">
        <v>38302</v>
      </c>
      <c r="E221" s="0" t="n">
        <v>37.5</v>
      </c>
      <c r="F221" s="0" t="n">
        <v>37.5</v>
      </c>
    </row>
    <row r="222" customFormat="false" ht="13" hidden="false" customHeight="false" outlineLevel="0" collapsed="false">
      <c r="A222" s="0" t="n">
        <f aca="false">D222</f>
        <v>38303</v>
      </c>
      <c r="B222" s="0" t="s">
        <v>293</v>
      </c>
      <c r="C222" s="0" t="s">
        <v>296</v>
      </c>
      <c r="D222" s="0" t="n">
        <v>38303</v>
      </c>
      <c r="E222" s="0" t="n">
        <v>37.5</v>
      </c>
      <c r="F222" s="0" t="n">
        <v>37.5</v>
      </c>
    </row>
    <row r="223" customFormat="false" ht="13" hidden="false" customHeight="false" outlineLevel="0" collapsed="false">
      <c r="A223" s="0" t="n">
        <f aca="false">D223</f>
        <v>38304</v>
      </c>
      <c r="B223" s="0" t="s">
        <v>293</v>
      </c>
      <c r="C223" s="0" t="s">
        <v>297</v>
      </c>
      <c r="D223" s="0" t="n">
        <v>38304</v>
      </c>
      <c r="E223" s="0" t="n">
        <v>37.5</v>
      </c>
      <c r="F223" s="0" t="n">
        <v>37.5</v>
      </c>
    </row>
    <row r="224" customFormat="false" ht="13" hidden="false" customHeight="false" outlineLevel="0" collapsed="false">
      <c r="A224" s="0" t="n">
        <f aca="false">D224</f>
        <v>38305</v>
      </c>
      <c r="B224" s="0" t="s">
        <v>293</v>
      </c>
      <c r="C224" s="0" t="s">
        <v>298</v>
      </c>
      <c r="D224" s="0" t="n">
        <v>38305</v>
      </c>
      <c r="E224" s="0" t="n">
        <v>37.5</v>
      </c>
      <c r="F224" s="0" t="n">
        <v>37.5</v>
      </c>
    </row>
    <row r="225" customFormat="false" ht="13" hidden="false" customHeight="false" outlineLevel="0" collapsed="false">
      <c r="A225" s="0" t="n">
        <f aca="false">D225</f>
        <v>38306</v>
      </c>
      <c r="B225" s="0" t="s">
        <v>293</v>
      </c>
      <c r="C225" s="0" t="s">
        <v>299</v>
      </c>
      <c r="D225" s="0" t="n">
        <v>38306</v>
      </c>
      <c r="E225" s="0" t="n">
        <v>37.5</v>
      </c>
      <c r="F225" s="0" t="n">
        <v>37.5</v>
      </c>
    </row>
    <row r="226" customFormat="false" ht="13" hidden="false" customHeight="false" outlineLevel="0" collapsed="false">
      <c r="A226" s="0" t="n">
        <f aca="false">D226</f>
        <v>38307</v>
      </c>
      <c r="B226" s="0" t="s">
        <v>293</v>
      </c>
      <c r="C226" s="0" t="s">
        <v>300</v>
      </c>
      <c r="D226" s="0" t="n">
        <v>38307</v>
      </c>
      <c r="E226" s="0" t="n">
        <v>37.5</v>
      </c>
      <c r="F226" s="0" t="n">
        <v>37.5</v>
      </c>
    </row>
    <row r="227" customFormat="false" ht="13" hidden="false" customHeight="false" outlineLevel="0" collapsed="false">
      <c r="A227" s="0" t="n">
        <f aca="false">D227</f>
        <v>38401</v>
      </c>
      <c r="B227" s="0" t="s">
        <v>301</v>
      </c>
      <c r="C227" s="0" t="s">
        <v>302</v>
      </c>
      <c r="D227" s="0" t="n">
        <v>38401</v>
      </c>
      <c r="E227" s="0" t="n">
        <v>37.5</v>
      </c>
      <c r="F227" s="0" t="n">
        <v>37.5</v>
      </c>
    </row>
    <row r="228" customFormat="false" ht="13" hidden="false" customHeight="false" outlineLevel="0" collapsed="false">
      <c r="A228" s="0" t="n">
        <f aca="false">D228</f>
        <v>38402</v>
      </c>
      <c r="B228" s="0" t="s">
        <v>301</v>
      </c>
      <c r="C228" s="0" t="s">
        <v>303</v>
      </c>
      <c r="D228" s="0" t="n">
        <v>38402</v>
      </c>
      <c r="E228" s="0" t="n">
        <v>37.5</v>
      </c>
      <c r="F228" s="0" t="n">
        <v>37.5</v>
      </c>
    </row>
    <row r="229" customFormat="false" ht="13" hidden="false" customHeight="false" outlineLevel="0" collapsed="false">
      <c r="A229" s="0" t="n">
        <f aca="false">D229</f>
        <v>38403</v>
      </c>
      <c r="B229" s="0" t="s">
        <v>301</v>
      </c>
      <c r="C229" s="0" t="s">
        <v>304</v>
      </c>
      <c r="D229" s="0" t="n">
        <v>38403</v>
      </c>
      <c r="E229" s="0" t="n">
        <v>37.5</v>
      </c>
      <c r="F229" s="0" t="n">
        <v>37.5</v>
      </c>
    </row>
    <row r="230" customFormat="false" ht="13" hidden="false" customHeight="false" outlineLevel="0" collapsed="false">
      <c r="A230" s="0" t="n">
        <f aca="false">D230</f>
        <v>38404</v>
      </c>
      <c r="B230" s="0" t="s">
        <v>301</v>
      </c>
      <c r="C230" s="0" t="s">
        <v>305</v>
      </c>
      <c r="D230" s="0" t="n">
        <v>38404</v>
      </c>
      <c r="E230" s="0" t="n">
        <v>37.5</v>
      </c>
      <c r="F230" s="0" t="n">
        <v>37.5</v>
      </c>
    </row>
    <row r="231" customFormat="false" ht="13" hidden="false" customHeight="false" outlineLevel="0" collapsed="false">
      <c r="A231" s="0" t="n">
        <f aca="false">D231</f>
        <v>38405</v>
      </c>
      <c r="B231" s="0" t="s">
        <v>301</v>
      </c>
      <c r="C231" s="0" t="s">
        <v>306</v>
      </c>
      <c r="D231" s="0" t="n">
        <v>38405</v>
      </c>
      <c r="E231" s="0" t="n">
        <v>37.5</v>
      </c>
      <c r="F231" s="0" t="n">
        <v>37.5</v>
      </c>
    </row>
    <row r="232" customFormat="false" ht="13" hidden="false" customHeight="false" outlineLevel="0" collapsed="false">
      <c r="A232" s="0" t="n">
        <f aca="false">D232</f>
        <v>38406</v>
      </c>
      <c r="B232" s="0" t="s">
        <v>301</v>
      </c>
      <c r="C232" s="0" t="s">
        <v>307</v>
      </c>
      <c r="D232" s="0" t="n">
        <v>38406</v>
      </c>
      <c r="E232" s="0" t="n">
        <v>37.5</v>
      </c>
      <c r="F232" s="0" t="n">
        <v>37.5</v>
      </c>
    </row>
    <row r="233" customFormat="false" ht="13" hidden="false" customHeight="false" outlineLevel="0" collapsed="false">
      <c r="A233" s="0" t="n">
        <f aca="false">D233</f>
        <v>38407</v>
      </c>
      <c r="B233" s="0" t="s">
        <v>301</v>
      </c>
      <c r="C233" s="0" t="s">
        <v>308</v>
      </c>
      <c r="D233" s="0" t="n">
        <v>38407</v>
      </c>
      <c r="E233" s="0" t="n">
        <v>37.5</v>
      </c>
      <c r="F233" s="0" t="n">
        <v>37.5</v>
      </c>
    </row>
    <row r="234" customFormat="false" ht="13" hidden="false" customHeight="false" outlineLevel="0" collapsed="false">
      <c r="A234" s="0" t="n">
        <f aca="false">D234</f>
        <v>38501</v>
      </c>
      <c r="B234" s="0" t="s">
        <v>309</v>
      </c>
      <c r="C234" s="0" t="s">
        <v>310</v>
      </c>
      <c r="D234" s="0" t="n">
        <v>38501</v>
      </c>
      <c r="E234" s="0" t="n">
        <v>37.5</v>
      </c>
      <c r="F234" s="0" t="n">
        <v>37.5</v>
      </c>
    </row>
    <row r="235" customFormat="false" ht="13" hidden="false" customHeight="false" outlineLevel="0" collapsed="false">
      <c r="A235" s="0" t="n">
        <f aca="false">D235</f>
        <v>38502</v>
      </c>
      <c r="B235" s="0" t="s">
        <v>309</v>
      </c>
      <c r="C235" s="0" t="s">
        <v>311</v>
      </c>
      <c r="D235" s="0" t="n">
        <v>38502</v>
      </c>
      <c r="E235" s="0" t="n">
        <v>37.5</v>
      </c>
      <c r="F235" s="0" t="n">
        <v>37.5</v>
      </c>
    </row>
    <row r="236" customFormat="false" ht="13" hidden="false" customHeight="false" outlineLevel="0" collapsed="false">
      <c r="A236" s="0" t="n">
        <f aca="false">D236</f>
        <v>38601</v>
      </c>
      <c r="B236" s="0" t="s">
        <v>312</v>
      </c>
      <c r="C236" s="0" t="s">
        <v>313</v>
      </c>
      <c r="D236" s="0" t="n">
        <v>38601</v>
      </c>
      <c r="E236" s="0" t="n">
        <v>37.5</v>
      </c>
      <c r="F236" s="0" t="n">
        <v>37.5</v>
      </c>
    </row>
    <row r="237" customFormat="false" ht="13" hidden="false" customHeight="false" outlineLevel="0" collapsed="false">
      <c r="A237" s="0" t="n">
        <f aca="false">D237</f>
        <v>38602</v>
      </c>
      <c r="B237" s="0" t="s">
        <v>312</v>
      </c>
      <c r="C237" s="0" t="s">
        <v>314</v>
      </c>
      <c r="D237" s="0" t="n">
        <v>38602</v>
      </c>
      <c r="E237" s="0" t="n">
        <v>37.5</v>
      </c>
      <c r="F237" s="0" t="n">
        <v>37.5</v>
      </c>
    </row>
    <row r="238" customFormat="false" ht="13" hidden="false" customHeight="false" outlineLevel="0" collapsed="false">
      <c r="A238" s="0" t="n">
        <f aca="false">D238</f>
        <v>38603</v>
      </c>
      <c r="B238" s="0" t="s">
        <v>312</v>
      </c>
      <c r="C238" s="0" t="s">
        <v>315</v>
      </c>
      <c r="D238" s="0" t="n">
        <v>38603</v>
      </c>
      <c r="E238" s="0" t="n">
        <v>37.5</v>
      </c>
      <c r="F238" s="0" t="n">
        <v>37.5</v>
      </c>
    </row>
    <row r="239" customFormat="false" ht="13" hidden="false" customHeight="false" outlineLevel="0" collapsed="false">
      <c r="A239" s="0" t="n">
        <f aca="false">D239</f>
        <v>38604</v>
      </c>
      <c r="B239" s="0" t="s">
        <v>312</v>
      </c>
      <c r="C239" s="0" t="s">
        <v>316</v>
      </c>
      <c r="D239" s="0" t="n">
        <v>38604</v>
      </c>
      <c r="E239" s="0" t="n">
        <v>37.5</v>
      </c>
      <c r="F239" s="0" t="n">
        <v>37.5</v>
      </c>
    </row>
    <row r="240" customFormat="false" ht="13" hidden="false" customHeight="false" outlineLevel="0" collapsed="false">
      <c r="A240" s="0" t="n">
        <f aca="false">D240</f>
        <v>38605</v>
      </c>
      <c r="B240" s="0" t="s">
        <v>312</v>
      </c>
      <c r="C240" s="0" t="s">
        <v>317</v>
      </c>
      <c r="D240" s="0" t="n">
        <v>38605</v>
      </c>
      <c r="E240" s="0" t="n">
        <v>37.5</v>
      </c>
      <c r="F240" s="0" t="n">
        <v>37.5</v>
      </c>
    </row>
    <row r="241" customFormat="false" ht="13" hidden="false" customHeight="false" outlineLevel="0" collapsed="false">
      <c r="A241" s="0" t="n">
        <f aca="false">D241</f>
        <v>38606</v>
      </c>
      <c r="B241" s="0" t="s">
        <v>312</v>
      </c>
      <c r="C241" s="0" t="s">
        <v>318</v>
      </c>
      <c r="D241" s="0" t="n">
        <v>38606</v>
      </c>
      <c r="E241" s="0" t="n">
        <v>37.5</v>
      </c>
      <c r="F241" s="0" t="n">
        <v>37.5</v>
      </c>
    </row>
    <row r="242" customFormat="false" ht="13" hidden="false" customHeight="false" outlineLevel="0" collapsed="false">
      <c r="A242" s="0" t="n">
        <f aca="false">D242</f>
        <v>38701</v>
      </c>
      <c r="B242" s="0" t="s">
        <v>319</v>
      </c>
      <c r="C242" s="0" t="s">
        <v>320</v>
      </c>
      <c r="D242" s="0" t="n">
        <v>38701</v>
      </c>
      <c r="E242" s="0" t="n">
        <v>37.5</v>
      </c>
      <c r="F242" s="0" t="n">
        <v>37.5</v>
      </c>
    </row>
    <row r="243" customFormat="false" ht="13" hidden="false" customHeight="false" outlineLevel="0" collapsed="false">
      <c r="A243" s="0" t="n">
        <f aca="false">D243</f>
        <v>38702</v>
      </c>
      <c r="B243" s="0" t="s">
        <v>319</v>
      </c>
      <c r="C243" s="0" t="s">
        <v>321</v>
      </c>
      <c r="D243" s="0" t="n">
        <v>38702</v>
      </c>
      <c r="E243" s="0" t="n">
        <v>37.5</v>
      </c>
      <c r="F243" s="0" t="n">
        <v>37.5</v>
      </c>
    </row>
    <row r="244" customFormat="false" ht="13" hidden="false" customHeight="false" outlineLevel="0" collapsed="false">
      <c r="A244" s="0" t="n">
        <f aca="false">D244</f>
        <v>38703</v>
      </c>
      <c r="B244" s="0" t="s">
        <v>319</v>
      </c>
      <c r="C244" s="0" t="s">
        <v>322</v>
      </c>
      <c r="D244" s="0" t="n">
        <v>38703</v>
      </c>
      <c r="E244" s="0" t="n">
        <v>37.5</v>
      </c>
      <c r="F244" s="0" t="n">
        <v>37.5</v>
      </c>
    </row>
    <row r="245" customFormat="false" ht="13" hidden="false" customHeight="false" outlineLevel="0" collapsed="false">
      <c r="A245" s="0" t="n">
        <f aca="false">D245</f>
        <v>38704</v>
      </c>
      <c r="B245" s="0" t="s">
        <v>319</v>
      </c>
      <c r="C245" s="0" t="s">
        <v>323</v>
      </c>
      <c r="D245" s="0" t="n">
        <v>38704</v>
      </c>
      <c r="E245" s="0" t="n">
        <v>37.5</v>
      </c>
      <c r="F245" s="0" t="n">
        <v>37.5</v>
      </c>
    </row>
    <row r="246" customFormat="false" ht="13" hidden="false" customHeight="false" outlineLevel="0" collapsed="false">
      <c r="A246" s="0" t="n">
        <f aca="false">D246</f>
        <v>38801</v>
      </c>
      <c r="B246" s="0" t="s">
        <v>324</v>
      </c>
      <c r="C246" s="0" t="s">
        <v>325</v>
      </c>
      <c r="D246" s="0" t="n">
        <v>38801</v>
      </c>
      <c r="E246" s="0" t="n">
        <v>37.5</v>
      </c>
      <c r="F246" s="0" t="n">
        <v>37.5</v>
      </c>
    </row>
    <row r="247" customFormat="false" ht="13" hidden="false" customHeight="false" outlineLevel="0" collapsed="false">
      <c r="A247" s="0" t="n">
        <f aca="false">D247</f>
        <v>38802</v>
      </c>
      <c r="B247" s="0" t="s">
        <v>324</v>
      </c>
      <c r="C247" s="0" t="s">
        <v>326</v>
      </c>
      <c r="D247" s="0" t="n">
        <v>38802</v>
      </c>
      <c r="E247" s="0" t="n">
        <v>37.5</v>
      </c>
      <c r="F247" s="0" t="n">
        <v>37.5</v>
      </c>
    </row>
    <row r="248" customFormat="false" ht="13" hidden="false" customHeight="false" outlineLevel="0" collapsed="false">
      <c r="A248" s="0" t="n">
        <f aca="false">D248</f>
        <v>38803</v>
      </c>
      <c r="B248" s="0" t="s">
        <v>324</v>
      </c>
      <c r="C248" s="0" t="s">
        <v>327</v>
      </c>
      <c r="D248" s="0" t="n">
        <v>38803</v>
      </c>
      <c r="E248" s="0" t="n">
        <v>37.5</v>
      </c>
      <c r="F248" s="0" t="n">
        <v>37.5</v>
      </c>
    </row>
    <row r="249" customFormat="false" ht="13" hidden="false" customHeight="false" outlineLevel="0" collapsed="false">
      <c r="A249" s="0" t="n">
        <f aca="false">D249</f>
        <v>38901</v>
      </c>
      <c r="B249" s="0" t="s">
        <v>328</v>
      </c>
      <c r="C249" s="0" t="s">
        <v>328</v>
      </c>
      <c r="D249" s="0" t="n">
        <v>38901</v>
      </c>
      <c r="E249" s="0" t="n">
        <v>37.5</v>
      </c>
      <c r="F249" s="0" t="n">
        <v>37.5</v>
      </c>
    </row>
    <row r="250" customFormat="false" ht="13" hidden="false" customHeight="false" outlineLevel="0" collapsed="false">
      <c r="A250" s="0" t="n">
        <f aca="false">D250</f>
        <v>39001</v>
      </c>
      <c r="B250" s="0" t="s">
        <v>329</v>
      </c>
      <c r="C250" s="0" t="s">
        <v>330</v>
      </c>
      <c r="D250" s="0" t="n">
        <v>39001</v>
      </c>
      <c r="E250" s="0" t="n">
        <v>40</v>
      </c>
      <c r="F250" s="0" t="n">
        <v>40</v>
      </c>
    </row>
    <row r="251" customFormat="false" ht="13" hidden="false" customHeight="false" outlineLevel="0" collapsed="false">
      <c r="A251" s="0" t="n">
        <f aca="false">D251</f>
        <v>0</v>
      </c>
      <c r="B251" s="0" t="n">
        <v>3900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823"/>
  <sheetViews>
    <sheetView showFormulas="false" showGridLines="true" showRowColHeaders="true" showZeros="true" rightToLeft="false" tabSelected="false" showOutlineSymbols="true" defaultGridColor="true" view="normal" topLeftCell="F540" colorId="64" zoomScale="115" zoomScaleNormal="115" zoomScalePageLayoutView="100" workbookViewId="0">
      <selection pane="topLeft" activeCell="N557" activeCellId="0" sqref="N557"/>
    </sheetView>
  </sheetViews>
  <sheetFormatPr defaultColWidth="8.82421875" defaultRowHeight="15" zeroHeight="false" outlineLevelRow="0" outlineLevelCol="0"/>
  <cols>
    <col collapsed="false" customWidth="true" hidden="false" outlineLevel="0" max="2" min="2" style="58" width="6.98"/>
    <col collapsed="false" customWidth="true" hidden="false" outlineLevel="0" max="3" min="3" style="59" width="11.48"/>
    <col collapsed="false" customWidth="true" hidden="false" outlineLevel="0" max="4" min="4" style="59" width="20.13"/>
    <col collapsed="false" customWidth="true" hidden="false" outlineLevel="0" max="5" min="5" style="59" width="11.48"/>
    <col collapsed="false" customWidth="true" hidden="false" outlineLevel="0" max="6" min="6" style="59" width="20.13"/>
    <col collapsed="false" customWidth="true" hidden="false" outlineLevel="0" max="7" min="7" style="60" width="24.47"/>
    <col collapsed="false" customWidth="true" hidden="false" outlineLevel="0" max="8" min="8" style="59" width="11.81"/>
    <col collapsed="false" customWidth="true" hidden="false" outlineLevel="0" max="9" min="9" style="59" width="25.13"/>
    <col collapsed="false" customWidth="true" hidden="false" outlineLevel="0" max="10" min="10" style="61" width="31.12"/>
    <col collapsed="false" customWidth="true" hidden="false" outlineLevel="0" max="11" min="11" style="59" width="13.97"/>
    <col collapsed="false" customWidth="true" hidden="false" outlineLevel="0" max="12" min="12" style="62" width="31.12"/>
    <col collapsed="false" customWidth="true" hidden="false" outlineLevel="0" max="13" min="13" style="60" width="31.46"/>
    <col collapsed="false" customWidth="true" hidden="false" outlineLevel="0" max="15" min="14" style="62" width="14.97"/>
  </cols>
  <sheetData>
    <row r="1" customFormat="false" ht="15" hidden="false" customHeight="false" outlineLevel="0" collapsed="false">
      <c r="C1" s="63"/>
      <c r="D1" s="63" t="s">
        <v>331</v>
      </c>
      <c r="E1" s="63" t="s">
        <v>332</v>
      </c>
    </row>
    <row r="2" customFormat="false" ht="15" hidden="false" customHeight="false" outlineLevel="0" collapsed="false">
      <c r="D2" s="64" t="s">
        <v>333</v>
      </c>
      <c r="E2" s="59" t="n">
        <v>10</v>
      </c>
    </row>
    <row r="3" customFormat="false" ht="15" hidden="false" customHeight="false" outlineLevel="0" collapsed="false">
      <c r="D3" s="65" t="s">
        <v>334</v>
      </c>
      <c r="E3" s="59" t="n">
        <v>20</v>
      </c>
      <c r="G3" s="66" t="s">
        <v>335</v>
      </c>
    </row>
    <row r="4" customFormat="false" ht="15" hidden="false" customHeight="false" outlineLevel="0" collapsed="false">
      <c r="D4" s="67" t="s">
        <v>336</v>
      </c>
      <c r="E4" s="59" t="n">
        <v>30</v>
      </c>
      <c r="G4" s="66" t="s">
        <v>337</v>
      </c>
    </row>
    <row r="5" customFormat="false" ht="15" hidden="false" customHeight="false" outlineLevel="0" collapsed="false">
      <c r="D5" s="68" t="s">
        <v>338</v>
      </c>
      <c r="E5" s="59" t="n">
        <v>40</v>
      </c>
    </row>
    <row r="6" customFormat="false" ht="15" hidden="false" customHeight="false" outlineLevel="0" collapsed="false">
      <c r="D6" s="69" t="s">
        <v>339</v>
      </c>
      <c r="E6" s="59" t="n">
        <v>50</v>
      </c>
    </row>
    <row r="7" customFormat="false" ht="15" hidden="false" customHeight="false" outlineLevel="0" collapsed="false">
      <c r="D7" s="70" t="s">
        <v>340</v>
      </c>
      <c r="E7" s="59" t="n">
        <v>60</v>
      </c>
    </row>
    <row r="8" customFormat="false" ht="15" hidden="false" customHeight="false" outlineLevel="0" collapsed="false">
      <c r="D8" s="71" t="s">
        <v>341</v>
      </c>
      <c r="E8" s="59" t="n">
        <v>70</v>
      </c>
    </row>
    <row r="11" customFormat="false" ht="15" hidden="false" customHeight="false" outlineLevel="0" collapsed="false">
      <c r="F11" s="63"/>
      <c r="G11" s="63" t="s">
        <v>21</v>
      </c>
      <c r="H11" s="63" t="s">
        <v>342</v>
      </c>
    </row>
    <row r="12" customFormat="false" ht="15" hidden="false" customHeight="false" outlineLevel="0" collapsed="false">
      <c r="F12" s="72" t="s">
        <v>333</v>
      </c>
      <c r="G12" s="64" t="s">
        <v>343</v>
      </c>
      <c r="H12" s="59" t="n">
        <v>100</v>
      </c>
    </row>
    <row r="13" customFormat="false" ht="15" hidden="false" customHeight="false" outlineLevel="0" collapsed="false">
      <c r="F13" s="72" t="s">
        <v>333</v>
      </c>
      <c r="G13" s="64" t="s">
        <v>344</v>
      </c>
      <c r="H13" s="59" t="n">
        <v>101</v>
      </c>
    </row>
    <row r="14" customFormat="false" ht="15" hidden="false" customHeight="false" outlineLevel="0" collapsed="false">
      <c r="F14" s="72" t="s">
        <v>333</v>
      </c>
      <c r="G14" s="64" t="s">
        <v>345</v>
      </c>
      <c r="H14" s="59" t="n">
        <v>102</v>
      </c>
    </row>
    <row r="15" customFormat="false" ht="15" hidden="false" customHeight="false" outlineLevel="0" collapsed="false">
      <c r="F15" s="72" t="s">
        <v>333</v>
      </c>
      <c r="G15" s="64" t="s">
        <v>346</v>
      </c>
      <c r="H15" s="59" t="n">
        <v>110</v>
      </c>
    </row>
    <row r="16" customFormat="false" ht="15" hidden="false" customHeight="false" outlineLevel="0" collapsed="false">
      <c r="F16" s="72" t="s">
        <v>333</v>
      </c>
      <c r="G16" s="64" t="s">
        <v>347</v>
      </c>
      <c r="H16" s="59" t="n">
        <v>112</v>
      </c>
    </row>
    <row r="17" customFormat="false" ht="15" hidden="false" customHeight="false" outlineLevel="0" collapsed="false">
      <c r="F17" s="72" t="s">
        <v>333</v>
      </c>
      <c r="G17" s="64" t="s">
        <v>348</v>
      </c>
      <c r="H17" s="59" t="n">
        <v>113</v>
      </c>
    </row>
    <row r="18" customFormat="false" ht="15" hidden="false" customHeight="false" outlineLevel="0" collapsed="false">
      <c r="F18" s="72" t="s">
        <v>334</v>
      </c>
      <c r="G18" s="65" t="s">
        <v>334</v>
      </c>
      <c r="H18" s="59" t="n">
        <v>200</v>
      </c>
    </row>
    <row r="19" customFormat="false" ht="15" hidden="false" customHeight="false" outlineLevel="0" collapsed="false">
      <c r="F19" s="72" t="s">
        <v>334</v>
      </c>
      <c r="G19" s="65" t="s">
        <v>349</v>
      </c>
      <c r="H19" s="59" t="n">
        <v>210</v>
      </c>
    </row>
    <row r="20" customFormat="false" ht="15" hidden="false" customHeight="false" outlineLevel="0" collapsed="false">
      <c r="F20" s="72" t="s">
        <v>336</v>
      </c>
      <c r="G20" s="67" t="s">
        <v>336</v>
      </c>
      <c r="H20" s="59" t="n">
        <v>300</v>
      </c>
    </row>
    <row r="21" customFormat="false" ht="15" hidden="false" customHeight="false" outlineLevel="0" collapsed="false">
      <c r="F21" s="72" t="s">
        <v>336</v>
      </c>
      <c r="G21" s="67" t="s">
        <v>350</v>
      </c>
      <c r="H21" s="59" t="n">
        <v>350</v>
      </c>
    </row>
    <row r="22" customFormat="false" ht="15" hidden="false" customHeight="false" outlineLevel="0" collapsed="false">
      <c r="F22" s="72" t="s">
        <v>336</v>
      </c>
      <c r="G22" s="67" t="s">
        <v>351</v>
      </c>
      <c r="H22" s="59" t="n">
        <v>360</v>
      </c>
    </row>
    <row r="23" customFormat="false" ht="15" hidden="false" customHeight="false" outlineLevel="0" collapsed="false">
      <c r="F23" s="72" t="s">
        <v>336</v>
      </c>
      <c r="G23" s="67" t="s">
        <v>352</v>
      </c>
      <c r="H23" s="59" t="n">
        <v>380</v>
      </c>
    </row>
    <row r="24" customFormat="false" ht="15" hidden="false" customHeight="false" outlineLevel="0" collapsed="false">
      <c r="F24" s="72" t="s">
        <v>338</v>
      </c>
      <c r="G24" s="68" t="s">
        <v>353</v>
      </c>
      <c r="H24" s="59" t="n">
        <v>400</v>
      </c>
    </row>
    <row r="25" customFormat="false" ht="15" hidden="false" customHeight="false" outlineLevel="0" collapsed="false">
      <c r="F25" s="72" t="s">
        <v>338</v>
      </c>
      <c r="G25" s="68" t="s">
        <v>338</v>
      </c>
      <c r="H25" s="59" t="n">
        <v>420</v>
      </c>
    </row>
    <row r="26" customFormat="false" ht="15" hidden="false" customHeight="false" outlineLevel="0" collapsed="false">
      <c r="F26" s="72" t="s">
        <v>339</v>
      </c>
      <c r="G26" s="69" t="s">
        <v>339</v>
      </c>
      <c r="H26" s="59" t="n">
        <v>500</v>
      </c>
    </row>
    <row r="27" customFormat="false" ht="15" hidden="false" customHeight="false" outlineLevel="0" collapsed="false">
      <c r="F27" s="72" t="s">
        <v>340</v>
      </c>
      <c r="G27" s="70" t="s">
        <v>340</v>
      </c>
      <c r="H27" s="59" t="n">
        <v>600</v>
      </c>
    </row>
    <row r="28" customFormat="false" ht="15" hidden="false" customHeight="false" outlineLevel="0" collapsed="false">
      <c r="F28" s="73" t="s">
        <v>341</v>
      </c>
      <c r="G28" s="71" t="s">
        <v>354</v>
      </c>
      <c r="H28" s="59" t="n">
        <v>700</v>
      </c>
    </row>
    <row r="31" customFormat="false" ht="15" hidden="false" customHeight="false" outlineLevel="0" collapsed="false">
      <c r="I31" s="63"/>
      <c r="J31" s="63" t="s">
        <v>22</v>
      </c>
      <c r="K31" s="63" t="s">
        <v>355</v>
      </c>
    </row>
    <row r="32" customFormat="false" ht="15" hidden="false" customHeight="false" outlineLevel="0" collapsed="false">
      <c r="I32" s="72" t="s">
        <v>343</v>
      </c>
      <c r="J32" s="64" t="s">
        <v>356</v>
      </c>
      <c r="K32" s="62" t="n">
        <v>1000</v>
      </c>
    </row>
    <row r="33" customFormat="false" ht="15" hidden="false" customHeight="false" outlineLevel="0" collapsed="false">
      <c r="I33" s="72" t="s">
        <v>344</v>
      </c>
      <c r="J33" s="64" t="s">
        <v>357</v>
      </c>
      <c r="K33" s="62" t="n">
        <v>1010</v>
      </c>
    </row>
    <row r="34" customFormat="false" ht="15" hidden="false" customHeight="false" outlineLevel="0" collapsed="false">
      <c r="G34" s="61"/>
      <c r="I34" s="72" t="s">
        <v>345</v>
      </c>
      <c r="J34" s="64" t="s">
        <v>358</v>
      </c>
      <c r="K34" s="62" t="n">
        <v>1020</v>
      </c>
    </row>
    <row r="35" customFormat="false" ht="15" hidden="false" customHeight="false" outlineLevel="0" collapsed="false">
      <c r="G35" s="61"/>
      <c r="I35" s="72" t="s">
        <v>346</v>
      </c>
      <c r="J35" s="64" t="s">
        <v>359</v>
      </c>
      <c r="K35" s="62" t="n">
        <v>1100</v>
      </c>
    </row>
    <row r="36" customFormat="false" ht="15" hidden="false" customHeight="false" outlineLevel="0" collapsed="false">
      <c r="G36" s="61"/>
      <c r="I36" s="72" t="s">
        <v>346</v>
      </c>
      <c r="J36" s="64" t="s">
        <v>360</v>
      </c>
      <c r="K36" s="62" t="n">
        <v>1110</v>
      </c>
    </row>
    <row r="37" customFormat="false" ht="15" hidden="false" customHeight="false" outlineLevel="0" collapsed="false">
      <c r="G37" s="61"/>
      <c r="I37" s="72" t="s">
        <v>347</v>
      </c>
      <c r="J37" s="64" t="s">
        <v>361</v>
      </c>
      <c r="K37" s="62" t="n">
        <v>1120</v>
      </c>
    </row>
    <row r="38" customFormat="false" ht="15" hidden="false" customHeight="false" outlineLevel="0" collapsed="false">
      <c r="G38" s="61"/>
      <c r="I38" s="72" t="s">
        <v>348</v>
      </c>
      <c r="J38" s="64" t="s">
        <v>362</v>
      </c>
      <c r="K38" s="62" t="n">
        <v>1130</v>
      </c>
    </row>
    <row r="39" customFormat="false" ht="15" hidden="false" customHeight="false" outlineLevel="0" collapsed="false">
      <c r="G39" s="61"/>
      <c r="I39" s="72" t="s">
        <v>334</v>
      </c>
      <c r="J39" s="65" t="s">
        <v>363</v>
      </c>
      <c r="K39" s="62" t="n">
        <v>2000</v>
      </c>
    </row>
    <row r="40" customFormat="false" ht="15" hidden="false" customHeight="false" outlineLevel="0" collapsed="false">
      <c r="G40" s="61"/>
      <c r="I40" s="72" t="s">
        <v>334</v>
      </c>
      <c r="J40" s="65" t="s">
        <v>364</v>
      </c>
      <c r="K40" s="62" t="n">
        <v>2010</v>
      </c>
    </row>
    <row r="41" customFormat="false" ht="15" hidden="false" customHeight="false" outlineLevel="0" collapsed="false">
      <c r="G41" s="61"/>
      <c r="I41" s="72" t="s">
        <v>349</v>
      </c>
      <c r="J41" s="65" t="s">
        <v>365</v>
      </c>
      <c r="K41" s="62" t="n">
        <v>2110</v>
      </c>
    </row>
    <row r="42" customFormat="false" ht="15" hidden="false" customHeight="false" outlineLevel="0" collapsed="false">
      <c r="G42" s="61"/>
      <c r="I42" s="72" t="s">
        <v>336</v>
      </c>
      <c r="J42" s="67" t="s">
        <v>222</v>
      </c>
      <c r="K42" s="62" t="n">
        <v>3450</v>
      </c>
    </row>
    <row r="43" customFormat="false" ht="15" hidden="false" customHeight="false" outlineLevel="0" collapsed="false">
      <c r="I43" s="72" t="s">
        <v>336</v>
      </c>
      <c r="J43" s="67" t="s">
        <v>36</v>
      </c>
      <c r="K43" s="62" t="n">
        <v>3000</v>
      </c>
    </row>
    <row r="44" customFormat="false" ht="15" hidden="false" customHeight="false" outlineLevel="0" collapsed="false">
      <c r="I44" s="72" t="s">
        <v>336</v>
      </c>
      <c r="J44" s="67" t="s">
        <v>43</v>
      </c>
      <c r="K44" s="62" t="n">
        <v>3020</v>
      </c>
    </row>
    <row r="45" customFormat="false" ht="15" hidden="false" customHeight="false" outlineLevel="0" collapsed="false">
      <c r="I45" s="72" t="s">
        <v>336</v>
      </c>
      <c r="J45" s="67" t="s">
        <v>178</v>
      </c>
      <c r="K45" s="62" t="n">
        <v>3370</v>
      </c>
    </row>
    <row r="46" customFormat="false" ht="15" hidden="false" customHeight="false" outlineLevel="0" collapsed="false">
      <c r="I46" s="72" t="s">
        <v>336</v>
      </c>
      <c r="J46" s="67" t="s">
        <v>183</v>
      </c>
      <c r="K46" s="62" t="n">
        <v>3380</v>
      </c>
    </row>
    <row r="47" customFormat="false" ht="15" hidden="false" customHeight="false" outlineLevel="0" collapsed="false">
      <c r="I47" s="72" t="s">
        <v>336</v>
      </c>
      <c r="J47" s="67" t="s">
        <v>147</v>
      </c>
      <c r="K47" s="62" t="n">
        <v>3310</v>
      </c>
    </row>
    <row r="48" customFormat="false" ht="15" hidden="false" customHeight="false" outlineLevel="0" collapsed="false">
      <c r="I48" s="72" t="s">
        <v>336</v>
      </c>
      <c r="J48" s="67" t="s">
        <v>194</v>
      </c>
      <c r="K48" s="62" t="n">
        <v>3390</v>
      </c>
    </row>
    <row r="49" customFormat="false" ht="15" hidden="false" customHeight="false" outlineLevel="0" collapsed="false">
      <c r="I49" s="72" t="s">
        <v>336</v>
      </c>
      <c r="J49" s="67" t="s">
        <v>59</v>
      </c>
      <c r="K49" s="62" t="n">
        <v>3040</v>
      </c>
    </row>
    <row r="50" customFormat="false" ht="15" hidden="false" customHeight="false" outlineLevel="0" collapsed="false">
      <c r="I50" s="72" t="s">
        <v>336</v>
      </c>
      <c r="J50" s="67" t="s">
        <v>157</v>
      </c>
      <c r="K50" s="62" t="n">
        <v>3320</v>
      </c>
    </row>
    <row r="51" customFormat="false" ht="15" hidden="false" customHeight="false" outlineLevel="0" collapsed="false">
      <c r="I51" s="72" t="s">
        <v>336</v>
      </c>
      <c r="J51" s="67" t="s">
        <v>89</v>
      </c>
      <c r="K51" s="62" t="n">
        <v>3100</v>
      </c>
    </row>
    <row r="52" customFormat="false" ht="15" hidden="false" customHeight="false" outlineLevel="0" collapsed="false">
      <c r="I52" s="72" t="s">
        <v>336</v>
      </c>
      <c r="J52" s="67" t="s">
        <v>68</v>
      </c>
      <c r="K52" s="62" t="n">
        <v>3050</v>
      </c>
    </row>
    <row r="53" customFormat="false" ht="15" hidden="false" customHeight="false" outlineLevel="0" collapsed="false">
      <c r="I53" s="72" t="s">
        <v>336</v>
      </c>
      <c r="J53" s="67" t="s">
        <v>76</v>
      </c>
      <c r="K53" s="62" t="n">
        <v>3060</v>
      </c>
    </row>
    <row r="54" customFormat="false" ht="15" hidden="false" customHeight="false" outlineLevel="0" collapsed="false">
      <c r="I54" s="72" t="s">
        <v>336</v>
      </c>
      <c r="J54" s="67" t="s">
        <v>200</v>
      </c>
      <c r="K54" s="62" t="n">
        <v>3400</v>
      </c>
    </row>
    <row r="55" customFormat="false" ht="15" hidden="false" customHeight="false" outlineLevel="0" collapsed="false">
      <c r="I55" s="72" t="s">
        <v>336</v>
      </c>
      <c r="J55" s="67" t="s">
        <v>86</v>
      </c>
      <c r="K55" s="62" t="n">
        <v>3070</v>
      </c>
    </row>
    <row r="56" customFormat="false" ht="15" hidden="false" customHeight="false" outlineLevel="0" collapsed="false">
      <c r="I56" s="72" t="s">
        <v>336</v>
      </c>
      <c r="J56" s="67" t="s">
        <v>203</v>
      </c>
      <c r="K56" s="62" t="n">
        <v>3410</v>
      </c>
    </row>
    <row r="57" customFormat="false" ht="15" hidden="false" customHeight="false" outlineLevel="0" collapsed="false">
      <c r="I57" s="72" t="s">
        <v>336</v>
      </c>
      <c r="J57" s="67" t="s">
        <v>171</v>
      </c>
      <c r="K57" s="62" t="n">
        <v>3340</v>
      </c>
    </row>
    <row r="58" customFormat="false" ht="15" hidden="false" customHeight="false" outlineLevel="0" collapsed="false">
      <c r="I58" s="72" t="s">
        <v>336</v>
      </c>
      <c r="J58" s="67" t="s">
        <v>95</v>
      </c>
      <c r="K58" s="62" t="n">
        <v>3110</v>
      </c>
    </row>
    <row r="59" customFormat="false" ht="15" hidden="false" customHeight="false" outlineLevel="0" collapsed="false">
      <c r="I59" s="72" t="s">
        <v>336</v>
      </c>
      <c r="J59" s="67" t="s">
        <v>101</v>
      </c>
      <c r="K59" s="62" t="n">
        <v>3120</v>
      </c>
    </row>
    <row r="60" customFormat="false" ht="15" hidden="false" customHeight="false" outlineLevel="0" collapsed="false">
      <c r="I60" s="72" t="s">
        <v>336</v>
      </c>
      <c r="J60" s="67" t="s">
        <v>110</v>
      </c>
      <c r="K60" s="62" t="n">
        <v>3130</v>
      </c>
    </row>
    <row r="61" customFormat="false" ht="15" hidden="false" customHeight="false" outlineLevel="0" collapsed="false">
      <c r="I61" s="72" t="s">
        <v>336</v>
      </c>
      <c r="J61" s="67" t="s">
        <v>118</v>
      </c>
      <c r="K61" s="62" t="n">
        <v>3150</v>
      </c>
    </row>
    <row r="62" customFormat="false" ht="15" hidden="false" customHeight="false" outlineLevel="0" collapsed="false">
      <c r="I62" s="72" t="s">
        <v>336</v>
      </c>
      <c r="J62" s="67" t="s">
        <v>143</v>
      </c>
      <c r="K62" s="62" t="n">
        <v>3280</v>
      </c>
    </row>
    <row r="63" customFormat="false" ht="15" hidden="false" customHeight="false" outlineLevel="0" collapsed="false">
      <c r="I63" s="72" t="s">
        <v>336</v>
      </c>
      <c r="J63" s="67" t="s">
        <v>137</v>
      </c>
      <c r="K63" s="62" t="n">
        <v>3270</v>
      </c>
    </row>
    <row r="64" customFormat="false" ht="15" hidden="false" customHeight="false" outlineLevel="0" collapsed="false">
      <c r="I64" s="72" t="s">
        <v>336</v>
      </c>
      <c r="J64" s="67" t="s">
        <v>126</v>
      </c>
      <c r="K64" s="62" t="n">
        <v>3160</v>
      </c>
    </row>
    <row r="65" customFormat="false" ht="15" hidden="false" customHeight="false" outlineLevel="0" collapsed="false">
      <c r="I65" s="72" t="s">
        <v>336</v>
      </c>
      <c r="J65" s="67" t="s">
        <v>212</v>
      </c>
      <c r="K65" s="62" t="n">
        <v>3420</v>
      </c>
    </row>
    <row r="66" customFormat="false" ht="15" hidden="false" customHeight="false" outlineLevel="0" collapsed="false">
      <c r="I66" s="72" t="s">
        <v>336</v>
      </c>
      <c r="J66" s="67" t="s">
        <v>53</v>
      </c>
      <c r="K66" s="62" t="n">
        <v>3030</v>
      </c>
    </row>
    <row r="67" customFormat="false" ht="15" hidden="false" customHeight="false" outlineLevel="0" collapsed="false">
      <c r="I67" s="72" t="s">
        <v>336</v>
      </c>
      <c r="J67" s="67" t="s">
        <v>216</v>
      </c>
      <c r="K67" s="62" t="n">
        <v>3430</v>
      </c>
    </row>
    <row r="68" customFormat="false" ht="15" hidden="false" customHeight="false" outlineLevel="0" collapsed="false">
      <c r="I68" s="72" t="s">
        <v>336</v>
      </c>
      <c r="J68" s="67" t="s">
        <v>366</v>
      </c>
      <c r="K68" s="62" t="n">
        <v>3330</v>
      </c>
    </row>
    <row r="69" customFormat="false" ht="15" hidden="false" customHeight="false" outlineLevel="0" collapsed="false">
      <c r="I69" s="72" t="s">
        <v>336</v>
      </c>
      <c r="J69" s="67" t="s">
        <v>229</v>
      </c>
      <c r="K69" s="62" t="n">
        <v>3460</v>
      </c>
    </row>
    <row r="70" customFormat="false" ht="15" hidden="false" customHeight="false" outlineLevel="0" collapsed="false">
      <c r="I70" s="72" t="s">
        <v>336</v>
      </c>
      <c r="J70" s="67" t="s">
        <v>130</v>
      </c>
      <c r="K70" s="62" t="n">
        <v>3200</v>
      </c>
    </row>
    <row r="71" customFormat="false" ht="15" hidden="false" customHeight="false" outlineLevel="0" collapsed="false">
      <c r="I71" s="72" t="s">
        <v>336</v>
      </c>
      <c r="J71" s="67" t="s">
        <v>367</v>
      </c>
      <c r="K71" s="62" t="n">
        <v>3900</v>
      </c>
    </row>
    <row r="72" customFormat="false" ht="15" hidden="false" customHeight="false" outlineLevel="0" collapsed="false">
      <c r="I72" s="72" t="s">
        <v>350</v>
      </c>
      <c r="J72" s="67" t="s">
        <v>236</v>
      </c>
      <c r="K72" s="62" t="n">
        <v>3500</v>
      </c>
    </row>
    <row r="73" customFormat="false" ht="15" hidden="false" customHeight="false" outlineLevel="0" collapsed="false">
      <c r="I73" s="72" t="s">
        <v>351</v>
      </c>
      <c r="J73" s="67" t="s">
        <v>245</v>
      </c>
      <c r="K73" s="62" t="n">
        <v>3600</v>
      </c>
    </row>
    <row r="74" customFormat="false" ht="15" hidden="false" customHeight="false" outlineLevel="0" collapsed="false">
      <c r="I74" s="72" t="s">
        <v>351</v>
      </c>
      <c r="J74" s="67" t="s">
        <v>246</v>
      </c>
      <c r="K74" s="62" t="n">
        <v>3610</v>
      </c>
    </row>
    <row r="75" customFormat="false" ht="15" hidden="false" customHeight="false" outlineLevel="0" collapsed="false">
      <c r="I75" s="72" t="s">
        <v>351</v>
      </c>
      <c r="J75" s="67" t="s">
        <v>251</v>
      </c>
      <c r="K75" s="62" t="n">
        <v>3620</v>
      </c>
    </row>
    <row r="76" customFormat="false" ht="15" hidden="false" customHeight="false" outlineLevel="0" collapsed="false">
      <c r="I76" s="72" t="s">
        <v>351</v>
      </c>
      <c r="J76" s="67" t="s">
        <v>257</v>
      </c>
      <c r="K76" s="62" t="n">
        <v>3630</v>
      </c>
    </row>
    <row r="77" customFormat="false" ht="15" hidden="false" customHeight="false" outlineLevel="0" collapsed="false">
      <c r="I77" s="72" t="s">
        <v>351</v>
      </c>
      <c r="J77" s="67" t="s">
        <v>260</v>
      </c>
      <c r="K77" s="62" t="n">
        <v>3670</v>
      </c>
    </row>
    <row r="78" customFormat="false" ht="15" hidden="false" customHeight="false" outlineLevel="0" collapsed="false">
      <c r="I78" s="72" t="s">
        <v>351</v>
      </c>
      <c r="J78" s="67" t="s">
        <v>264</v>
      </c>
      <c r="K78" s="62" t="n">
        <v>3680</v>
      </c>
    </row>
    <row r="79" customFormat="false" ht="15" hidden="false" customHeight="false" outlineLevel="0" collapsed="false">
      <c r="I79" s="72" t="s">
        <v>351</v>
      </c>
      <c r="J79" s="67" t="s">
        <v>271</v>
      </c>
      <c r="K79" s="62" t="n">
        <v>3690</v>
      </c>
    </row>
    <row r="80" customFormat="false" ht="15" hidden="false" customHeight="false" outlineLevel="0" collapsed="false">
      <c r="I80" s="72" t="s">
        <v>351</v>
      </c>
      <c r="J80" s="67" t="s">
        <v>279</v>
      </c>
      <c r="K80" s="62" t="n">
        <v>3700</v>
      </c>
    </row>
    <row r="81" customFormat="false" ht="15" hidden="false" customHeight="false" outlineLevel="0" collapsed="false">
      <c r="I81" s="72" t="s">
        <v>352</v>
      </c>
      <c r="J81" s="67" t="s">
        <v>285</v>
      </c>
      <c r="K81" s="62" t="n">
        <v>3800</v>
      </c>
    </row>
    <row r="82" customFormat="false" ht="15" hidden="false" customHeight="false" outlineLevel="0" collapsed="false">
      <c r="I82" s="72" t="s">
        <v>352</v>
      </c>
      <c r="J82" s="67" t="s">
        <v>288</v>
      </c>
      <c r="K82" s="62" t="n">
        <v>3810</v>
      </c>
    </row>
    <row r="83" customFormat="false" ht="15" hidden="false" customHeight="false" outlineLevel="0" collapsed="false">
      <c r="I83" s="72" t="s">
        <v>352</v>
      </c>
      <c r="J83" s="67" t="s">
        <v>290</v>
      </c>
      <c r="K83" s="62" t="n">
        <v>3820</v>
      </c>
    </row>
    <row r="84" customFormat="false" ht="15" hidden="false" customHeight="false" outlineLevel="0" collapsed="false">
      <c r="I84" s="72" t="s">
        <v>352</v>
      </c>
      <c r="J84" s="67" t="s">
        <v>293</v>
      </c>
      <c r="K84" s="62" t="n">
        <v>3830</v>
      </c>
    </row>
    <row r="85" customFormat="false" ht="15" hidden="false" customHeight="false" outlineLevel="0" collapsed="false">
      <c r="I85" s="72" t="s">
        <v>352</v>
      </c>
      <c r="J85" s="67" t="s">
        <v>301</v>
      </c>
      <c r="K85" s="62" t="n">
        <v>3840</v>
      </c>
    </row>
    <row r="86" customFormat="false" ht="15" hidden="false" customHeight="false" outlineLevel="0" collapsed="false">
      <c r="I86" s="72" t="s">
        <v>352</v>
      </c>
      <c r="J86" s="67" t="s">
        <v>309</v>
      </c>
      <c r="K86" s="62" t="n">
        <v>3850</v>
      </c>
    </row>
    <row r="87" customFormat="false" ht="15" hidden="false" customHeight="false" outlineLevel="0" collapsed="false">
      <c r="I87" s="72" t="s">
        <v>352</v>
      </c>
      <c r="J87" s="67" t="s">
        <v>312</v>
      </c>
      <c r="K87" s="62" t="n">
        <v>3860</v>
      </c>
    </row>
    <row r="88" customFormat="false" ht="15" hidden="false" customHeight="false" outlineLevel="0" collapsed="false">
      <c r="I88" s="72" t="s">
        <v>352</v>
      </c>
      <c r="J88" s="67" t="s">
        <v>319</v>
      </c>
      <c r="K88" s="62" t="n">
        <v>3870</v>
      </c>
    </row>
    <row r="89" customFormat="false" ht="15" hidden="false" customHeight="false" outlineLevel="0" collapsed="false">
      <c r="I89" s="72" t="s">
        <v>352</v>
      </c>
      <c r="J89" s="67" t="s">
        <v>324</v>
      </c>
      <c r="K89" s="62" t="n">
        <v>3880</v>
      </c>
    </row>
    <row r="90" customFormat="false" ht="15" hidden="false" customHeight="false" outlineLevel="0" collapsed="false">
      <c r="I90" s="72" t="s">
        <v>352</v>
      </c>
      <c r="J90" s="67" t="s">
        <v>328</v>
      </c>
      <c r="K90" s="62" t="n">
        <v>3890</v>
      </c>
    </row>
    <row r="91" customFormat="false" ht="15" hidden="false" customHeight="false" outlineLevel="0" collapsed="false">
      <c r="I91" s="72" t="s">
        <v>353</v>
      </c>
      <c r="J91" s="68" t="s">
        <v>368</v>
      </c>
      <c r="K91" s="62" t="n">
        <v>4000</v>
      </c>
    </row>
    <row r="92" customFormat="false" ht="15" hidden="false" customHeight="false" outlineLevel="0" collapsed="false">
      <c r="I92" s="72" t="s">
        <v>353</v>
      </c>
      <c r="J92" s="68" t="s">
        <v>369</v>
      </c>
      <c r="K92" s="62" t="n">
        <v>4010</v>
      </c>
    </row>
    <row r="93" customFormat="false" ht="15" hidden="false" customHeight="false" outlineLevel="0" collapsed="false">
      <c r="I93" s="72" t="s">
        <v>353</v>
      </c>
      <c r="J93" s="68" t="s">
        <v>370</v>
      </c>
      <c r="K93" s="62" t="n">
        <v>4020</v>
      </c>
    </row>
    <row r="94" customFormat="false" ht="15" hidden="false" customHeight="false" outlineLevel="0" collapsed="false">
      <c r="I94" s="72" t="s">
        <v>353</v>
      </c>
      <c r="J94" s="68" t="s">
        <v>371</v>
      </c>
      <c r="K94" s="62" t="n">
        <v>4030</v>
      </c>
    </row>
    <row r="95" customFormat="false" ht="15" hidden="false" customHeight="false" outlineLevel="0" collapsed="false">
      <c r="I95" s="72" t="s">
        <v>353</v>
      </c>
      <c r="J95" s="68" t="s">
        <v>372</v>
      </c>
      <c r="K95" s="62" t="n">
        <v>4040</v>
      </c>
    </row>
    <row r="96" customFormat="false" ht="15" hidden="false" customHeight="false" outlineLevel="0" collapsed="false">
      <c r="I96" s="72" t="s">
        <v>353</v>
      </c>
      <c r="J96" s="68" t="s">
        <v>373</v>
      </c>
      <c r="K96" s="62" t="n">
        <v>4050</v>
      </c>
    </row>
    <row r="97" customFormat="false" ht="15" hidden="false" customHeight="false" outlineLevel="0" collapsed="false">
      <c r="I97" s="72" t="s">
        <v>353</v>
      </c>
      <c r="J97" s="68" t="s">
        <v>374</v>
      </c>
      <c r="K97" s="62" t="n">
        <v>4060</v>
      </c>
    </row>
    <row r="98" customFormat="false" ht="15" hidden="false" customHeight="false" outlineLevel="0" collapsed="false">
      <c r="I98" s="72" t="s">
        <v>353</v>
      </c>
      <c r="J98" s="68" t="s">
        <v>375</v>
      </c>
      <c r="K98" s="62" t="n">
        <v>4070</v>
      </c>
    </row>
    <row r="99" customFormat="false" ht="15" hidden="false" customHeight="false" outlineLevel="0" collapsed="false">
      <c r="I99" s="72" t="s">
        <v>353</v>
      </c>
      <c r="J99" s="68" t="s">
        <v>376</v>
      </c>
      <c r="K99" s="62" t="n">
        <v>4080</v>
      </c>
    </row>
    <row r="100" customFormat="false" ht="15" hidden="false" customHeight="false" outlineLevel="0" collapsed="false">
      <c r="I100" s="72" t="s">
        <v>353</v>
      </c>
      <c r="J100" s="68" t="s">
        <v>377</v>
      </c>
      <c r="K100" s="62" t="n">
        <v>4090</v>
      </c>
    </row>
    <row r="101" customFormat="false" ht="15" hidden="false" customHeight="false" outlineLevel="0" collapsed="false">
      <c r="I101" s="72" t="s">
        <v>353</v>
      </c>
      <c r="J101" s="68" t="s">
        <v>378</v>
      </c>
      <c r="K101" s="62" t="n">
        <v>4100</v>
      </c>
    </row>
    <row r="102" customFormat="false" ht="15" hidden="false" customHeight="false" outlineLevel="0" collapsed="false">
      <c r="I102" s="72" t="s">
        <v>353</v>
      </c>
      <c r="J102" s="68" t="s">
        <v>379</v>
      </c>
      <c r="K102" s="62" t="n">
        <v>4110</v>
      </c>
    </row>
    <row r="103" customFormat="false" ht="15" hidden="false" customHeight="false" outlineLevel="0" collapsed="false">
      <c r="I103" s="72" t="s">
        <v>353</v>
      </c>
      <c r="J103" s="68" t="s">
        <v>380</v>
      </c>
      <c r="K103" s="62" t="n">
        <v>4120</v>
      </c>
    </row>
    <row r="104" customFormat="false" ht="15" hidden="false" customHeight="false" outlineLevel="0" collapsed="false">
      <c r="I104" s="72" t="s">
        <v>338</v>
      </c>
      <c r="J104" s="68" t="s">
        <v>381</v>
      </c>
      <c r="K104" s="62" t="n">
        <v>4200</v>
      </c>
    </row>
    <row r="105" customFormat="false" ht="15" hidden="false" customHeight="false" outlineLevel="0" collapsed="false">
      <c r="I105" s="72" t="s">
        <v>338</v>
      </c>
      <c r="J105" s="68" t="s">
        <v>382</v>
      </c>
      <c r="K105" s="62" t="n">
        <v>4210</v>
      </c>
    </row>
    <row r="106" customFormat="false" ht="15" hidden="false" customHeight="false" outlineLevel="0" collapsed="false">
      <c r="I106" s="72" t="s">
        <v>338</v>
      </c>
      <c r="J106" s="68" t="s">
        <v>383</v>
      </c>
      <c r="K106" s="62" t="n">
        <v>4220</v>
      </c>
    </row>
    <row r="107" customFormat="false" ht="15" hidden="false" customHeight="false" outlineLevel="0" collapsed="false">
      <c r="I107" s="72" t="s">
        <v>338</v>
      </c>
      <c r="J107" s="68" t="s">
        <v>384</v>
      </c>
      <c r="K107" s="62" t="n">
        <v>4230</v>
      </c>
    </row>
    <row r="108" customFormat="false" ht="15" hidden="false" customHeight="false" outlineLevel="0" collapsed="false">
      <c r="I108" s="72" t="s">
        <v>338</v>
      </c>
      <c r="J108" s="68" t="s">
        <v>385</v>
      </c>
      <c r="K108" s="62" t="n">
        <v>4240</v>
      </c>
    </row>
    <row r="109" customFormat="false" ht="15" hidden="false" customHeight="false" outlineLevel="0" collapsed="false">
      <c r="I109" s="72" t="s">
        <v>338</v>
      </c>
      <c r="J109" s="68" t="s">
        <v>386</v>
      </c>
      <c r="K109" s="62" t="n">
        <v>4250</v>
      </c>
    </row>
    <row r="110" customFormat="false" ht="15" hidden="false" customHeight="false" outlineLevel="0" collapsed="false">
      <c r="I110" s="72" t="s">
        <v>338</v>
      </c>
      <c r="J110" s="68" t="s">
        <v>387</v>
      </c>
      <c r="K110" s="62" t="n">
        <v>4260</v>
      </c>
    </row>
    <row r="111" customFormat="false" ht="15" hidden="false" customHeight="false" outlineLevel="0" collapsed="false">
      <c r="I111" s="72" t="s">
        <v>338</v>
      </c>
      <c r="J111" s="68" t="s">
        <v>388</v>
      </c>
      <c r="K111" s="62" t="n">
        <v>4270</v>
      </c>
    </row>
    <row r="112" customFormat="false" ht="15" hidden="false" customHeight="false" outlineLevel="0" collapsed="false">
      <c r="I112" s="72" t="s">
        <v>338</v>
      </c>
      <c r="J112" s="68" t="s">
        <v>389</v>
      </c>
      <c r="K112" s="62" t="n">
        <v>4280</v>
      </c>
    </row>
    <row r="113" customFormat="false" ht="15" hidden="false" customHeight="false" outlineLevel="0" collapsed="false">
      <c r="I113" s="72" t="s">
        <v>338</v>
      </c>
      <c r="J113" s="68" t="s">
        <v>390</v>
      </c>
      <c r="K113" s="62" t="n">
        <v>4290</v>
      </c>
    </row>
    <row r="114" customFormat="false" ht="15" hidden="false" customHeight="false" outlineLevel="0" collapsed="false">
      <c r="I114" s="72" t="s">
        <v>338</v>
      </c>
      <c r="J114" s="68" t="s">
        <v>391</v>
      </c>
      <c r="K114" s="62" t="n">
        <v>4300</v>
      </c>
    </row>
    <row r="115" customFormat="false" ht="15" hidden="false" customHeight="false" outlineLevel="0" collapsed="false">
      <c r="I115" s="72" t="s">
        <v>338</v>
      </c>
      <c r="J115" s="68" t="s">
        <v>392</v>
      </c>
      <c r="K115" s="62" t="n">
        <v>4310</v>
      </c>
    </row>
    <row r="116" customFormat="false" ht="15" hidden="false" customHeight="false" outlineLevel="0" collapsed="false">
      <c r="I116" s="72" t="s">
        <v>338</v>
      </c>
      <c r="J116" s="68" t="s">
        <v>393</v>
      </c>
      <c r="K116" s="62" t="n">
        <v>4320</v>
      </c>
    </row>
    <row r="117" customFormat="false" ht="15" hidden="false" customHeight="false" outlineLevel="0" collapsed="false">
      <c r="I117" s="72" t="s">
        <v>338</v>
      </c>
      <c r="J117" s="68" t="s">
        <v>394</v>
      </c>
      <c r="K117" s="62" t="n">
        <v>4330</v>
      </c>
    </row>
    <row r="118" customFormat="false" ht="15" hidden="false" customHeight="false" outlineLevel="0" collapsed="false">
      <c r="I118" s="72" t="s">
        <v>338</v>
      </c>
      <c r="J118" s="68" t="s">
        <v>395</v>
      </c>
      <c r="K118" s="62" t="n">
        <v>4340</v>
      </c>
    </row>
    <row r="119" customFormat="false" ht="15" hidden="false" customHeight="false" outlineLevel="0" collapsed="false">
      <c r="I119" s="72" t="s">
        <v>338</v>
      </c>
      <c r="J119" s="68" t="s">
        <v>396</v>
      </c>
      <c r="K119" s="62" t="n">
        <v>4350</v>
      </c>
    </row>
    <row r="120" customFormat="false" ht="15" hidden="false" customHeight="false" outlineLevel="0" collapsed="false">
      <c r="I120" s="72" t="s">
        <v>338</v>
      </c>
      <c r="J120" s="68" t="s">
        <v>397</v>
      </c>
      <c r="K120" s="62" t="n">
        <v>4360</v>
      </c>
    </row>
    <row r="121" customFormat="false" ht="15" hidden="false" customHeight="false" outlineLevel="0" collapsed="false">
      <c r="I121" s="72" t="s">
        <v>338</v>
      </c>
      <c r="J121" s="68" t="s">
        <v>398</v>
      </c>
      <c r="K121" s="62" t="n">
        <v>4370</v>
      </c>
    </row>
    <row r="122" customFormat="false" ht="15" hidden="false" customHeight="false" outlineLevel="0" collapsed="false">
      <c r="I122" s="72" t="s">
        <v>338</v>
      </c>
      <c r="J122" s="68" t="s">
        <v>399</v>
      </c>
      <c r="K122" s="62" t="n">
        <v>4380</v>
      </c>
    </row>
    <row r="123" customFormat="false" ht="15" hidden="false" customHeight="false" outlineLevel="0" collapsed="false">
      <c r="I123" s="72" t="s">
        <v>338</v>
      </c>
      <c r="J123" s="68" t="s">
        <v>400</v>
      </c>
      <c r="K123" s="62" t="n">
        <v>4390</v>
      </c>
    </row>
    <row r="124" customFormat="false" ht="15" hidden="false" customHeight="false" outlineLevel="0" collapsed="false">
      <c r="I124" s="72" t="s">
        <v>338</v>
      </c>
      <c r="J124" s="68" t="s">
        <v>401</v>
      </c>
      <c r="K124" s="62" t="n">
        <v>4400</v>
      </c>
    </row>
    <row r="125" customFormat="false" ht="15" hidden="false" customHeight="false" outlineLevel="0" collapsed="false">
      <c r="I125" s="72" t="s">
        <v>338</v>
      </c>
      <c r="J125" s="68" t="s">
        <v>402</v>
      </c>
      <c r="K125" s="62" t="n">
        <v>4410</v>
      </c>
    </row>
    <row r="126" customFormat="false" ht="15" hidden="false" customHeight="false" outlineLevel="0" collapsed="false">
      <c r="I126" s="72" t="s">
        <v>338</v>
      </c>
      <c r="J126" s="68" t="s">
        <v>403</v>
      </c>
      <c r="K126" s="62" t="n">
        <v>4420</v>
      </c>
    </row>
    <row r="127" customFormat="false" ht="15" hidden="false" customHeight="false" outlineLevel="0" collapsed="false">
      <c r="I127" s="72" t="s">
        <v>338</v>
      </c>
      <c r="J127" s="68" t="s">
        <v>404</v>
      </c>
      <c r="K127" s="62" t="n">
        <v>4430</v>
      </c>
    </row>
    <row r="128" customFormat="false" ht="15" hidden="false" customHeight="false" outlineLevel="0" collapsed="false">
      <c r="I128" s="72" t="s">
        <v>338</v>
      </c>
      <c r="J128" s="68" t="s">
        <v>405</v>
      </c>
      <c r="K128" s="62" t="n">
        <v>4440</v>
      </c>
    </row>
    <row r="129" customFormat="false" ht="15" hidden="false" customHeight="false" outlineLevel="0" collapsed="false">
      <c r="I129" s="72" t="s">
        <v>338</v>
      </c>
      <c r="J129" s="68" t="s">
        <v>406</v>
      </c>
      <c r="K129" s="62" t="n">
        <v>4450</v>
      </c>
    </row>
    <row r="130" customFormat="false" ht="15" hidden="false" customHeight="false" outlineLevel="0" collapsed="false">
      <c r="I130" s="72" t="s">
        <v>338</v>
      </c>
      <c r="J130" s="68" t="s">
        <v>407</v>
      </c>
      <c r="K130" s="62" t="n">
        <v>4460</v>
      </c>
    </row>
    <row r="131" customFormat="false" ht="15" hidden="false" customHeight="false" outlineLevel="0" collapsed="false">
      <c r="I131" s="72" t="s">
        <v>338</v>
      </c>
      <c r="J131" s="68" t="s">
        <v>408</v>
      </c>
      <c r="K131" s="62" t="n">
        <v>4470</v>
      </c>
    </row>
    <row r="132" customFormat="false" ht="15" hidden="false" customHeight="false" outlineLevel="0" collapsed="false">
      <c r="I132" s="72" t="s">
        <v>338</v>
      </c>
      <c r="J132" s="68" t="s">
        <v>409</v>
      </c>
      <c r="K132" s="62" t="n">
        <v>4480</v>
      </c>
    </row>
    <row r="133" customFormat="false" ht="15" hidden="false" customHeight="false" outlineLevel="0" collapsed="false">
      <c r="I133" s="72" t="s">
        <v>339</v>
      </c>
      <c r="J133" s="69" t="s">
        <v>410</v>
      </c>
      <c r="K133" s="62" t="n">
        <v>5000</v>
      </c>
    </row>
    <row r="134" customFormat="false" ht="15" hidden="false" customHeight="false" outlineLevel="0" collapsed="false">
      <c r="I134" s="72" t="s">
        <v>339</v>
      </c>
      <c r="J134" s="69" t="s">
        <v>411</v>
      </c>
      <c r="K134" s="62" t="n">
        <v>5010</v>
      </c>
    </row>
    <row r="135" customFormat="false" ht="15" hidden="false" customHeight="false" outlineLevel="0" collapsed="false">
      <c r="I135" s="72" t="s">
        <v>339</v>
      </c>
      <c r="J135" s="69" t="s">
        <v>412</v>
      </c>
      <c r="K135" s="62" t="n">
        <v>5020</v>
      </c>
    </row>
    <row r="136" customFormat="false" ht="15" hidden="false" customHeight="false" outlineLevel="0" collapsed="false">
      <c r="I136" s="72" t="s">
        <v>339</v>
      </c>
      <c r="J136" s="69" t="s">
        <v>413</v>
      </c>
      <c r="K136" s="62" t="n">
        <v>5030</v>
      </c>
    </row>
    <row r="137" customFormat="false" ht="15" hidden="false" customHeight="false" outlineLevel="0" collapsed="false">
      <c r="I137" s="72" t="s">
        <v>339</v>
      </c>
      <c r="J137" s="69" t="s">
        <v>414</v>
      </c>
      <c r="K137" s="62" t="n">
        <v>5050</v>
      </c>
    </row>
    <row r="138" customFormat="false" ht="15" hidden="false" customHeight="false" outlineLevel="0" collapsed="false">
      <c r="I138" s="72" t="s">
        <v>339</v>
      </c>
      <c r="J138" s="69" t="s">
        <v>415</v>
      </c>
      <c r="K138" s="62" t="n">
        <v>5060</v>
      </c>
    </row>
    <row r="139" customFormat="false" ht="15" hidden="false" customHeight="false" outlineLevel="0" collapsed="false">
      <c r="I139" s="72" t="s">
        <v>340</v>
      </c>
      <c r="J139" s="70" t="s">
        <v>416</v>
      </c>
      <c r="K139" s="62" t="n">
        <v>6000</v>
      </c>
    </row>
    <row r="140" customFormat="false" ht="15" hidden="false" customHeight="false" outlineLevel="0" collapsed="false">
      <c r="I140" s="72" t="s">
        <v>340</v>
      </c>
      <c r="J140" s="70" t="s">
        <v>417</v>
      </c>
      <c r="K140" s="62" t="n">
        <v>6010</v>
      </c>
    </row>
    <row r="141" customFormat="false" ht="15" hidden="false" customHeight="false" outlineLevel="0" collapsed="false">
      <c r="I141" s="72" t="s">
        <v>340</v>
      </c>
      <c r="J141" s="70" t="s">
        <v>418</v>
      </c>
      <c r="K141" s="62" t="n">
        <v>6020</v>
      </c>
    </row>
    <row r="142" customFormat="false" ht="15" hidden="false" customHeight="false" outlineLevel="0" collapsed="false">
      <c r="I142" s="72" t="s">
        <v>340</v>
      </c>
      <c r="J142" s="70" t="s">
        <v>419</v>
      </c>
      <c r="K142" s="62" t="n">
        <v>6030</v>
      </c>
    </row>
    <row r="143" customFormat="false" ht="15" hidden="false" customHeight="false" outlineLevel="0" collapsed="false">
      <c r="I143" s="72" t="s">
        <v>340</v>
      </c>
      <c r="J143" s="70" t="s">
        <v>420</v>
      </c>
      <c r="K143" s="62" t="n">
        <v>6040</v>
      </c>
    </row>
    <row r="144" customFormat="false" ht="15" hidden="false" customHeight="false" outlineLevel="0" collapsed="false">
      <c r="I144" s="73" t="s">
        <v>354</v>
      </c>
      <c r="J144" s="71" t="s">
        <v>341</v>
      </c>
      <c r="K144" s="59" t="n">
        <v>7000</v>
      </c>
    </row>
    <row r="147" customFormat="false" ht="15" hidden="false" customHeight="false" outlineLevel="0" collapsed="false">
      <c r="B147" s="63" t="s">
        <v>421</v>
      </c>
      <c r="C147" s="73"/>
      <c r="D147" s="73"/>
      <c r="E147" s="73"/>
      <c r="F147" s="73"/>
      <c r="G147" s="74"/>
      <c r="H147" s="73"/>
      <c r="I147" s="73"/>
      <c r="J147" s="74"/>
      <c r="K147" s="73"/>
      <c r="L147" s="63"/>
      <c r="M147" s="63" t="s">
        <v>23</v>
      </c>
      <c r="N147" s="63" t="s">
        <v>422</v>
      </c>
      <c r="O147" s="63"/>
    </row>
    <row r="148" customFormat="false" ht="15" hidden="false" customHeight="false" outlineLevel="0" collapsed="false">
      <c r="B148" s="58" t="n">
        <v>1</v>
      </c>
      <c r="L148" s="72" t="s">
        <v>356</v>
      </c>
      <c r="M148" s="64" t="s">
        <v>423</v>
      </c>
      <c r="N148" s="62" t="n">
        <v>10001</v>
      </c>
    </row>
    <row r="149" customFormat="false" ht="15" hidden="false" customHeight="false" outlineLevel="0" collapsed="false">
      <c r="B149" s="58" t="n">
        <v>2</v>
      </c>
      <c r="L149" s="72" t="s">
        <v>356</v>
      </c>
      <c r="M149" s="64" t="s">
        <v>424</v>
      </c>
      <c r="N149" s="62" t="n">
        <v>10018</v>
      </c>
    </row>
    <row r="150" customFormat="false" ht="15" hidden="false" customHeight="false" outlineLevel="0" collapsed="false">
      <c r="B150" s="58" t="n">
        <v>3</v>
      </c>
      <c r="L150" s="72" t="s">
        <v>356</v>
      </c>
      <c r="M150" s="64" t="s">
        <v>425</v>
      </c>
      <c r="N150" s="62" t="n">
        <v>10002</v>
      </c>
    </row>
    <row r="151" customFormat="false" ht="15" hidden="false" customHeight="false" outlineLevel="0" collapsed="false">
      <c r="B151" s="58" t="n">
        <v>4</v>
      </c>
      <c r="L151" s="72" t="s">
        <v>356</v>
      </c>
      <c r="M151" s="64" t="s">
        <v>426</v>
      </c>
      <c r="N151" s="62" t="n">
        <v>10003</v>
      </c>
    </row>
    <row r="152" customFormat="false" ht="15" hidden="false" customHeight="false" outlineLevel="0" collapsed="false">
      <c r="B152" s="58" t="n">
        <v>5</v>
      </c>
      <c r="L152" s="72" t="s">
        <v>356</v>
      </c>
      <c r="M152" s="64" t="s">
        <v>427</v>
      </c>
      <c r="N152" s="62" t="n">
        <v>10019</v>
      </c>
    </row>
    <row r="153" customFormat="false" ht="15" hidden="false" customHeight="false" outlineLevel="0" collapsed="false">
      <c r="B153" s="58" t="n">
        <v>6</v>
      </c>
      <c r="L153" s="72" t="s">
        <v>356</v>
      </c>
      <c r="M153" s="64" t="s">
        <v>428</v>
      </c>
      <c r="N153" s="62" t="n">
        <v>10004</v>
      </c>
    </row>
    <row r="154" customFormat="false" ht="15" hidden="false" customHeight="false" outlineLevel="0" collapsed="false">
      <c r="B154" s="58" t="n">
        <v>7</v>
      </c>
      <c r="L154" s="72" t="s">
        <v>356</v>
      </c>
      <c r="M154" s="64" t="s">
        <v>429</v>
      </c>
      <c r="N154" s="62" t="n">
        <v>10005</v>
      </c>
    </row>
    <row r="155" customFormat="false" ht="15" hidden="false" customHeight="false" outlineLevel="0" collapsed="false">
      <c r="B155" s="58" t="n">
        <v>8</v>
      </c>
      <c r="L155" s="72" t="s">
        <v>356</v>
      </c>
      <c r="M155" s="64" t="s">
        <v>430</v>
      </c>
      <c r="N155" s="62" t="n">
        <v>10006</v>
      </c>
    </row>
    <row r="156" customFormat="false" ht="15" hidden="false" customHeight="false" outlineLevel="0" collapsed="false">
      <c r="B156" s="58" t="n">
        <v>9</v>
      </c>
      <c r="L156" s="72" t="s">
        <v>356</v>
      </c>
      <c r="M156" s="64" t="s">
        <v>431</v>
      </c>
      <c r="N156" s="62" t="n">
        <v>10007</v>
      </c>
    </row>
    <row r="157" customFormat="false" ht="15" hidden="false" customHeight="false" outlineLevel="0" collapsed="false">
      <c r="B157" s="58" t="n">
        <v>10</v>
      </c>
      <c r="L157" s="72" t="s">
        <v>356</v>
      </c>
      <c r="M157" s="64" t="s">
        <v>432</v>
      </c>
      <c r="N157" s="62" t="n">
        <v>10008</v>
      </c>
    </row>
    <row r="158" customFormat="false" ht="15" hidden="false" customHeight="false" outlineLevel="0" collapsed="false">
      <c r="B158" s="58" t="n">
        <v>11</v>
      </c>
      <c r="L158" s="72" t="s">
        <v>356</v>
      </c>
      <c r="M158" s="64" t="s">
        <v>433</v>
      </c>
      <c r="N158" s="62" t="n">
        <v>10009</v>
      </c>
    </row>
    <row r="159" customFormat="false" ht="15" hidden="false" customHeight="false" outlineLevel="0" collapsed="false">
      <c r="B159" s="58" t="n">
        <v>12</v>
      </c>
      <c r="L159" s="72" t="s">
        <v>356</v>
      </c>
      <c r="M159" s="64" t="s">
        <v>434</v>
      </c>
      <c r="N159" s="62" t="n">
        <v>10010</v>
      </c>
    </row>
    <row r="160" customFormat="false" ht="15" hidden="false" customHeight="false" outlineLevel="0" collapsed="false">
      <c r="B160" s="58" t="n">
        <v>13</v>
      </c>
      <c r="L160" s="72" t="s">
        <v>356</v>
      </c>
      <c r="M160" s="64" t="s">
        <v>435</v>
      </c>
      <c r="N160" s="62" t="n">
        <v>10011</v>
      </c>
    </row>
    <row r="161" customFormat="false" ht="15" hidden="false" customHeight="false" outlineLevel="0" collapsed="false">
      <c r="B161" s="58" t="n">
        <v>14</v>
      </c>
      <c r="L161" s="72" t="s">
        <v>356</v>
      </c>
      <c r="M161" s="64" t="s">
        <v>436</v>
      </c>
      <c r="N161" s="62" t="n">
        <v>10012</v>
      </c>
    </row>
    <row r="162" customFormat="false" ht="15" hidden="false" customHeight="false" outlineLevel="0" collapsed="false">
      <c r="B162" s="58" t="n">
        <v>15</v>
      </c>
      <c r="L162" s="72" t="s">
        <v>356</v>
      </c>
      <c r="M162" s="64" t="s">
        <v>437</v>
      </c>
      <c r="N162" s="62" t="n">
        <v>10013</v>
      </c>
    </row>
    <row r="163" customFormat="false" ht="15" hidden="false" customHeight="false" outlineLevel="0" collapsed="false">
      <c r="B163" s="58" t="n">
        <v>16</v>
      </c>
      <c r="L163" s="72" t="s">
        <v>356</v>
      </c>
      <c r="M163" s="64" t="s">
        <v>438</v>
      </c>
      <c r="N163" s="62" t="n">
        <v>10014</v>
      </c>
    </row>
    <row r="164" customFormat="false" ht="15" hidden="false" customHeight="false" outlineLevel="0" collapsed="false">
      <c r="B164" s="58" t="n">
        <v>17</v>
      </c>
      <c r="L164" s="72" t="s">
        <v>356</v>
      </c>
      <c r="M164" s="64" t="s">
        <v>439</v>
      </c>
      <c r="N164" s="62" t="n">
        <v>10017</v>
      </c>
    </row>
    <row r="165" customFormat="false" ht="15" hidden="false" customHeight="false" outlineLevel="0" collapsed="false">
      <c r="B165" s="58" t="n">
        <v>18</v>
      </c>
      <c r="L165" s="72" t="s">
        <v>356</v>
      </c>
      <c r="M165" s="64" t="s">
        <v>440</v>
      </c>
      <c r="N165" s="62" t="n">
        <v>10015</v>
      </c>
    </row>
    <row r="166" customFormat="false" ht="15" hidden="false" customHeight="false" outlineLevel="0" collapsed="false">
      <c r="B166" s="58" t="n">
        <v>19</v>
      </c>
      <c r="L166" s="72" t="s">
        <v>356</v>
      </c>
      <c r="M166" s="64" t="s">
        <v>441</v>
      </c>
      <c r="N166" s="62" t="n">
        <v>10016</v>
      </c>
    </row>
    <row r="167" customFormat="false" ht="15" hidden="false" customHeight="false" outlineLevel="0" collapsed="false">
      <c r="B167" s="58" t="n">
        <v>20</v>
      </c>
      <c r="L167" s="72" t="s">
        <v>357</v>
      </c>
      <c r="M167" s="64" t="s">
        <v>442</v>
      </c>
      <c r="N167" s="62" t="n">
        <v>10101</v>
      </c>
    </row>
    <row r="168" customFormat="false" ht="15" hidden="false" customHeight="false" outlineLevel="0" collapsed="false">
      <c r="B168" s="58" t="n">
        <v>21</v>
      </c>
      <c r="L168" s="72" t="s">
        <v>357</v>
      </c>
      <c r="M168" s="64" t="s">
        <v>443</v>
      </c>
      <c r="N168" s="62" t="n">
        <v>10102</v>
      </c>
    </row>
    <row r="169" customFormat="false" ht="15" hidden="false" customHeight="false" outlineLevel="0" collapsed="false">
      <c r="B169" s="58" t="n">
        <v>22</v>
      </c>
      <c r="L169" s="72" t="s">
        <v>357</v>
      </c>
      <c r="M169" s="64" t="s">
        <v>444</v>
      </c>
      <c r="N169" s="62" t="n">
        <v>10103</v>
      </c>
    </row>
    <row r="170" customFormat="false" ht="15" hidden="false" customHeight="false" outlineLevel="0" collapsed="false">
      <c r="B170" s="58" t="n">
        <v>23</v>
      </c>
      <c r="L170" s="72" t="s">
        <v>357</v>
      </c>
      <c r="M170" s="64" t="s">
        <v>445</v>
      </c>
      <c r="N170" s="62" t="n">
        <v>10105</v>
      </c>
    </row>
    <row r="171" customFormat="false" ht="15" hidden="false" customHeight="false" outlineLevel="0" collapsed="false">
      <c r="B171" s="58" t="n">
        <v>24</v>
      </c>
      <c r="L171" s="72" t="s">
        <v>357</v>
      </c>
      <c r="M171" s="64" t="s">
        <v>446</v>
      </c>
      <c r="N171" s="62" t="n">
        <v>10106</v>
      </c>
    </row>
    <row r="172" customFormat="false" ht="15" hidden="false" customHeight="false" outlineLevel="0" collapsed="false">
      <c r="B172" s="58" t="n">
        <v>25</v>
      </c>
      <c r="L172" s="72" t="s">
        <v>357</v>
      </c>
      <c r="M172" s="64" t="s">
        <v>447</v>
      </c>
      <c r="N172" s="62" t="n">
        <v>10107</v>
      </c>
    </row>
    <row r="173" customFormat="false" ht="15" hidden="false" customHeight="false" outlineLevel="0" collapsed="false">
      <c r="B173" s="58" t="n">
        <v>26</v>
      </c>
      <c r="L173" s="72" t="s">
        <v>357</v>
      </c>
      <c r="M173" s="64" t="s">
        <v>448</v>
      </c>
      <c r="N173" s="62" t="n">
        <v>10108</v>
      </c>
    </row>
    <row r="174" customFormat="false" ht="15" hidden="false" customHeight="false" outlineLevel="0" collapsed="false">
      <c r="B174" s="58" t="n">
        <v>27</v>
      </c>
      <c r="L174" s="72" t="s">
        <v>357</v>
      </c>
      <c r="M174" s="64" t="s">
        <v>449</v>
      </c>
      <c r="N174" s="62" t="n">
        <v>10109</v>
      </c>
    </row>
    <row r="175" customFormat="false" ht="15" hidden="false" customHeight="false" outlineLevel="0" collapsed="false">
      <c r="B175" s="58" t="n">
        <v>28</v>
      </c>
      <c r="L175" s="72" t="s">
        <v>357</v>
      </c>
      <c r="M175" s="64" t="s">
        <v>450</v>
      </c>
      <c r="N175" s="62" t="n">
        <v>10110</v>
      </c>
    </row>
    <row r="176" customFormat="false" ht="15" hidden="false" customHeight="false" outlineLevel="0" collapsed="false">
      <c r="B176" s="58" t="n">
        <v>29</v>
      </c>
      <c r="L176" s="72" t="s">
        <v>358</v>
      </c>
      <c r="M176" s="64" t="s">
        <v>451</v>
      </c>
      <c r="N176" s="62" t="n">
        <v>10201</v>
      </c>
    </row>
    <row r="177" customFormat="false" ht="15" hidden="false" customHeight="false" outlineLevel="0" collapsed="false">
      <c r="B177" s="58" t="n">
        <v>30</v>
      </c>
      <c r="L177" s="72" t="s">
        <v>358</v>
      </c>
      <c r="M177" s="64" t="s">
        <v>452</v>
      </c>
      <c r="N177" s="62" t="n">
        <v>10202</v>
      </c>
    </row>
    <row r="178" customFormat="false" ht="15" hidden="false" customHeight="false" outlineLevel="0" collapsed="false">
      <c r="B178" s="58" t="n">
        <v>31</v>
      </c>
      <c r="L178" s="72" t="s">
        <v>358</v>
      </c>
      <c r="M178" s="64" t="s">
        <v>453</v>
      </c>
      <c r="N178" s="62" t="n">
        <v>10203</v>
      </c>
    </row>
    <row r="179" customFormat="false" ht="15" hidden="false" customHeight="false" outlineLevel="0" collapsed="false">
      <c r="B179" s="58" t="n">
        <v>32</v>
      </c>
      <c r="L179" s="72" t="s">
        <v>358</v>
      </c>
      <c r="M179" s="64" t="s">
        <v>454</v>
      </c>
      <c r="N179" s="62" t="n">
        <v>10204</v>
      </c>
    </row>
    <row r="180" customFormat="false" ht="15" hidden="false" customHeight="false" outlineLevel="0" collapsed="false">
      <c r="B180" s="58" t="n">
        <v>33</v>
      </c>
      <c r="L180" s="72" t="s">
        <v>358</v>
      </c>
      <c r="M180" s="64" t="s">
        <v>455</v>
      </c>
      <c r="N180" s="62" t="n">
        <v>10213</v>
      </c>
    </row>
    <row r="181" customFormat="false" ht="15" hidden="false" customHeight="false" outlineLevel="0" collapsed="false">
      <c r="B181" s="58" t="n">
        <v>34</v>
      </c>
      <c r="L181" s="72" t="s">
        <v>358</v>
      </c>
      <c r="M181" s="64" t="s">
        <v>456</v>
      </c>
      <c r="N181" s="62" t="n">
        <v>10205</v>
      </c>
    </row>
    <row r="182" customFormat="false" ht="15" hidden="false" customHeight="false" outlineLevel="0" collapsed="false">
      <c r="B182" s="58" t="n">
        <v>35</v>
      </c>
      <c r="L182" s="72" t="s">
        <v>358</v>
      </c>
      <c r="M182" s="64" t="s">
        <v>457</v>
      </c>
      <c r="N182" s="62" t="n">
        <v>10206</v>
      </c>
    </row>
    <row r="183" customFormat="false" ht="15" hidden="false" customHeight="false" outlineLevel="0" collapsed="false">
      <c r="B183" s="58" t="n">
        <v>36</v>
      </c>
      <c r="L183" s="72" t="s">
        <v>358</v>
      </c>
      <c r="M183" s="64" t="s">
        <v>458</v>
      </c>
      <c r="N183" s="62" t="n">
        <v>10207</v>
      </c>
    </row>
    <row r="184" customFormat="false" ht="15" hidden="false" customHeight="false" outlineLevel="0" collapsed="false">
      <c r="B184" s="58" t="n">
        <v>37</v>
      </c>
      <c r="L184" s="72" t="s">
        <v>358</v>
      </c>
      <c r="M184" s="64" t="s">
        <v>459</v>
      </c>
      <c r="N184" s="62" t="n">
        <v>10208</v>
      </c>
    </row>
    <row r="185" customFormat="false" ht="15" hidden="false" customHeight="false" outlineLevel="0" collapsed="false">
      <c r="B185" s="58" t="n">
        <v>38</v>
      </c>
      <c r="L185" s="72" t="s">
        <v>358</v>
      </c>
      <c r="M185" s="64" t="s">
        <v>460</v>
      </c>
      <c r="N185" s="62" t="n">
        <v>10209</v>
      </c>
    </row>
    <row r="186" customFormat="false" ht="15" hidden="false" customHeight="false" outlineLevel="0" collapsed="false">
      <c r="B186" s="58" t="n">
        <v>39</v>
      </c>
      <c r="L186" s="72" t="s">
        <v>358</v>
      </c>
      <c r="M186" s="64" t="s">
        <v>461</v>
      </c>
      <c r="N186" s="62" t="n">
        <v>10210</v>
      </c>
    </row>
    <row r="187" customFormat="false" ht="15" hidden="false" customHeight="false" outlineLevel="0" collapsed="false">
      <c r="B187" s="58" t="n">
        <v>40</v>
      </c>
      <c r="L187" s="72" t="s">
        <v>358</v>
      </c>
      <c r="M187" s="64" t="s">
        <v>462</v>
      </c>
      <c r="N187" s="62" t="n">
        <v>10214</v>
      </c>
    </row>
    <row r="188" customFormat="false" ht="15" hidden="false" customHeight="false" outlineLevel="0" collapsed="false">
      <c r="B188" s="58" t="n">
        <v>41</v>
      </c>
      <c r="L188" s="72" t="s">
        <v>358</v>
      </c>
      <c r="M188" s="64" t="s">
        <v>463</v>
      </c>
      <c r="N188" s="62" t="n">
        <v>10215</v>
      </c>
    </row>
    <row r="189" customFormat="false" ht="15" hidden="false" customHeight="false" outlineLevel="0" collapsed="false">
      <c r="B189" s="58" t="n">
        <v>42</v>
      </c>
      <c r="L189" s="72" t="s">
        <v>358</v>
      </c>
      <c r="M189" s="64" t="s">
        <v>464</v>
      </c>
      <c r="N189" s="62" t="n">
        <v>10211</v>
      </c>
    </row>
    <row r="190" customFormat="false" ht="15" hidden="false" customHeight="false" outlineLevel="0" collapsed="false">
      <c r="B190" s="58" t="n">
        <v>43</v>
      </c>
      <c r="L190" s="72" t="s">
        <v>358</v>
      </c>
      <c r="M190" s="64" t="s">
        <v>465</v>
      </c>
      <c r="N190" s="62" t="n">
        <v>10212</v>
      </c>
    </row>
    <row r="191" customFormat="false" ht="15" hidden="false" customHeight="false" outlineLevel="0" collapsed="false">
      <c r="B191" s="58" t="n">
        <v>44</v>
      </c>
      <c r="L191" s="72" t="s">
        <v>359</v>
      </c>
      <c r="M191" s="64" t="s">
        <v>466</v>
      </c>
      <c r="N191" s="62" t="n">
        <v>11005</v>
      </c>
    </row>
    <row r="192" customFormat="false" ht="15" hidden="false" customHeight="false" outlineLevel="0" collapsed="false">
      <c r="B192" s="58" t="n">
        <v>45</v>
      </c>
      <c r="L192" s="72" t="s">
        <v>359</v>
      </c>
      <c r="M192" s="64" t="s">
        <v>467</v>
      </c>
      <c r="N192" s="62" t="n">
        <v>11002</v>
      </c>
    </row>
    <row r="193" customFormat="false" ht="15" hidden="false" customHeight="false" outlineLevel="0" collapsed="false">
      <c r="B193" s="58" t="n">
        <v>46</v>
      </c>
      <c r="L193" s="72" t="s">
        <v>359</v>
      </c>
      <c r="M193" s="64" t="s">
        <v>468</v>
      </c>
      <c r="N193" s="62" t="n">
        <v>11003</v>
      </c>
    </row>
    <row r="194" customFormat="false" ht="15" hidden="false" customHeight="false" outlineLevel="0" collapsed="false">
      <c r="B194" s="58" t="n">
        <v>47</v>
      </c>
      <c r="L194" s="72" t="s">
        <v>359</v>
      </c>
      <c r="M194" s="64" t="s">
        <v>469</v>
      </c>
      <c r="N194" s="62" t="n">
        <v>11001</v>
      </c>
    </row>
    <row r="195" customFormat="false" ht="15" hidden="false" customHeight="false" outlineLevel="0" collapsed="false">
      <c r="B195" s="58" t="n">
        <v>48</v>
      </c>
      <c r="L195" s="72" t="s">
        <v>359</v>
      </c>
      <c r="M195" s="64" t="s">
        <v>470</v>
      </c>
      <c r="N195" s="62" t="n">
        <v>11004</v>
      </c>
    </row>
    <row r="196" customFormat="false" ht="15" hidden="false" customHeight="false" outlineLevel="0" collapsed="false">
      <c r="B196" s="58" t="n">
        <v>49</v>
      </c>
      <c r="L196" s="72" t="s">
        <v>360</v>
      </c>
      <c r="M196" s="64" t="s">
        <v>471</v>
      </c>
      <c r="N196" s="62" t="n">
        <v>11101</v>
      </c>
    </row>
    <row r="197" customFormat="false" ht="15" hidden="false" customHeight="false" outlineLevel="0" collapsed="false">
      <c r="B197" s="58" t="n">
        <v>50</v>
      </c>
      <c r="L197" s="72" t="s">
        <v>361</v>
      </c>
      <c r="M197" s="64" t="s">
        <v>472</v>
      </c>
      <c r="N197" s="62" t="n">
        <v>11213</v>
      </c>
    </row>
    <row r="198" customFormat="false" ht="15" hidden="false" customHeight="false" outlineLevel="0" collapsed="false">
      <c r="B198" s="58" t="n">
        <v>51</v>
      </c>
      <c r="L198" s="72" t="s">
        <v>361</v>
      </c>
      <c r="M198" s="64" t="s">
        <v>473</v>
      </c>
      <c r="N198" s="62" t="n">
        <v>11201</v>
      </c>
    </row>
    <row r="199" customFormat="false" ht="15" hidden="false" customHeight="false" outlineLevel="0" collapsed="false">
      <c r="B199" s="58" t="n">
        <v>52</v>
      </c>
      <c r="L199" s="72" t="s">
        <v>361</v>
      </c>
      <c r="M199" s="64" t="s">
        <v>474</v>
      </c>
      <c r="N199" s="62" t="n">
        <v>11209</v>
      </c>
    </row>
    <row r="200" customFormat="false" ht="15" hidden="false" customHeight="false" outlineLevel="0" collapsed="false">
      <c r="B200" s="58" t="n">
        <v>53</v>
      </c>
      <c r="L200" s="72" t="s">
        <v>361</v>
      </c>
      <c r="M200" s="64" t="s">
        <v>475</v>
      </c>
      <c r="N200" s="62" t="n">
        <v>11202</v>
      </c>
    </row>
    <row r="201" customFormat="false" ht="15" hidden="false" customHeight="false" outlineLevel="0" collapsed="false">
      <c r="B201" s="58" t="n">
        <v>54</v>
      </c>
      <c r="L201" s="72" t="s">
        <v>361</v>
      </c>
      <c r="M201" s="64" t="s">
        <v>476</v>
      </c>
      <c r="N201" s="62" t="n">
        <v>11203</v>
      </c>
    </row>
    <row r="202" customFormat="false" ht="15" hidden="false" customHeight="false" outlineLevel="0" collapsed="false">
      <c r="B202" s="58" t="n">
        <v>55</v>
      </c>
      <c r="L202" s="72" t="s">
        <v>361</v>
      </c>
      <c r="M202" s="64" t="s">
        <v>477</v>
      </c>
      <c r="N202" s="62" t="n">
        <v>11215</v>
      </c>
    </row>
    <row r="203" customFormat="false" ht="15" hidden="false" customHeight="false" outlineLevel="0" collapsed="false">
      <c r="B203" s="58" t="n">
        <v>56</v>
      </c>
      <c r="L203" s="72" t="s">
        <v>361</v>
      </c>
      <c r="M203" s="64" t="s">
        <v>478</v>
      </c>
      <c r="N203" s="62" t="n">
        <v>11204</v>
      </c>
    </row>
    <row r="204" customFormat="false" ht="15" hidden="false" customHeight="false" outlineLevel="0" collapsed="false">
      <c r="B204" s="58" t="n">
        <v>57</v>
      </c>
      <c r="L204" s="72" t="s">
        <v>361</v>
      </c>
      <c r="M204" s="64" t="s">
        <v>479</v>
      </c>
      <c r="N204" s="62" t="n">
        <v>11205</v>
      </c>
    </row>
    <row r="205" customFormat="false" ht="15" hidden="false" customHeight="false" outlineLevel="0" collapsed="false">
      <c r="B205" s="58" t="n">
        <v>58</v>
      </c>
      <c r="L205" s="72" t="s">
        <v>361</v>
      </c>
      <c r="M205" s="64" t="s">
        <v>480</v>
      </c>
      <c r="N205" s="62" t="n">
        <v>11210</v>
      </c>
    </row>
    <row r="206" customFormat="false" ht="15" hidden="false" customHeight="false" outlineLevel="0" collapsed="false">
      <c r="B206" s="58" t="n">
        <v>59</v>
      </c>
      <c r="L206" s="72" t="s">
        <v>361</v>
      </c>
      <c r="M206" s="64" t="s">
        <v>481</v>
      </c>
      <c r="N206" s="62" t="n">
        <v>11211</v>
      </c>
    </row>
    <row r="207" customFormat="false" ht="15" hidden="false" customHeight="false" outlineLevel="0" collapsed="false">
      <c r="B207" s="58" t="n">
        <v>60</v>
      </c>
      <c r="L207" s="72" t="s">
        <v>361</v>
      </c>
      <c r="M207" s="64" t="s">
        <v>482</v>
      </c>
      <c r="N207" s="62" t="n">
        <v>11206</v>
      </c>
    </row>
    <row r="208" customFormat="false" ht="15" hidden="false" customHeight="false" outlineLevel="0" collapsed="false">
      <c r="B208" s="58" t="n">
        <v>61</v>
      </c>
      <c r="L208" s="72" t="s">
        <v>361</v>
      </c>
      <c r="M208" s="64" t="s">
        <v>483</v>
      </c>
      <c r="N208" s="62" t="n">
        <v>11219</v>
      </c>
    </row>
    <row r="209" customFormat="false" ht="15" hidden="false" customHeight="false" outlineLevel="0" collapsed="false">
      <c r="B209" s="58" t="n">
        <v>62</v>
      </c>
      <c r="L209" s="72" t="s">
        <v>361</v>
      </c>
      <c r="M209" s="64" t="s">
        <v>484</v>
      </c>
      <c r="N209" s="62" t="n">
        <v>11212</v>
      </c>
    </row>
    <row r="210" customFormat="false" ht="15" hidden="false" customHeight="false" outlineLevel="0" collapsed="false">
      <c r="B210" s="58" t="n">
        <v>63</v>
      </c>
      <c r="L210" s="72" t="s">
        <v>361</v>
      </c>
      <c r="M210" s="64" t="s">
        <v>485</v>
      </c>
      <c r="N210" s="62" t="n">
        <v>11207</v>
      </c>
    </row>
    <row r="211" customFormat="false" ht="15" hidden="false" customHeight="false" outlineLevel="0" collapsed="false">
      <c r="B211" s="58" t="n">
        <v>64</v>
      </c>
      <c r="L211" s="72" t="s">
        <v>361</v>
      </c>
      <c r="M211" s="64" t="s">
        <v>486</v>
      </c>
      <c r="N211" s="62" t="n">
        <v>11217</v>
      </c>
    </row>
    <row r="212" customFormat="false" ht="15" hidden="false" customHeight="false" outlineLevel="0" collapsed="false">
      <c r="B212" s="58" t="n">
        <v>65</v>
      </c>
      <c r="L212" s="72" t="s">
        <v>361</v>
      </c>
      <c r="M212" s="64" t="s">
        <v>487</v>
      </c>
      <c r="N212" s="62" t="n">
        <v>11216</v>
      </c>
    </row>
    <row r="213" customFormat="false" ht="15" hidden="false" customHeight="false" outlineLevel="0" collapsed="false">
      <c r="B213" s="58" t="n">
        <v>66</v>
      </c>
      <c r="L213" s="72" t="s">
        <v>361</v>
      </c>
      <c r="M213" s="64" t="s">
        <v>488</v>
      </c>
      <c r="N213" s="62" t="n">
        <v>11220</v>
      </c>
    </row>
    <row r="214" customFormat="false" ht="15" hidden="false" customHeight="false" outlineLevel="0" collapsed="false">
      <c r="B214" s="58" t="n">
        <v>67</v>
      </c>
      <c r="L214" s="72" t="s">
        <v>361</v>
      </c>
      <c r="M214" s="64" t="s">
        <v>489</v>
      </c>
      <c r="N214" s="62" t="n">
        <v>11218</v>
      </c>
    </row>
    <row r="215" customFormat="false" ht="15" hidden="false" customHeight="false" outlineLevel="0" collapsed="false">
      <c r="B215" s="58" t="n">
        <v>68</v>
      </c>
      <c r="L215" s="72" t="s">
        <v>361</v>
      </c>
      <c r="M215" s="64" t="s">
        <v>490</v>
      </c>
      <c r="N215" s="62" t="n">
        <v>11208</v>
      </c>
    </row>
    <row r="216" customFormat="false" ht="15" hidden="false" customHeight="false" outlineLevel="0" collapsed="false">
      <c r="B216" s="58" t="n">
        <v>69</v>
      </c>
      <c r="L216" s="72" t="s">
        <v>361</v>
      </c>
      <c r="M216" s="64" t="s">
        <v>491</v>
      </c>
      <c r="N216" s="62" t="n">
        <v>11216</v>
      </c>
    </row>
    <row r="217" customFormat="false" ht="15" hidden="false" customHeight="false" outlineLevel="0" collapsed="false">
      <c r="B217" s="58" t="n">
        <v>70</v>
      </c>
      <c r="L217" s="72" t="s">
        <v>361</v>
      </c>
      <c r="M217" s="64" t="s">
        <v>492</v>
      </c>
      <c r="N217" s="62" t="n">
        <v>11214</v>
      </c>
    </row>
    <row r="218" customFormat="false" ht="15" hidden="false" customHeight="false" outlineLevel="0" collapsed="false">
      <c r="B218" s="58" t="n">
        <v>71</v>
      </c>
      <c r="L218" s="72" t="s">
        <v>362</v>
      </c>
      <c r="M218" s="64" t="s">
        <v>493</v>
      </c>
      <c r="N218" s="62" t="n">
        <v>11301</v>
      </c>
    </row>
    <row r="219" customFormat="false" ht="15" hidden="false" customHeight="false" outlineLevel="0" collapsed="false">
      <c r="B219" s="58" t="n">
        <v>72</v>
      </c>
      <c r="L219" s="72" t="s">
        <v>362</v>
      </c>
      <c r="M219" s="64" t="s">
        <v>494</v>
      </c>
      <c r="N219" s="62" t="n">
        <v>11302</v>
      </c>
    </row>
    <row r="220" customFormat="false" ht="15" hidden="false" customHeight="false" outlineLevel="0" collapsed="false">
      <c r="B220" s="58" t="n">
        <v>73</v>
      </c>
      <c r="L220" s="72" t="s">
        <v>362</v>
      </c>
      <c r="M220" s="64" t="s">
        <v>495</v>
      </c>
      <c r="N220" s="62" t="n">
        <v>11303</v>
      </c>
    </row>
    <row r="221" customFormat="false" ht="15" hidden="false" customHeight="false" outlineLevel="0" collapsed="false">
      <c r="B221" s="58" t="n">
        <v>74</v>
      </c>
      <c r="L221" s="72" t="s">
        <v>362</v>
      </c>
      <c r="M221" s="64" t="s">
        <v>496</v>
      </c>
      <c r="N221" s="62" t="n">
        <v>11304</v>
      </c>
    </row>
    <row r="222" customFormat="false" ht="15" hidden="false" customHeight="false" outlineLevel="0" collapsed="false">
      <c r="B222" s="58" t="n">
        <v>75</v>
      </c>
      <c r="L222" s="72" t="s">
        <v>362</v>
      </c>
      <c r="M222" s="64" t="s">
        <v>497</v>
      </c>
      <c r="N222" s="62" t="n">
        <v>11305</v>
      </c>
    </row>
    <row r="223" customFormat="false" ht="15" hidden="false" customHeight="false" outlineLevel="0" collapsed="false">
      <c r="B223" s="58" t="n">
        <v>76</v>
      </c>
      <c r="L223" s="72" t="s">
        <v>362</v>
      </c>
      <c r="M223" s="64" t="s">
        <v>498</v>
      </c>
      <c r="N223" s="62" t="n">
        <v>11306</v>
      </c>
    </row>
    <row r="224" customFormat="false" ht="15" hidden="false" customHeight="false" outlineLevel="0" collapsed="false">
      <c r="B224" s="58" t="n">
        <v>77</v>
      </c>
      <c r="L224" s="72" t="s">
        <v>362</v>
      </c>
      <c r="M224" s="64" t="s">
        <v>499</v>
      </c>
      <c r="N224" s="62" t="n">
        <v>11307</v>
      </c>
    </row>
    <row r="225" customFormat="false" ht="15" hidden="false" customHeight="false" outlineLevel="0" collapsed="false">
      <c r="B225" s="58" t="n">
        <v>78</v>
      </c>
      <c r="L225" s="72" t="s">
        <v>362</v>
      </c>
      <c r="M225" s="64" t="s">
        <v>500</v>
      </c>
      <c r="N225" s="62" t="n">
        <v>11308</v>
      </c>
    </row>
    <row r="226" customFormat="false" ht="15" hidden="false" customHeight="false" outlineLevel="0" collapsed="false">
      <c r="B226" s="58" t="n">
        <v>79</v>
      </c>
      <c r="L226" s="72" t="s">
        <v>362</v>
      </c>
      <c r="M226" s="64" t="s">
        <v>501</v>
      </c>
      <c r="N226" s="62" t="n">
        <v>11309</v>
      </c>
    </row>
    <row r="227" customFormat="false" ht="15" hidden="false" customHeight="false" outlineLevel="0" collapsed="false">
      <c r="B227" s="58" t="n">
        <v>80</v>
      </c>
      <c r="L227" s="72" t="s">
        <v>362</v>
      </c>
      <c r="M227" s="64" t="s">
        <v>502</v>
      </c>
      <c r="N227" s="62" t="n">
        <v>11310</v>
      </c>
    </row>
    <row r="228" customFormat="false" ht="15" hidden="false" customHeight="false" outlineLevel="0" collapsed="false">
      <c r="B228" s="58" t="n">
        <v>81</v>
      </c>
      <c r="L228" s="72" t="s">
        <v>362</v>
      </c>
      <c r="M228" s="64" t="s">
        <v>503</v>
      </c>
      <c r="N228" s="62" t="n">
        <v>11311</v>
      </c>
    </row>
    <row r="229" customFormat="false" ht="15" hidden="false" customHeight="false" outlineLevel="0" collapsed="false">
      <c r="B229" s="58" t="n">
        <v>82</v>
      </c>
      <c r="L229" s="72" t="s">
        <v>362</v>
      </c>
      <c r="M229" s="64" t="s">
        <v>504</v>
      </c>
      <c r="N229" s="62" t="n">
        <v>11313</v>
      </c>
    </row>
    <row r="230" customFormat="false" ht="15" hidden="false" customHeight="false" outlineLevel="0" collapsed="false">
      <c r="B230" s="58" t="n">
        <v>83</v>
      </c>
      <c r="L230" s="72" t="s">
        <v>362</v>
      </c>
      <c r="M230" s="64" t="s">
        <v>505</v>
      </c>
      <c r="N230" s="62" t="n">
        <v>11314</v>
      </c>
    </row>
    <row r="231" customFormat="false" ht="15" hidden="false" customHeight="false" outlineLevel="0" collapsed="false">
      <c r="B231" s="58" t="n">
        <v>84</v>
      </c>
      <c r="L231" s="72" t="s">
        <v>362</v>
      </c>
      <c r="M231" s="64" t="s">
        <v>506</v>
      </c>
      <c r="N231" s="62" t="n">
        <v>11315</v>
      </c>
    </row>
    <row r="232" customFormat="false" ht="15" hidden="false" customHeight="false" outlineLevel="0" collapsed="false">
      <c r="B232" s="58" t="n">
        <v>85</v>
      </c>
      <c r="L232" s="72" t="s">
        <v>362</v>
      </c>
      <c r="M232" s="64" t="s">
        <v>507</v>
      </c>
      <c r="N232" s="62" t="n">
        <v>11316</v>
      </c>
    </row>
    <row r="233" customFormat="false" ht="15" hidden="false" customHeight="false" outlineLevel="0" collapsed="false">
      <c r="B233" s="58" t="n">
        <v>86</v>
      </c>
      <c r="L233" s="72" t="s">
        <v>362</v>
      </c>
      <c r="M233" s="64" t="s">
        <v>508</v>
      </c>
      <c r="N233" s="62" t="n">
        <v>11317</v>
      </c>
    </row>
    <row r="234" customFormat="false" ht="15" hidden="false" customHeight="false" outlineLevel="0" collapsed="false">
      <c r="B234" s="58" t="n">
        <v>87</v>
      </c>
      <c r="L234" s="72" t="s">
        <v>362</v>
      </c>
      <c r="M234" s="64" t="s">
        <v>509</v>
      </c>
      <c r="N234" s="62" t="n">
        <v>11318</v>
      </c>
      <c r="Q234" s="4"/>
      <c r="R234" s="4"/>
    </row>
    <row r="235" customFormat="false" ht="15" hidden="false" customHeight="false" outlineLevel="0" collapsed="false">
      <c r="B235" s="58" t="n">
        <v>88</v>
      </c>
      <c r="L235" s="72" t="s">
        <v>362</v>
      </c>
      <c r="M235" s="64" t="s">
        <v>510</v>
      </c>
      <c r="N235" s="62" t="n">
        <v>11319</v>
      </c>
      <c r="Q235" s="4"/>
      <c r="R235" s="4"/>
    </row>
    <row r="236" customFormat="false" ht="15" hidden="false" customHeight="false" outlineLevel="0" collapsed="false">
      <c r="B236" s="58" t="n">
        <v>89</v>
      </c>
      <c r="L236" s="72" t="s">
        <v>363</v>
      </c>
      <c r="M236" s="65" t="s">
        <v>511</v>
      </c>
      <c r="N236" s="62" t="n">
        <v>20001</v>
      </c>
      <c r="Q236" s="62"/>
      <c r="R236" s="61"/>
    </row>
    <row r="237" customFormat="false" ht="15" hidden="false" customHeight="false" outlineLevel="0" collapsed="false">
      <c r="B237" s="58" t="n">
        <v>90</v>
      </c>
      <c r="L237" s="72" t="s">
        <v>363</v>
      </c>
      <c r="M237" s="65" t="s">
        <v>512</v>
      </c>
      <c r="N237" s="62" t="n">
        <v>20004</v>
      </c>
      <c r="Q237" s="62"/>
      <c r="R237" s="61"/>
    </row>
    <row r="238" customFormat="false" ht="15" hidden="false" customHeight="false" outlineLevel="0" collapsed="false">
      <c r="B238" s="58" t="n">
        <v>91</v>
      </c>
      <c r="L238" s="72" t="s">
        <v>363</v>
      </c>
      <c r="M238" s="65" t="s">
        <v>513</v>
      </c>
      <c r="N238" s="62" t="n">
        <v>20014</v>
      </c>
      <c r="Q238" s="62"/>
      <c r="R238" s="61"/>
    </row>
    <row r="239" customFormat="false" ht="15" hidden="false" customHeight="false" outlineLevel="0" collapsed="false">
      <c r="B239" s="58" t="n">
        <v>92</v>
      </c>
      <c r="L239" s="72" t="s">
        <v>363</v>
      </c>
      <c r="M239" s="65" t="s">
        <v>514</v>
      </c>
      <c r="N239" s="62" t="n">
        <v>20016</v>
      </c>
      <c r="Q239" s="62"/>
      <c r="R239" s="61"/>
    </row>
    <row r="240" customFormat="false" ht="15" hidden="false" customHeight="false" outlineLevel="0" collapsed="false">
      <c r="B240" s="58" t="n">
        <v>93</v>
      </c>
      <c r="L240" s="72" t="s">
        <v>363</v>
      </c>
      <c r="M240" s="65" t="s">
        <v>515</v>
      </c>
      <c r="N240" s="62" t="n">
        <v>20015</v>
      </c>
      <c r="Q240" s="62"/>
      <c r="R240" s="61"/>
    </row>
    <row r="241" customFormat="false" ht="15" hidden="false" customHeight="false" outlineLevel="0" collapsed="false">
      <c r="B241" s="58" t="n">
        <v>94</v>
      </c>
      <c r="L241" s="72" t="s">
        <v>363</v>
      </c>
      <c r="M241" s="65" t="s">
        <v>516</v>
      </c>
      <c r="N241" s="62" t="n">
        <v>20002</v>
      </c>
      <c r="Q241" s="62"/>
      <c r="R241" s="61"/>
    </row>
    <row r="242" customFormat="false" ht="15" hidden="false" customHeight="false" outlineLevel="0" collapsed="false">
      <c r="B242" s="58" t="n">
        <v>95</v>
      </c>
      <c r="L242" s="72" t="s">
        <v>363</v>
      </c>
      <c r="M242" s="65" t="s">
        <v>517</v>
      </c>
      <c r="N242" s="62" t="n">
        <v>20019</v>
      </c>
      <c r="Q242" s="62"/>
      <c r="R242" s="61"/>
    </row>
    <row r="243" customFormat="false" ht="15" hidden="false" customHeight="false" outlineLevel="0" collapsed="false">
      <c r="B243" s="58" t="n">
        <v>96</v>
      </c>
      <c r="L243" s="72" t="s">
        <v>363</v>
      </c>
      <c r="M243" s="65" t="s">
        <v>518</v>
      </c>
      <c r="N243" s="62" t="n">
        <v>20017</v>
      </c>
      <c r="Q243" s="62"/>
      <c r="R243" s="61"/>
    </row>
    <row r="244" customFormat="false" ht="15" hidden="false" customHeight="false" outlineLevel="0" collapsed="false">
      <c r="B244" s="58" t="n">
        <v>97</v>
      </c>
      <c r="L244" s="72" t="s">
        <v>363</v>
      </c>
      <c r="M244" s="65" t="s">
        <v>519</v>
      </c>
      <c r="N244" s="62" t="n">
        <v>20018</v>
      </c>
      <c r="Q244" s="62"/>
      <c r="R244" s="61"/>
    </row>
    <row r="245" customFormat="false" ht="15" hidden="false" customHeight="false" outlineLevel="0" collapsed="false">
      <c r="B245" s="58" t="n">
        <v>98</v>
      </c>
      <c r="L245" s="72" t="s">
        <v>363</v>
      </c>
      <c r="M245" s="65" t="s">
        <v>520</v>
      </c>
      <c r="N245" s="62" t="n">
        <v>20003</v>
      </c>
      <c r="Q245" s="62"/>
      <c r="R245" s="61"/>
    </row>
    <row r="246" customFormat="false" ht="15" hidden="false" customHeight="false" outlineLevel="0" collapsed="false">
      <c r="B246" s="58" t="n">
        <v>99</v>
      </c>
      <c r="L246" s="72" t="s">
        <v>363</v>
      </c>
      <c r="M246" s="65" t="s">
        <v>521</v>
      </c>
      <c r="N246" s="62" t="n">
        <v>20018</v>
      </c>
      <c r="Q246" s="62"/>
      <c r="R246" s="61"/>
    </row>
    <row r="247" customFormat="false" ht="15" hidden="false" customHeight="false" outlineLevel="0" collapsed="false">
      <c r="B247" s="58" t="n">
        <v>100</v>
      </c>
      <c r="L247" s="72" t="s">
        <v>363</v>
      </c>
      <c r="M247" s="65" t="s">
        <v>522</v>
      </c>
      <c r="N247" s="62" t="n">
        <v>20005</v>
      </c>
      <c r="Q247" s="62"/>
      <c r="R247" s="61"/>
    </row>
    <row r="248" customFormat="false" ht="15" hidden="false" customHeight="false" outlineLevel="0" collapsed="false">
      <c r="B248" s="58" t="n">
        <v>101</v>
      </c>
      <c r="L248" s="72" t="s">
        <v>363</v>
      </c>
      <c r="M248" s="65" t="s">
        <v>523</v>
      </c>
      <c r="N248" s="62" t="n">
        <v>20025</v>
      </c>
      <c r="Q248" s="62"/>
      <c r="R248" s="61"/>
    </row>
    <row r="249" customFormat="false" ht="15" hidden="false" customHeight="false" outlineLevel="0" collapsed="false">
      <c r="B249" s="58" t="n">
        <v>102</v>
      </c>
      <c r="L249" s="72" t="s">
        <v>363</v>
      </c>
      <c r="M249" s="65" t="s">
        <v>524</v>
      </c>
      <c r="N249" s="62" t="n">
        <v>20020</v>
      </c>
      <c r="Q249" s="62"/>
      <c r="R249" s="61"/>
    </row>
    <row r="250" customFormat="false" ht="15" hidden="false" customHeight="false" outlineLevel="0" collapsed="false">
      <c r="B250" s="58" t="n">
        <v>103</v>
      </c>
      <c r="L250" s="72" t="s">
        <v>363</v>
      </c>
      <c r="M250" s="65" t="s">
        <v>525</v>
      </c>
      <c r="N250" s="62" t="n">
        <v>20024</v>
      </c>
      <c r="Q250" s="62"/>
      <c r="R250" s="61"/>
    </row>
    <row r="251" customFormat="false" ht="15" hidden="false" customHeight="false" outlineLevel="0" collapsed="false">
      <c r="B251" s="58" t="n">
        <v>104</v>
      </c>
      <c r="L251" s="72" t="s">
        <v>363</v>
      </c>
      <c r="M251" s="65" t="s">
        <v>526</v>
      </c>
      <c r="N251" s="62" t="n">
        <v>20022</v>
      </c>
      <c r="Q251" s="62"/>
      <c r="R251" s="61"/>
    </row>
    <row r="252" customFormat="false" ht="15" hidden="false" customHeight="false" outlineLevel="0" collapsed="false">
      <c r="B252" s="58" t="n">
        <v>105</v>
      </c>
      <c r="L252" s="72" t="s">
        <v>363</v>
      </c>
      <c r="M252" s="65" t="s">
        <v>527</v>
      </c>
      <c r="N252" s="62" t="n">
        <v>20021</v>
      </c>
      <c r="Q252" s="62"/>
      <c r="R252" s="61"/>
    </row>
    <row r="253" customFormat="false" ht="15" hidden="false" customHeight="false" outlineLevel="0" collapsed="false">
      <c r="B253" s="58" t="n">
        <v>106</v>
      </c>
      <c r="L253" s="72" t="s">
        <v>363</v>
      </c>
      <c r="M253" s="65" t="s">
        <v>528</v>
      </c>
      <c r="N253" s="62" t="n">
        <v>20006</v>
      </c>
      <c r="Q253" s="62"/>
      <c r="R253" s="61"/>
    </row>
    <row r="254" customFormat="false" ht="15" hidden="false" customHeight="false" outlineLevel="0" collapsed="false">
      <c r="B254" s="58" t="n">
        <v>107</v>
      </c>
      <c r="L254" s="72" t="s">
        <v>363</v>
      </c>
      <c r="M254" s="65" t="s">
        <v>529</v>
      </c>
      <c r="N254" s="62" t="n">
        <v>20007</v>
      </c>
      <c r="Q254" s="62"/>
      <c r="R254" s="61"/>
    </row>
    <row r="255" customFormat="false" ht="15" hidden="false" customHeight="false" outlineLevel="0" collapsed="false">
      <c r="B255" s="58" t="n">
        <v>108</v>
      </c>
      <c r="L255" s="72" t="s">
        <v>363</v>
      </c>
      <c r="M255" s="65" t="s">
        <v>530</v>
      </c>
      <c r="N255" s="62" t="n">
        <v>20008</v>
      </c>
      <c r="Q255" s="62"/>
      <c r="R255" s="61"/>
    </row>
    <row r="256" customFormat="false" ht="15" hidden="false" customHeight="false" outlineLevel="0" collapsed="false">
      <c r="B256" s="58" t="n">
        <v>109</v>
      </c>
      <c r="L256" s="72" t="s">
        <v>363</v>
      </c>
      <c r="M256" s="65" t="s">
        <v>531</v>
      </c>
      <c r="N256" s="62" t="n">
        <v>20009</v>
      </c>
      <c r="Q256" s="62"/>
      <c r="R256" s="61"/>
    </row>
    <row r="257" customFormat="false" ht="15" hidden="false" customHeight="false" outlineLevel="0" collapsed="false">
      <c r="B257" s="58" t="n">
        <v>110</v>
      </c>
      <c r="L257" s="72" t="s">
        <v>363</v>
      </c>
      <c r="M257" s="65" t="s">
        <v>532</v>
      </c>
      <c r="N257" s="62" t="n">
        <v>20010</v>
      </c>
      <c r="Q257" s="62"/>
      <c r="R257" s="61"/>
    </row>
    <row r="258" customFormat="false" ht="15" hidden="false" customHeight="false" outlineLevel="0" collapsed="false">
      <c r="B258" s="58" t="n">
        <v>111</v>
      </c>
      <c r="L258" s="72" t="s">
        <v>363</v>
      </c>
      <c r="M258" s="65" t="s">
        <v>533</v>
      </c>
      <c r="N258" s="62" t="n">
        <v>20022</v>
      </c>
      <c r="Q258" s="62"/>
      <c r="R258" s="61"/>
    </row>
    <row r="259" customFormat="false" ht="15" hidden="false" customHeight="false" outlineLevel="0" collapsed="false">
      <c r="B259" s="58" t="n">
        <v>112</v>
      </c>
      <c r="L259" s="72" t="s">
        <v>363</v>
      </c>
      <c r="M259" s="65" t="s">
        <v>534</v>
      </c>
      <c r="N259" s="62" t="n">
        <v>20026</v>
      </c>
      <c r="Q259" s="62"/>
      <c r="R259" s="61"/>
    </row>
    <row r="260" customFormat="false" ht="15" hidden="false" customHeight="false" outlineLevel="0" collapsed="false">
      <c r="B260" s="58" t="n">
        <v>113</v>
      </c>
      <c r="L260" s="72" t="s">
        <v>363</v>
      </c>
      <c r="M260" s="65" t="s">
        <v>535</v>
      </c>
      <c r="N260" s="62" t="n">
        <v>20023</v>
      </c>
      <c r="Q260" s="62"/>
      <c r="R260" s="61"/>
    </row>
    <row r="261" customFormat="false" ht="15" hidden="false" customHeight="false" outlineLevel="0" collapsed="false">
      <c r="B261" s="58" t="n">
        <v>114</v>
      </c>
      <c r="L261" s="72" t="s">
        <v>363</v>
      </c>
      <c r="M261" s="65" t="s">
        <v>536</v>
      </c>
      <c r="N261" s="62" t="n">
        <v>20027</v>
      </c>
      <c r="Q261" s="62"/>
      <c r="R261" s="61"/>
    </row>
    <row r="262" customFormat="false" ht="15" hidden="false" customHeight="false" outlineLevel="0" collapsed="false">
      <c r="B262" s="58" t="n">
        <v>115</v>
      </c>
      <c r="L262" s="72" t="s">
        <v>363</v>
      </c>
      <c r="M262" s="65" t="s">
        <v>537</v>
      </c>
      <c r="N262" s="62" t="n">
        <v>20011</v>
      </c>
      <c r="Q262" s="62"/>
      <c r="R262" s="61"/>
    </row>
    <row r="263" customFormat="false" ht="15" hidden="false" customHeight="false" outlineLevel="0" collapsed="false">
      <c r="B263" s="58" t="n">
        <v>116</v>
      </c>
      <c r="L263" s="72" t="s">
        <v>363</v>
      </c>
      <c r="M263" s="65" t="s">
        <v>538</v>
      </c>
      <c r="N263" s="62" t="n">
        <v>20012</v>
      </c>
      <c r="Q263" s="62"/>
      <c r="R263" s="61"/>
    </row>
    <row r="264" customFormat="false" ht="15" hidden="false" customHeight="false" outlineLevel="0" collapsed="false">
      <c r="B264" s="58" t="n">
        <v>117</v>
      </c>
      <c r="L264" s="72" t="s">
        <v>363</v>
      </c>
      <c r="M264" s="65" t="s">
        <v>539</v>
      </c>
      <c r="N264" s="62" t="n">
        <v>20029</v>
      </c>
      <c r="Q264" s="62"/>
      <c r="R264" s="61"/>
    </row>
    <row r="265" customFormat="false" ht="15" hidden="false" customHeight="false" outlineLevel="0" collapsed="false">
      <c r="B265" s="58" t="n">
        <v>118</v>
      </c>
      <c r="L265" s="72" t="s">
        <v>363</v>
      </c>
      <c r="M265" s="65" t="s">
        <v>540</v>
      </c>
      <c r="N265" s="62" t="n">
        <v>20030</v>
      </c>
      <c r="Q265" s="62"/>
      <c r="R265" s="61"/>
    </row>
    <row r="266" customFormat="false" ht="15" hidden="false" customHeight="false" outlineLevel="0" collapsed="false">
      <c r="B266" s="58" t="n">
        <v>119</v>
      </c>
      <c r="L266" s="72" t="s">
        <v>363</v>
      </c>
      <c r="M266" s="65" t="s">
        <v>541</v>
      </c>
      <c r="N266" s="62" t="n">
        <v>20028</v>
      </c>
      <c r="Q266" s="62"/>
      <c r="R266" s="61"/>
    </row>
    <row r="267" customFormat="false" ht="15" hidden="false" customHeight="false" outlineLevel="0" collapsed="false">
      <c r="B267" s="58" t="n">
        <v>120</v>
      </c>
      <c r="L267" s="72" t="s">
        <v>363</v>
      </c>
      <c r="M267" s="65" t="s">
        <v>542</v>
      </c>
      <c r="N267" s="62" t="n">
        <v>20031</v>
      </c>
      <c r="Q267" s="62"/>
      <c r="R267" s="61"/>
    </row>
    <row r="268" customFormat="false" ht="15" hidden="false" customHeight="false" outlineLevel="0" collapsed="false">
      <c r="B268" s="58" t="n">
        <v>121</v>
      </c>
      <c r="L268" s="72" t="s">
        <v>363</v>
      </c>
      <c r="M268" s="65" t="s">
        <v>543</v>
      </c>
      <c r="N268" s="62" t="n">
        <v>20013</v>
      </c>
      <c r="Q268" s="62"/>
      <c r="R268" s="61"/>
    </row>
    <row r="269" customFormat="false" ht="15" hidden="false" customHeight="false" outlineLevel="0" collapsed="false">
      <c r="B269" s="58" t="n">
        <v>122</v>
      </c>
      <c r="L269" s="72" t="s">
        <v>364</v>
      </c>
      <c r="M269" s="65" t="s">
        <v>544</v>
      </c>
      <c r="N269" s="62" t="n">
        <v>20101</v>
      </c>
      <c r="Q269" s="62"/>
      <c r="R269" s="61"/>
    </row>
    <row r="270" customFormat="false" ht="15" hidden="false" customHeight="false" outlineLevel="0" collapsed="false">
      <c r="B270" s="58" t="n">
        <v>123</v>
      </c>
      <c r="L270" s="72" t="s">
        <v>364</v>
      </c>
      <c r="M270" s="65" t="s">
        <v>545</v>
      </c>
      <c r="N270" s="62" t="n">
        <v>20103</v>
      </c>
      <c r="Q270" s="62"/>
      <c r="R270" s="61"/>
    </row>
    <row r="271" customFormat="false" ht="15" hidden="false" customHeight="false" outlineLevel="0" collapsed="false">
      <c r="B271" s="58" t="n">
        <v>124</v>
      </c>
      <c r="L271" s="72" t="s">
        <v>364</v>
      </c>
      <c r="M271" s="65" t="s">
        <v>546</v>
      </c>
      <c r="N271" s="62" t="n">
        <v>20113</v>
      </c>
      <c r="Q271" s="62"/>
      <c r="R271" s="61"/>
    </row>
    <row r="272" customFormat="false" ht="15" hidden="false" customHeight="false" outlineLevel="0" collapsed="false">
      <c r="B272" s="58" t="n">
        <v>125</v>
      </c>
      <c r="L272" s="72" t="s">
        <v>364</v>
      </c>
      <c r="M272" s="65" t="s">
        <v>547</v>
      </c>
      <c r="N272" s="62" t="n">
        <v>20114</v>
      </c>
      <c r="Q272" s="62"/>
      <c r="R272" s="61"/>
    </row>
    <row r="273" customFormat="false" ht="15" hidden="false" customHeight="false" outlineLevel="0" collapsed="false">
      <c r="B273" s="58" t="n">
        <v>126</v>
      </c>
      <c r="L273" s="72" t="s">
        <v>364</v>
      </c>
      <c r="M273" s="65" t="s">
        <v>548</v>
      </c>
      <c r="N273" s="62" t="n">
        <v>20115</v>
      </c>
      <c r="Q273" s="62"/>
      <c r="R273" s="61"/>
    </row>
    <row r="274" customFormat="false" ht="15" hidden="false" customHeight="false" outlineLevel="0" collapsed="false">
      <c r="B274" s="58" t="n">
        <v>127</v>
      </c>
      <c r="L274" s="72" t="s">
        <v>364</v>
      </c>
      <c r="M274" s="65" t="s">
        <v>549</v>
      </c>
      <c r="N274" s="62" t="n">
        <v>20102</v>
      </c>
      <c r="Q274" s="62"/>
      <c r="R274" s="61"/>
    </row>
    <row r="275" customFormat="false" ht="15" hidden="false" customHeight="false" outlineLevel="0" collapsed="false">
      <c r="B275" s="58" t="n">
        <v>128</v>
      </c>
      <c r="L275" s="72" t="s">
        <v>364</v>
      </c>
      <c r="M275" s="65" t="s">
        <v>550</v>
      </c>
      <c r="N275" s="62" t="n">
        <v>20116</v>
      </c>
      <c r="Q275" s="62"/>
      <c r="R275" s="61"/>
    </row>
    <row r="276" customFormat="false" ht="15" hidden="false" customHeight="false" outlineLevel="0" collapsed="false">
      <c r="B276" s="58" t="n">
        <v>129</v>
      </c>
      <c r="L276" s="72" t="s">
        <v>364</v>
      </c>
      <c r="M276" s="65" t="s">
        <v>551</v>
      </c>
      <c r="N276" s="62" t="n">
        <v>20117</v>
      </c>
      <c r="Q276" s="62"/>
      <c r="R276" s="61"/>
    </row>
    <row r="277" customFormat="false" ht="15" hidden="false" customHeight="false" outlineLevel="0" collapsed="false">
      <c r="B277" s="58" t="n">
        <v>130</v>
      </c>
      <c r="L277" s="72" t="s">
        <v>364</v>
      </c>
      <c r="M277" s="65" t="s">
        <v>552</v>
      </c>
      <c r="N277" s="62" t="n">
        <v>20118</v>
      </c>
      <c r="Q277" s="62"/>
      <c r="R277" s="61"/>
    </row>
    <row r="278" customFormat="false" ht="15" hidden="false" customHeight="false" outlineLevel="0" collapsed="false">
      <c r="B278" s="58" t="n">
        <v>131</v>
      </c>
      <c r="L278" s="72" t="s">
        <v>364</v>
      </c>
      <c r="M278" s="65" t="s">
        <v>553</v>
      </c>
      <c r="N278" s="62" t="n">
        <v>20119</v>
      </c>
      <c r="Q278" s="62"/>
      <c r="R278" s="61"/>
    </row>
    <row r="279" customFormat="false" ht="15" hidden="false" customHeight="false" outlineLevel="0" collapsed="false">
      <c r="B279" s="58" t="n">
        <v>132</v>
      </c>
      <c r="L279" s="72" t="s">
        <v>364</v>
      </c>
      <c r="M279" s="65" t="s">
        <v>554</v>
      </c>
      <c r="N279" s="62" t="n">
        <v>20120</v>
      </c>
      <c r="Q279" s="62"/>
      <c r="R279" s="61"/>
    </row>
    <row r="280" customFormat="false" ht="15" hidden="false" customHeight="false" outlineLevel="0" collapsed="false">
      <c r="B280" s="58" t="n">
        <v>133</v>
      </c>
      <c r="L280" s="72" t="s">
        <v>364</v>
      </c>
      <c r="M280" s="65" t="s">
        <v>555</v>
      </c>
      <c r="N280" s="62" t="n">
        <v>20104</v>
      </c>
      <c r="Q280" s="62"/>
      <c r="R280" s="61"/>
    </row>
    <row r="281" customFormat="false" ht="15" hidden="false" customHeight="false" outlineLevel="0" collapsed="false">
      <c r="B281" s="58" t="n">
        <v>134</v>
      </c>
      <c r="L281" s="72" t="s">
        <v>364</v>
      </c>
      <c r="M281" s="65" t="s">
        <v>556</v>
      </c>
      <c r="N281" s="62" t="n">
        <v>20121</v>
      </c>
      <c r="Q281" s="62"/>
      <c r="R281" s="61"/>
    </row>
    <row r="282" customFormat="false" ht="15" hidden="false" customHeight="false" outlineLevel="0" collapsed="false">
      <c r="B282" s="58" t="n">
        <v>135</v>
      </c>
      <c r="L282" s="72" t="s">
        <v>364</v>
      </c>
      <c r="M282" s="65" t="s">
        <v>557</v>
      </c>
      <c r="N282" s="62" t="n">
        <v>20122</v>
      </c>
      <c r="Q282" s="62"/>
      <c r="R282" s="61"/>
    </row>
    <row r="283" customFormat="false" ht="15" hidden="false" customHeight="false" outlineLevel="0" collapsed="false">
      <c r="B283" s="58" t="n">
        <v>136</v>
      </c>
      <c r="L283" s="72" t="s">
        <v>364</v>
      </c>
      <c r="M283" s="65" t="s">
        <v>558</v>
      </c>
      <c r="N283" s="62" t="n">
        <v>20123</v>
      </c>
      <c r="Q283" s="62"/>
      <c r="R283" s="61"/>
    </row>
    <row r="284" customFormat="false" ht="15" hidden="false" customHeight="false" outlineLevel="0" collapsed="false">
      <c r="B284" s="58" t="n">
        <v>137</v>
      </c>
      <c r="L284" s="72" t="s">
        <v>364</v>
      </c>
      <c r="M284" s="65" t="s">
        <v>559</v>
      </c>
      <c r="N284" s="62" t="n">
        <v>20124</v>
      </c>
      <c r="Q284" s="62"/>
      <c r="R284" s="61"/>
    </row>
    <row r="285" customFormat="false" ht="15" hidden="false" customHeight="false" outlineLevel="0" collapsed="false">
      <c r="B285" s="58" t="n">
        <v>138</v>
      </c>
      <c r="L285" s="72" t="s">
        <v>364</v>
      </c>
      <c r="M285" s="65" t="s">
        <v>560</v>
      </c>
      <c r="N285" s="62" t="n">
        <v>20125</v>
      </c>
      <c r="Q285" s="62"/>
      <c r="R285" s="61"/>
    </row>
    <row r="286" customFormat="false" ht="15" hidden="false" customHeight="false" outlineLevel="0" collapsed="false">
      <c r="B286" s="58" t="n">
        <v>139</v>
      </c>
      <c r="L286" s="72" t="s">
        <v>364</v>
      </c>
      <c r="M286" s="65" t="s">
        <v>561</v>
      </c>
      <c r="N286" s="62" t="n">
        <v>20105</v>
      </c>
      <c r="Q286" s="62"/>
      <c r="R286" s="61"/>
    </row>
    <row r="287" customFormat="false" ht="15" hidden="false" customHeight="false" outlineLevel="0" collapsed="false">
      <c r="B287" s="58" t="n">
        <v>140</v>
      </c>
      <c r="L287" s="72" t="s">
        <v>364</v>
      </c>
      <c r="M287" s="65" t="s">
        <v>562</v>
      </c>
      <c r="N287" s="62" t="n">
        <v>20106</v>
      </c>
      <c r="Q287" s="62"/>
      <c r="R287" s="61"/>
    </row>
    <row r="288" customFormat="false" ht="15" hidden="false" customHeight="false" outlineLevel="0" collapsed="false">
      <c r="B288" s="58" t="n">
        <v>141</v>
      </c>
      <c r="L288" s="72" t="s">
        <v>364</v>
      </c>
      <c r="M288" s="65" t="s">
        <v>563</v>
      </c>
      <c r="N288" s="62" t="n">
        <v>20107</v>
      </c>
      <c r="Q288" s="62"/>
      <c r="R288" s="61"/>
    </row>
    <row r="289" customFormat="false" ht="15" hidden="false" customHeight="false" outlineLevel="0" collapsed="false">
      <c r="B289" s="58" t="n">
        <v>142</v>
      </c>
      <c r="L289" s="72" t="s">
        <v>364</v>
      </c>
      <c r="M289" s="65" t="s">
        <v>564</v>
      </c>
      <c r="N289" s="62" t="n">
        <v>20126</v>
      </c>
      <c r="Q289" s="62"/>
      <c r="R289" s="61"/>
    </row>
    <row r="290" customFormat="false" ht="15" hidden="false" customHeight="false" outlineLevel="0" collapsed="false">
      <c r="B290" s="58" t="n">
        <v>143</v>
      </c>
      <c r="L290" s="72" t="s">
        <v>364</v>
      </c>
      <c r="M290" s="65" t="s">
        <v>565</v>
      </c>
      <c r="N290" s="62" t="n">
        <v>20127</v>
      </c>
      <c r="Q290" s="62"/>
      <c r="R290" s="61"/>
    </row>
    <row r="291" customFormat="false" ht="15" hidden="false" customHeight="false" outlineLevel="0" collapsed="false">
      <c r="B291" s="58" t="n">
        <v>144</v>
      </c>
      <c r="L291" s="72" t="s">
        <v>364</v>
      </c>
      <c r="M291" s="65" t="s">
        <v>566</v>
      </c>
      <c r="N291" s="62" t="n">
        <v>20128</v>
      </c>
      <c r="Q291" s="62"/>
      <c r="R291" s="61"/>
    </row>
    <row r="292" customFormat="false" ht="15" hidden="false" customHeight="false" outlineLevel="0" collapsed="false">
      <c r="B292" s="58" t="n">
        <v>145</v>
      </c>
      <c r="L292" s="72" t="s">
        <v>364</v>
      </c>
      <c r="M292" s="65" t="s">
        <v>567</v>
      </c>
      <c r="N292" s="62" t="n">
        <v>20129</v>
      </c>
      <c r="Q292" s="62"/>
      <c r="R292" s="61"/>
    </row>
    <row r="293" customFormat="false" ht="15" hidden="false" customHeight="false" outlineLevel="0" collapsed="false">
      <c r="B293" s="58" t="n">
        <v>146</v>
      </c>
      <c r="L293" s="72" t="s">
        <v>364</v>
      </c>
      <c r="M293" s="65" t="s">
        <v>568</v>
      </c>
      <c r="N293" s="62" t="n">
        <v>20110</v>
      </c>
      <c r="Q293" s="62"/>
      <c r="R293" s="61"/>
    </row>
    <row r="294" customFormat="false" ht="15" hidden="false" customHeight="false" outlineLevel="0" collapsed="false">
      <c r="B294" s="58" t="n">
        <v>147</v>
      </c>
      <c r="L294" s="72" t="s">
        <v>364</v>
      </c>
      <c r="M294" s="65" t="s">
        <v>569</v>
      </c>
      <c r="N294" s="62" t="n">
        <v>20111</v>
      </c>
      <c r="Q294" s="62"/>
      <c r="R294" s="61"/>
    </row>
    <row r="295" customFormat="false" ht="15" hidden="false" customHeight="false" outlineLevel="0" collapsed="false">
      <c r="B295" s="58" t="n">
        <v>148</v>
      </c>
      <c r="L295" s="72" t="s">
        <v>364</v>
      </c>
      <c r="M295" s="65" t="s">
        <v>570</v>
      </c>
      <c r="N295" s="62" t="n">
        <v>20130</v>
      </c>
      <c r="Q295" s="62"/>
      <c r="R295" s="61"/>
    </row>
    <row r="296" customFormat="false" ht="15" hidden="false" customHeight="false" outlineLevel="0" collapsed="false">
      <c r="B296" s="58" t="n">
        <v>149</v>
      </c>
      <c r="L296" s="72" t="s">
        <v>364</v>
      </c>
      <c r="M296" s="65" t="s">
        <v>571</v>
      </c>
      <c r="N296" s="62" t="n">
        <v>20131</v>
      </c>
      <c r="Q296" s="62"/>
      <c r="R296" s="61"/>
    </row>
    <row r="297" customFormat="false" ht="15" hidden="false" customHeight="false" outlineLevel="0" collapsed="false">
      <c r="B297" s="58" t="n">
        <v>150</v>
      </c>
      <c r="L297" s="72" t="s">
        <v>364</v>
      </c>
      <c r="M297" s="65" t="s">
        <v>572</v>
      </c>
      <c r="N297" s="62" t="n">
        <v>20132</v>
      </c>
      <c r="Q297" s="62"/>
      <c r="R297" s="61"/>
    </row>
    <row r="298" customFormat="false" ht="15" hidden="false" customHeight="false" outlineLevel="0" collapsed="false">
      <c r="B298" s="58" t="n">
        <v>151</v>
      </c>
      <c r="L298" s="72" t="s">
        <v>364</v>
      </c>
      <c r="M298" s="65" t="s">
        <v>573</v>
      </c>
      <c r="N298" s="62" t="n">
        <v>20133</v>
      </c>
      <c r="Q298" s="62"/>
      <c r="R298" s="61"/>
    </row>
    <row r="299" customFormat="false" ht="15" hidden="false" customHeight="false" outlineLevel="0" collapsed="false">
      <c r="B299" s="58" t="n">
        <v>152</v>
      </c>
      <c r="L299" s="72" t="s">
        <v>364</v>
      </c>
      <c r="M299" s="65" t="s">
        <v>574</v>
      </c>
      <c r="N299" s="62" t="n">
        <v>20112</v>
      </c>
      <c r="Q299" s="62"/>
      <c r="R299" s="61"/>
    </row>
    <row r="300" customFormat="false" ht="15" hidden="false" customHeight="false" outlineLevel="0" collapsed="false">
      <c r="B300" s="58" t="n">
        <v>153</v>
      </c>
      <c r="L300" s="72" t="s">
        <v>365</v>
      </c>
      <c r="M300" s="65" t="s">
        <v>575</v>
      </c>
      <c r="N300" s="62" t="n">
        <v>21101</v>
      </c>
      <c r="Q300" s="62"/>
      <c r="R300" s="61"/>
    </row>
    <row r="301" customFormat="false" ht="15" hidden="false" customHeight="false" outlineLevel="0" collapsed="false">
      <c r="B301" s="58" t="n">
        <v>154</v>
      </c>
      <c r="L301" s="72" t="s">
        <v>365</v>
      </c>
      <c r="M301" s="65" t="s">
        <v>576</v>
      </c>
      <c r="N301" s="62" t="n">
        <v>21102</v>
      </c>
      <c r="Q301" s="62"/>
      <c r="R301" s="61"/>
    </row>
    <row r="302" customFormat="false" ht="15" hidden="false" customHeight="false" outlineLevel="0" collapsed="false">
      <c r="B302" s="58" t="n">
        <v>155</v>
      </c>
      <c r="L302" s="72" t="s">
        <v>365</v>
      </c>
      <c r="M302" s="65" t="s">
        <v>577</v>
      </c>
      <c r="N302" s="62" t="n">
        <v>21104</v>
      </c>
      <c r="Q302" s="62"/>
      <c r="R302" s="61"/>
    </row>
    <row r="303" customFormat="false" ht="15" hidden="false" customHeight="false" outlineLevel="0" collapsed="false">
      <c r="B303" s="58" t="n">
        <v>156</v>
      </c>
      <c r="L303" s="72" t="s">
        <v>365</v>
      </c>
      <c r="M303" s="65" t="s">
        <v>578</v>
      </c>
      <c r="N303" s="62" t="n">
        <v>21105</v>
      </c>
      <c r="Q303" s="62"/>
      <c r="R303" s="61"/>
    </row>
    <row r="304" customFormat="false" ht="15" hidden="false" customHeight="false" outlineLevel="0" collapsed="false">
      <c r="B304" s="58" t="n">
        <v>157</v>
      </c>
      <c r="L304" s="72" t="s">
        <v>36</v>
      </c>
      <c r="M304" s="67" t="s">
        <v>37</v>
      </c>
      <c r="N304" s="62" t="n">
        <v>30001</v>
      </c>
      <c r="Q304" s="4"/>
      <c r="R304" s="4"/>
    </row>
    <row r="305" customFormat="false" ht="15" hidden="false" customHeight="false" outlineLevel="0" collapsed="false">
      <c r="B305" s="58" t="n">
        <v>158</v>
      </c>
      <c r="L305" s="72" t="s">
        <v>36</v>
      </c>
      <c r="M305" s="67" t="s">
        <v>38</v>
      </c>
      <c r="N305" s="62" t="n">
        <v>30007</v>
      </c>
      <c r="Q305" s="4"/>
      <c r="R305" s="4"/>
    </row>
    <row r="306" customFormat="false" ht="15" hidden="false" customHeight="false" outlineLevel="0" collapsed="false">
      <c r="B306" s="58" t="n">
        <v>159</v>
      </c>
      <c r="L306" s="72" t="s">
        <v>36</v>
      </c>
      <c r="M306" s="67" t="s">
        <v>39</v>
      </c>
      <c r="N306" s="62" t="n">
        <v>30008</v>
      </c>
      <c r="Q306" s="4"/>
      <c r="R306" s="4"/>
    </row>
    <row r="307" customFormat="false" ht="15" hidden="false" customHeight="false" outlineLevel="0" collapsed="false">
      <c r="B307" s="58" t="n">
        <v>160</v>
      </c>
      <c r="L307" s="72" t="s">
        <v>36</v>
      </c>
      <c r="M307" s="67" t="s">
        <v>40</v>
      </c>
      <c r="N307" s="62" t="n">
        <v>30009</v>
      </c>
      <c r="Q307" s="4"/>
      <c r="R307" s="4"/>
    </row>
    <row r="308" customFormat="false" ht="15" hidden="false" customHeight="false" outlineLevel="0" collapsed="false">
      <c r="B308" s="58" t="n">
        <v>161</v>
      </c>
      <c r="L308" s="72" t="s">
        <v>36</v>
      </c>
      <c r="M308" s="67" t="s">
        <v>41</v>
      </c>
      <c r="N308" s="62" t="n">
        <v>30010</v>
      </c>
      <c r="Q308" s="4"/>
      <c r="R308" s="4"/>
    </row>
    <row r="309" customFormat="false" ht="15" hidden="false" customHeight="false" outlineLevel="0" collapsed="false">
      <c r="B309" s="58" t="n">
        <v>162</v>
      </c>
      <c r="L309" s="72" t="s">
        <v>36</v>
      </c>
      <c r="M309" s="67" t="s">
        <v>42</v>
      </c>
      <c r="N309" s="62" t="n">
        <v>30011</v>
      </c>
      <c r="Q309" s="4"/>
      <c r="R309" s="4"/>
    </row>
    <row r="310" customFormat="false" ht="15" hidden="false" customHeight="false" outlineLevel="0" collapsed="false">
      <c r="B310" s="58" t="n">
        <v>163</v>
      </c>
      <c r="L310" s="72" t="s">
        <v>43</v>
      </c>
      <c r="M310" s="67" t="s">
        <v>44</v>
      </c>
      <c r="N310" s="62" t="n">
        <v>30201</v>
      </c>
    </row>
    <row r="311" customFormat="false" ht="15" hidden="false" customHeight="false" outlineLevel="0" collapsed="false">
      <c r="B311" s="58" t="n">
        <v>164</v>
      </c>
      <c r="L311" s="72" t="s">
        <v>43</v>
      </c>
      <c r="M311" s="67" t="s">
        <v>45</v>
      </c>
      <c r="N311" s="62" t="n">
        <v>30202</v>
      </c>
    </row>
    <row r="312" customFormat="false" ht="15" hidden="false" customHeight="false" outlineLevel="0" collapsed="false">
      <c r="B312" s="58" t="n">
        <v>165</v>
      </c>
      <c r="L312" s="72" t="s">
        <v>43</v>
      </c>
      <c r="M312" s="67" t="s">
        <v>46</v>
      </c>
      <c r="N312" s="62" t="n">
        <v>30203</v>
      </c>
    </row>
    <row r="313" customFormat="false" ht="15" hidden="false" customHeight="false" outlineLevel="0" collapsed="false">
      <c r="B313" s="58" t="n">
        <v>166</v>
      </c>
      <c r="L313" s="72" t="s">
        <v>43</v>
      </c>
      <c r="M313" s="67" t="s">
        <v>47</v>
      </c>
      <c r="N313" s="62" t="n">
        <v>30205</v>
      </c>
    </row>
    <row r="314" customFormat="false" ht="15" hidden="false" customHeight="false" outlineLevel="0" collapsed="false">
      <c r="B314" s="58" t="n">
        <v>167</v>
      </c>
      <c r="L314" s="72" t="s">
        <v>43</v>
      </c>
      <c r="M314" s="67" t="s">
        <v>48</v>
      </c>
      <c r="N314" s="62" t="n">
        <v>30206</v>
      </c>
    </row>
    <row r="315" customFormat="false" ht="15" hidden="false" customHeight="false" outlineLevel="0" collapsed="false">
      <c r="B315" s="58" t="n">
        <v>168</v>
      </c>
      <c r="L315" s="72" t="s">
        <v>43</v>
      </c>
      <c r="M315" s="67" t="s">
        <v>49</v>
      </c>
      <c r="N315" s="62" t="n">
        <v>30207</v>
      </c>
    </row>
    <row r="316" customFormat="false" ht="15" hidden="false" customHeight="false" outlineLevel="0" collapsed="false">
      <c r="B316" s="58" t="n">
        <v>169</v>
      </c>
      <c r="L316" s="72" t="s">
        <v>43</v>
      </c>
      <c r="M316" s="67" t="s">
        <v>50</v>
      </c>
      <c r="N316" s="62" t="n">
        <v>30208</v>
      </c>
    </row>
    <row r="317" customFormat="false" ht="15" hidden="false" customHeight="false" outlineLevel="0" collapsed="false">
      <c r="B317" s="58" t="n">
        <v>170</v>
      </c>
      <c r="L317" s="72" t="s">
        <v>43</v>
      </c>
      <c r="M317" s="67" t="s">
        <v>51</v>
      </c>
      <c r="N317" s="62" t="n">
        <v>30209</v>
      </c>
    </row>
    <row r="318" customFormat="false" ht="15" hidden="false" customHeight="false" outlineLevel="0" collapsed="false">
      <c r="B318" s="58" t="n">
        <v>171</v>
      </c>
      <c r="L318" s="72" t="s">
        <v>43</v>
      </c>
      <c r="M318" s="67" t="s">
        <v>52</v>
      </c>
      <c r="N318" s="62" t="n">
        <v>30210</v>
      </c>
    </row>
    <row r="319" customFormat="false" ht="15" hidden="false" customHeight="false" outlineLevel="0" collapsed="false">
      <c r="B319" s="58" t="n">
        <v>172</v>
      </c>
      <c r="L319" s="72" t="s">
        <v>53</v>
      </c>
      <c r="M319" s="67" t="s">
        <v>54</v>
      </c>
      <c r="N319" s="62" t="n">
        <v>30301</v>
      </c>
    </row>
    <row r="320" customFormat="false" ht="15" hidden="false" customHeight="false" outlineLevel="0" collapsed="false">
      <c r="B320" s="58" t="n">
        <v>173</v>
      </c>
      <c r="L320" s="72" t="s">
        <v>53</v>
      </c>
      <c r="M320" s="67" t="s">
        <v>55</v>
      </c>
      <c r="N320" s="62" t="n">
        <v>30302</v>
      </c>
    </row>
    <row r="321" customFormat="false" ht="15" hidden="false" customHeight="false" outlineLevel="0" collapsed="false">
      <c r="B321" s="58" t="n">
        <v>174</v>
      </c>
      <c r="L321" s="72" t="s">
        <v>53</v>
      </c>
      <c r="M321" s="67" t="s">
        <v>56</v>
      </c>
      <c r="N321" s="62" t="n">
        <v>30303</v>
      </c>
    </row>
    <row r="322" customFormat="false" ht="15" hidden="false" customHeight="false" outlineLevel="0" collapsed="false">
      <c r="B322" s="58" t="n">
        <v>175</v>
      </c>
      <c r="L322" s="72" t="s">
        <v>53</v>
      </c>
      <c r="M322" s="67" t="s">
        <v>57</v>
      </c>
      <c r="N322" s="62" t="n">
        <v>30304</v>
      </c>
    </row>
    <row r="323" customFormat="false" ht="15" hidden="false" customHeight="false" outlineLevel="0" collapsed="false">
      <c r="B323" s="58" t="n">
        <v>176</v>
      </c>
      <c r="L323" s="72" t="s">
        <v>53</v>
      </c>
      <c r="M323" s="67" t="s">
        <v>58</v>
      </c>
      <c r="N323" s="62" t="n">
        <v>30305</v>
      </c>
    </row>
    <row r="324" customFormat="false" ht="15" hidden="false" customHeight="false" outlineLevel="0" collapsed="false">
      <c r="B324" s="58" t="n">
        <v>177</v>
      </c>
      <c r="L324" s="72" t="s">
        <v>59</v>
      </c>
      <c r="M324" s="67" t="s">
        <v>60</v>
      </c>
      <c r="N324" s="62" t="n">
        <v>30401</v>
      </c>
    </row>
    <row r="325" customFormat="false" ht="15" hidden="false" customHeight="false" outlineLevel="0" collapsed="false">
      <c r="B325" s="58" t="n">
        <v>178</v>
      </c>
      <c r="L325" s="72" t="s">
        <v>59</v>
      </c>
      <c r="M325" s="67" t="s">
        <v>61</v>
      </c>
      <c r="N325" s="62" t="n">
        <v>30402</v>
      </c>
    </row>
    <row r="326" customFormat="false" ht="15" hidden="false" customHeight="false" outlineLevel="0" collapsed="false">
      <c r="B326" s="58" t="n">
        <v>179</v>
      </c>
      <c r="L326" s="72" t="s">
        <v>59</v>
      </c>
      <c r="M326" s="67" t="s">
        <v>62</v>
      </c>
      <c r="N326" s="62" t="n">
        <v>30403</v>
      </c>
    </row>
    <row r="327" customFormat="false" ht="15" hidden="false" customHeight="false" outlineLevel="0" collapsed="false">
      <c r="B327" s="58" t="n">
        <v>180</v>
      </c>
      <c r="L327" s="72" t="s">
        <v>59</v>
      </c>
      <c r="M327" s="67" t="s">
        <v>63</v>
      </c>
      <c r="N327" s="62" t="n">
        <v>30404</v>
      </c>
    </row>
    <row r="328" customFormat="false" ht="15" hidden="false" customHeight="false" outlineLevel="0" collapsed="false">
      <c r="B328" s="58" t="n">
        <v>181</v>
      </c>
      <c r="L328" s="72" t="s">
        <v>59</v>
      </c>
      <c r="M328" s="67" t="s">
        <v>64</v>
      </c>
      <c r="N328" s="62" t="n">
        <v>30405</v>
      </c>
    </row>
    <row r="329" customFormat="false" ht="15" hidden="false" customHeight="false" outlineLevel="0" collapsed="false">
      <c r="B329" s="58" t="n">
        <v>182</v>
      </c>
      <c r="L329" s="72" t="s">
        <v>59</v>
      </c>
      <c r="M329" s="67" t="s">
        <v>65</v>
      </c>
      <c r="N329" s="62" t="n">
        <v>30406</v>
      </c>
    </row>
    <row r="330" customFormat="false" ht="15" hidden="false" customHeight="false" outlineLevel="0" collapsed="false">
      <c r="L330" s="72" t="s">
        <v>59</v>
      </c>
      <c r="M330" s="75" t="s">
        <v>66</v>
      </c>
      <c r="N330" s="62" t="n">
        <v>30408</v>
      </c>
    </row>
    <row r="331" customFormat="false" ht="15" hidden="false" customHeight="false" outlineLevel="0" collapsed="false">
      <c r="B331" s="58" t="n">
        <v>183</v>
      </c>
      <c r="L331" s="72" t="s">
        <v>59</v>
      </c>
      <c r="M331" s="67" t="s">
        <v>67</v>
      </c>
      <c r="N331" s="62" t="n">
        <v>30407</v>
      </c>
    </row>
    <row r="332" customFormat="false" ht="15" hidden="false" customHeight="false" outlineLevel="0" collapsed="false">
      <c r="B332" s="58" t="n">
        <v>184</v>
      </c>
      <c r="L332" s="72" t="s">
        <v>68</v>
      </c>
      <c r="M332" s="67" t="s">
        <v>69</v>
      </c>
      <c r="N332" s="62" t="n">
        <v>30501</v>
      </c>
    </row>
    <row r="333" customFormat="false" ht="15" hidden="false" customHeight="false" outlineLevel="0" collapsed="false">
      <c r="B333" s="58" t="n">
        <v>185</v>
      </c>
      <c r="L333" s="72" t="s">
        <v>68</v>
      </c>
      <c r="M333" s="67" t="s">
        <v>70</v>
      </c>
      <c r="N333" s="62" t="n">
        <v>30502</v>
      </c>
    </row>
    <row r="334" customFormat="false" ht="15" hidden="false" customHeight="false" outlineLevel="0" collapsed="false">
      <c r="B334" s="58" t="n">
        <v>186</v>
      </c>
      <c r="L334" s="72" t="s">
        <v>68</v>
      </c>
      <c r="M334" s="67" t="s">
        <v>71</v>
      </c>
      <c r="N334" s="62" t="n">
        <v>30503</v>
      </c>
    </row>
    <row r="335" customFormat="false" ht="15" hidden="false" customHeight="false" outlineLevel="0" collapsed="false">
      <c r="B335" s="58" t="n">
        <v>187</v>
      </c>
      <c r="L335" s="72" t="s">
        <v>68</v>
      </c>
      <c r="M335" s="67" t="s">
        <v>72</v>
      </c>
      <c r="N335" s="62" t="n">
        <v>30504</v>
      </c>
    </row>
    <row r="336" customFormat="false" ht="15" hidden="false" customHeight="false" outlineLevel="0" collapsed="false">
      <c r="B336" s="58" t="n">
        <v>188</v>
      </c>
      <c r="L336" s="72" t="s">
        <v>68</v>
      </c>
      <c r="M336" s="67" t="s">
        <v>73</v>
      </c>
      <c r="N336" s="62" t="n">
        <v>30505</v>
      </c>
    </row>
    <row r="337" customFormat="false" ht="15" hidden="false" customHeight="false" outlineLevel="0" collapsed="false">
      <c r="B337" s="58" t="n">
        <v>189</v>
      </c>
      <c r="L337" s="72" t="s">
        <v>68</v>
      </c>
      <c r="M337" s="67" t="s">
        <v>74</v>
      </c>
      <c r="N337" s="62" t="n">
        <v>30506</v>
      </c>
    </row>
    <row r="338" customFormat="false" ht="15" hidden="false" customHeight="false" outlineLevel="0" collapsed="false">
      <c r="B338" s="58" t="n">
        <v>190</v>
      </c>
      <c r="L338" s="72" t="s">
        <v>68</v>
      </c>
      <c r="M338" s="67" t="s">
        <v>75</v>
      </c>
      <c r="N338" s="62" t="n">
        <v>30507</v>
      </c>
    </row>
    <row r="339" customFormat="false" ht="15" hidden="false" customHeight="false" outlineLevel="0" collapsed="false">
      <c r="B339" s="58" t="n">
        <v>191</v>
      </c>
      <c r="L339" s="72" t="s">
        <v>76</v>
      </c>
      <c r="M339" s="67" t="s">
        <v>77</v>
      </c>
      <c r="N339" s="62" t="n">
        <v>30601</v>
      </c>
    </row>
    <row r="340" customFormat="false" ht="15" hidden="false" customHeight="false" outlineLevel="0" collapsed="false">
      <c r="B340" s="58" t="n">
        <v>192</v>
      </c>
      <c r="L340" s="72" t="s">
        <v>76</v>
      </c>
      <c r="M340" s="67" t="s">
        <v>78</v>
      </c>
      <c r="N340" s="62" t="n">
        <v>30605</v>
      </c>
    </row>
    <row r="341" customFormat="false" ht="15" hidden="false" customHeight="false" outlineLevel="0" collapsed="false">
      <c r="B341" s="58" t="n">
        <v>193</v>
      </c>
      <c r="L341" s="72" t="s">
        <v>76</v>
      </c>
      <c r="M341" s="67" t="s">
        <v>79</v>
      </c>
      <c r="N341" s="62" t="n">
        <v>30606</v>
      </c>
    </row>
    <row r="342" customFormat="false" ht="15" hidden="false" customHeight="false" outlineLevel="0" collapsed="false">
      <c r="B342" s="58" t="n">
        <v>194</v>
      </c>
      <c r="L342" s="72" t="s">
        <v>76</v>
      </c>
      <c r="M342" s="67" t="s">
        <v>80</v>
      </c>
      <c r="N342" s="62" t="n">
        <v>30607</v>
      </c>
    </row>
    <row r="343" customFormat="false" ht="15" hidden="false" customHeight="false" outlineLevel="0" collapsed="false">
      <c r="B343" s="58" t="n">
        <v>195</v>
      </c>
      <c r="L343" s="72" t="s">
        <v>76</v>
      </c>
      <c r="M343" s="67" t="s">
        <v>81</v>
      </c>
      <c r="N343" s="62" t="n">
        <v>30609</v>
      </c>
    </row>
    <row r="344" customFormat="false" ht="15" hidden="false" customHeight="false" outlineLevel="0" collapsed="false">
      <c r="B344" s="58" t="n">
        <v>196</v>
      </c>
      <c r="L344" s="72" t="s">
        <v>76</v>
      </c>
      <c r="M344" s="67" t="s">
        <v>82</v>
      </c>
      <c r="N344" s="62" t="n">
        <v>30612</v>
      </c>
    </row>
    <row r="345" customFormat="false" ht="15" hidden="false" customHeight="false" outlineLevel="0" collapsed="false">
      <c r="B345" s="58" t="n">
        <v>197</v>
      </c>
      <c r="L345" s="72" t="s">
        <v>76</v>
      </c>
      <c r="M345" s="67" t="s">
        <v>83</v>
      </c>
      <c r="N345" s="62" t="n">
        <v>30613</v>
      </c>
    </row>
    <row r="346" customFormat="false" ht="15" hidden="false" customHeight="false" outlineLevel="0" collapsed="false">
      <c r="B346" s="58" t="n">
        <v>198</v>
      </c>
      <c r="L346" s="72" t="s">
        <v>76</v>
      </c>
      <c r="M346" s="67" t="s">
        <v>84</v>
      </c>
      <c r="N346" s="62" t="n">
        <v>30614</v>
      </c>
    </row>
    <row r="347" customFormat="false" ht="15" hidden="false" customHeight="false" outlineLevel="0" collapsed="false">
      <c r="B347" s="58" t="n">
        <v>199</v>
      </c>
      <c r="L347" s="72" t="s">
        <v>76</v>
      </c>
      <c r="M347" s="67" t="s">
        <v>85</v>
      </c>
      <c r="N347" s="62" t="n">
        <v>30615</v>
      </c>
    </row>
    <row r="348" customFormat="false" ht="15" hidden="false" customHeight="false" outlineLevel="0" collapsed="false">
      <c r="B348" s="58" t="n">
        <v>200</v>
      </c>
      <c r="L348" s="72" t="s">
        <v>86</v>
      </c>
      <c r="M348" s="67" t="s">
        <v>87</v>
      </c>
      <c r="N348" s="62" t="n">
        <v>30703</v>
      </c>
    </row>
    <row r="349" customFormat="false" ht="15" hidden="false" customHeight="false" outlineLevel="0" collapsed="false">
      <c r="B349" s="58" t="n">
        <v>201</v>
      </c>
      <c r="L349" s="72" t="s">
        <v>86</v>
      </c>
      <c r="M349" s="67" t="s">
        <v>88</v>
      </c>
      <c r="N349" s="62" t="n">
        <v>30705</v>
      </c>
    </row>
    <row r="350" customFormat="false" ht="15" hidden="false" customHeight="false" outlineLevel="0" collapsed="false">
      <c r="B350" s="58" t="n">
        <v>202</v>
      </c>
      <c r="L350" s="72" t="s">
        <v>89</v>
      </c>
      <c r="M350" s="67" t="s">
        <v>90</v>
      </c>
      <c r="N350" s="62" t="n">
        <v>31003</v>
      </c>
    </row>
    <row r="351" customFormat="false" ht="15" hidden="false" customHeight="false" outlineLevel="0" collapsed="false">
      <c r="B351" s="58" t="n">
        <v>203</v>
      </c>
      <c r="L351" s="72" t="s">
        <v>89</v>
      </c>
      <c r="M351" s="67" t="s">
        <v>91</v>
      </c>
      <c r="N351" s="62" t="n">
        <v>31004</v>
      </c>
    </row>
    <row r="352" customFormat="false" ht="15" hidden="false" customHeight="false" outlineLevel="0" collapsed="false">
      <c r="B352" s="58" t="n">
        <v>204</v>
      </c>
      <c r="L352" s="72" t="s">
        <v>89</v>
      </c>
      <c r="M352" s="67" t="s">
        <v>92</v>
      </c>
      <c r="N352" s="62" t="n">
        <v>31008</v>
      </c>
    </row>
    <row r="353" customFormat="false" ht="15" hidden="false" customHeight="false" outlineLevel="0" collapsed="false">
      <c r="B353" s="58" t="n">
        <v>205</v>
      </c>
      <c r="L353" s="72" t="s">
        <v>89</v>
      </c>
      <c r="M353" s="67" t="s">
        <v>93</v>
      </c>
      <c r="N353" s="62" t="n">
        <v>31009</v>
      </c>
    </row>
    <row r="354" customFormat="false" ht="15" hidden="false" customHeight="false" outlineLevel="0" collapsed="false">
      <c r="B354" s="58" t="n">
        <v>206</v>
      </c>
      <c r="L354" s="72" t="s">
        <v>89</v>
      </c>
      <c r="M354" s="67" t="s">
        <v>94</v>
      </c>
      <c r="N354" s="62" t="n">
        <v>31010</v>
      </c>
    </row>
    <row r="355" customFormat="false" ht="15" hidden="false" customHeight="false" outlineLevel="0" collapsed="false">
      <c r="B355" s="58" t="n">
        <v>207</v>
      </c>
      <c r="L355" s="72" t="s">
        <v>95</v>
      </c>
      <c r="M355" s="67" t="s">
        <v>96</v>
      </c>
      <c r="N355" s="62" t="n">
        <v>31101</v>
      </c>
    </row>
    <row r="356" customFormat="false" ht="15" hidden="false" customHeight="false" outlineLevel="0" collapsed="false">
      <c r="B356" s="58" t="n">
        <v>208</v>
      </c>
      <c r="L356" s="72" t="s">
        <v>95</v>
      </c>
      <c r="M356" s="67" t="s">
        <v>97</v>
      </c>
      <c r="N356" s="62" t="n">
        <v>31102</v>
      </c>
    </row>
    <row r="357" customFormat="false" ht="15" hidden="false" customHeight="false" outlineLevel="0" collapsed="false">
      <c r="B357" s="58" t="n">
        <v>209</v>
      </c>
      <c r="L357" s="72" t="s">
        <v>95</v>
      </c>
      <c r="M357" s="67" t="s">
        <v>98</v>
      </c>
      <c r="N357" s="62" t="n">
        <v>31103</v>
      </c>
    </row>
    <row r="358" customFormat="false" ht="15" hidden="false" customHeight="false" outlineLevel="0" collapsed="false">
      <c r="B358" s="58" t="n">
        <v>210</v>
      </c>
      <c r="L358" s="72" t="s">
        <v>95</v>
      </c>
      <c r="M358" s="67" t="s">
        <v>99</v>
      </c>
      <c r="N358" s="62" t="n">
        <v>31105</v>
      </c>
    </row>
    <row r="359" customFormat="false" ht="15" hidden="false" customHeight="false" outlineLevel="0" collapsed="false">
      <c r="B359" s="58" t="n">
        <v>211</v>
      </c>
      <c r="L359" s="72" t="s">
        <v>95</v>
      </c>
      <c r="M359" s="67" t="s">
        <v>100</v>
      </c>
      <c r="N359" s="62" t="n">
        <v>31106</v>
      </c>
    </row>
    <row r="360" customFormat="false" ht="15" hidden="false" customHeight="false" outlineLevel="0" collapsed="false">
      <c r="B360" s="58" t="n">
        <v>212</v>
      </c>
      <c r="L360" s="72" t="s">
        <v>101</v>
      </c>
      <c r="M360" s="67" t="s">
        <v>102</v>
      </c>
      <c r="N360" s="62" t="n">
        <v>31201</v>
      </c>
    </row>
    <row r="361" customFormat="false" ht="15" hidden="false" customHeight="false" outlineLevel="0" collapsed="false">
      <c r="B361" s="58" t="n">
        <v>213</v>
      </c>
      <c r="L361" s="72" t="s">
        <v>101</v>
      </c>
      <c r="M361" s="67" t="s">
        <v>103</v>
      </c>
      <c r="N361" s="62" t="n">
        <v>31204</v>
      </c>
    </row>
    <row r="362" customFormat="false" ht="15" hidden="false" customHeight="false" outlineLevel="0" collapsed="false">
      <c r="B362" s="58" t="n">
        <v>214</v>
      </c>
      <c r="L362" s="72" t="s">
        <v>101</v>
      </c>
      <c r="M362" s="67" t="s">
        <v>104</v>
      </c>
      <c r="N362" s="62" t="n">
        <v>31206</v>
      </c>
    </row>
    <row r="363" customFormat="false" ht="15" hidden="false" customHeight="false" outlineLevel="0" collapsed="false">
      <c r="B363" s="58" t="n">
        <v>215</v>
      </c>
      <c r="L363" s="72" t="s">
        <v>101</v>
      </c>
      <c r="M363" s="67" t="s">
        <v>105</v>
      </c>
      <c r="N363" s="62" t="n">
        <v>31207</v>
      </c>
    </row>
    <row r="364" customFormat="false" ht="15" hidden="false" customHeight="false" outlineLevel="0" collapsed="false">
      <c r="B364" s="58" t="n">
        <v>216</v>
      </c>
      <c r="L364" s="72" t="s">
        <v>101</v>
      </c>
      <c r="M364" s="67" t="s">
        <v>106</v>
      </c>
      <c r="N364" s="62" t="n">
        <v>31208</v>
      </c>
    </row>
    <row r="365" customFormat="false" ht="15" hidden="false" customHeight="false" outlineLevel="0" collapsed="false">
      <c r="B365" s="58" t="n">
        <v>217</v>
      </c>
      <c r="L365" s="72" t="s">
        <v>101</v>
      </c>
      <c r="M365" s="67" t="s">
        <v>107</v>
      </c>
      <c r="N365" s="62" t="n">
        <v>31209</v>
      </c>
    </row>
    <row r="366" customFormat="false" ht="15" hidden="false" customHeight="false" outlineLevel="0" collapsed="false">
      <c r="B366" s="58" t="n">
        <v>218</v>
      </c>
      <c r="L366" s="72" t="s">
        <v>101</v>
      </c>
      <c r="M366" s="67" t="s">
        <v>108</v>
      </c>
      <c r="N366" s="62" t="n">
        <v>31210</v>
      </c>
    </row>
    <row r="367" customFormat="false" ht="15" hidden="false" customHeight="false" outlineLevel="0" collapsed="false">
      <c r="B367" s="58" t="n">
        <v>219</v>
      </c>
      <c r="L367" s="72" t="s">
        <v>101</v>
      </c>
      <c r="M367" s="67" t="s">
        <v>109</v>
      </c>
      <c r="N367" s="62" t="n">
        <v>31211</v>
      </c>
    </row>
    <row r="368" customFormat="false" ht="15" hidden="false" customHeight="false" outlineLevel="0" collapsed="false">
      <c r="B368" s="58" t="n">
        <v>220</v>
      </c>
      <c r="L368" s="72" t="s">
        <v>110</v>
      </c>
      <c r="M368" s="67" t="s">
        <v>111</v>
      </c>
      <c r="N368" s="62" t="n">
        <v>31302</v>
      </c>
    </row>
    <row r="369" customFormat="false" ht="15" hidden="false" customHeight="false" outlineLevel="0" collapsed="false">
      <c r="B369" s="58" t="n">
        <v>221</v>
      </c>
      <c r="L369" s="72" t="s">
        <v>110</v>
      </c>
      <c r="M369" s="67" t="s">
        <v>112</v>
      </c>
      <c r="N369" s="62" t="n">
        <v>31303</v>
      </c>
    </row>
    <row r="370" customFormat="false" ht="15" hidden="false" customHeight="false" outlineLevel="0" collapsed="false">
      <c r="B370" s="58" t="n">
        <v>222</v>
      </c>
      <c r="L370" s="72" t="s">
        <v>110</v>
      </c>
      <c r="M370" s="67" t="s">
        <v>113</v>
      </c>
      <c r="N370" s="62" t="n">
        <v>31304</v>
      </c>
    </row>
    <row r="371" customFormat="false" ht="15" hidden="false" customHeight="false" outlineLevel="0" collapsed="false">
      <c r="B371" s="58" t="n">
        <v>223</v>
      </c>
      <c r="L371" s="72" t="s">
        <v>110</v>
      </c>
      <c r="M371" s="67" t="s">
        <v>114</v>
      </c>
      <c r="N371" s="62" t="n">
        <v>31305</v>
      </c>
    </row>
    <row r="372" customFormat="false" ht="15" hidden="false" customHeight="false" outlineLevel="0" collapsed="false">
      <c r="B372" s="58" t="n">
        <v>224</v>
      </c>
      <c r="L372" s="72" t="s">
        <v>110</v>
      </c>
      <c r="M372" s="67" t="s">
        <v>115</v>
      </c>
      <c r="N372" s="62" t="n">
        <v>31307</v>
      </c>
    </row>
    <row r="373" customFormat="false" ht="15" hidden="false" customHeight="false" outlineLevel="0" collapsed="false">
      <c r="B373" s="58" t="n">
        <v>225</v>
      </c>
      <c r="L373" s="72" t="s">
        <v>110</v>
      </c>
      <c r="M373" s="67" t="s">
        <v>116</v>
      </c>
      <c r="N373" s="62" t="n">
        <v>31308</v>
      </c>
    </row>
    <row r="374" customFormat="false" ht="15" hidden="false" customHeight="false" outlineLevel="0" collapsed="false">
      <c r="B374" s="58" t="n">
        <v>226</v>
      </c>
      <c r="L374" s="72" t="s">
        <v>110</v>
      </c>
      <c r="M374" s="67" t="s">
        <v>117</v>
      </c>
      <c r="N374" s="62" t="n">
        <v>31309</v>
      </c>
    </row>
    <row r="375" customFormat="false" ht="15" hidden="false" customHeight="false" outlineLevel="0" collapsed="false">
      <c r="B375" s="58" t="n">
        <v>227</v>
      </c>
      <c r="L375" s="72" t="s">
        <v>118</v>
      </c>
      <c r="M375" s="67" t="s">
        <v>119</v>
      </c>
      <c r="N375" s="62" t="n">
        <v>31501</v>
      </c>
    </row>
    <row r="376" customFormat="false" ht="15" hidden="false" customHeight="false" outlineLevel="0" collapsed="false">
      <c r="B376" s="58" t="n">
        <v>228</v>
      </c>
      <c r="L376" s="72" t="s">
        <v>118</v>
      </c>
      <c r="M376" s="67" t="s">
        <v>120</v>
      </c>
      <c r="N376" s="62" t="n">
        <v>31502</v>
      </c>
    </row>
    <row r="377" customFormat="false" ht="15" hidden="false" customHeight="false" outlineLevel="0" collapsed="false">
      <c r="B377" s="58" t="n">
        <v>229</v>
      </c>
      <c r="L377" s="72" t="s">
        <v>118</v>
      </c>
      <c r="M377" s="67" t="s">
        <v>121</v>
      </c>
      <c r="N377" s="62" t="n">
        <v>31503</v>
      </c>
    </row>
    <row r="378" customFormat="false" ht="15" hidden="false" customHeight="false" outlineLevel="0" collapsed="false">
      <c r="B378" s="58" t="n">
        <v>230</v>
      </c>
      <c r="L378" s="72" t="s">
        <v>118</v>
      </c>
      <c r="M378" s="67" t="s">
        <v>122</v>
      </c>
      <c r="N378" s="62" t="n">
        <v>31506</v>
      </c>
    </row>
    <row r="379" customFormat="false" ht="15" hidden="false" customHeight="false" outlineLevel="0" collapsed="false">
      <c r="B379" s="58" t="n">
        <v>231</v>
      </c>
      <c r="L379" s="72" t="s">
        <v>118</v>
      </c>
      <c r="M379" s="67" t="s">
        <v>123</v>
      </c>
      <c r="N379" s="62" t="n">
        <v>31508</v>
      </c>
    </row>
    <row r="380" customFormat="false" ht="15" hidden="false" customHeight="false" outlineLevel="0" collapsed="false">
      <c r="B380" s="58" t="n">
        <v>232</v>
      </c>
      <c r="L380" s="72" t="s">
        <v>118</v>
      </c>
      <c r="M380" s="67" t="s">
        <v>124</v>
      </c>
      <c r="N380" s="62" t="n">
        <v>31509</v>
      </c>
    </row>
    <row r="381" customFormat="false" ht="15" hidden="false" customHeight="false" outlineLevel="0" collapsed="false">
      <c r="B381" s="58" t="n">
        <v>233</v>
      </c>
      <c r="L381" s="72" t="s">
        <v>118</v>
      </c>
      <c r="M381" s="67" t="s">
        <v>125</v>
      </c>
      <c r="N381" s="62" t="n">
        <v>31510</v>
      </c>
    </row>
    <row r="382" customFormat="false" ht="15" hidden="false" customHeight="false" outlineLevel="0" collapsed="false">
      <c r="B382" s="58" t="n">
        <v>234</v>
      </c>
      <c r="L382" s="72" t="s">
        <v>126</v>
      </c>
      <c r="M382" s="67" t="s">
        <v>127</v>
      </c>
      <c r="N382" s="62" t="n">
        <v>31601</v>
      </c>
    </row>
    <row r="383" customFormat="false" ht="15" hidden="false" customHeight="false" outlineLevel="0" collapsed="false">
      <c r="B383" s="58" t="n">
        <v>235</v>
      </c>
      <c r="L383" s="72" t="s">
        <v>126</v>
      </c>
      <c r="M383" s="67" t="s">
        <v>128</v>
      </c>
      <c r="N383" s="62" t="n">
        <v>31602</v>
      </c>
    </row>
    <row r="384" customFormat="false" ht="15" hidden="false" customHeight="false" outlineLevel="0" collapsed="false">
      <c r="B384" s="58" t="n">
        <v>236</v>
      </c>
      <c r="L384" s="72" t="s">
        <v>126</v>
      </c>
      <c r="M384" s="67" t="s">
        <v>129</v>
      </c>
      <c r="N384" s="62" t="n">
        <v>31605</v>
      </c>
    </row>
    <row r="385" customFormat="false" ht="15" hidden="false" customHeight="false" outlineLevel="0" collapsed="false">
      <c r="B385" s="58" t="n">
        <v>237</v>
      </c>
      <c r="L385" s="72" t="s">
        <v>130</v>
      </c>
      <c r="M385" s="67" t="s">
        <v>131</v>
      </c>
      <c r="N385" s="62" t="n">
        <v>32002</v>
      </c>
    </row>
    <row r="386" customFormat="false" ht="15" hidden="false" customHeight="false" outlineLevel="0" collapsed="false">
      <c r="B386" s="58" t="n">
        <v>238</v>
      </c>
      <c r="L386" s="72" t="s">
        <v>130</v>
      </c>
      <c r="M386" s="67" t="s">
        <v>132</v>
      </c>
      <c r="N386" s="62" t="n">
        <v>32003</v>
      </c>
    </row>
    <row r="387" customFormat="false" ht="15" hidden="false" customHeight="false" outlineLevel="0" collapsed="false">
      <c r="B387" s="58" t="n">
        <v>239</v>
      </c>
      <c r="L387" s="72" t="s">
        <v>130</v>
      </c>
      <c r="M387" s="67" t="s">
        <v>133</v>
      </c>
      <c r="N387" s="62" t="n">
        <v>32004</v>
      </c>
    </row>
    <row r="388" customFormat="false" ht="15" hidden="false" customHeight="false" outlineLevel="0" collapsed="false">
      <c r="B388" s="58" t="n">
        <v>240</v>
      </c>
      <c r="L388" s="72" t="s">
        <v>130</v>
      </c>
      <c r="M388" s="67" t="s">
        <v>134</v>
      </c>
      <c r="N388" s="62" t="n">
        <v>32005</v>
      </c>
    </row>
    <row r="389" customFormat="false" ht="15" hidden="false" customHeight="false" outlineLevel="0" collapsed="false">
      <c r="B389" s="58" t="n">
        <v>241</v>
      </c>
      <c r="L389" s="72" t="s">
        <v>130</v>
      </c>
      <c r="M389" s="67" t="s">
        <v>135</v>
      </c>
      <c r="N389" s="62" t="n">
        <v>32006</v>
      </c>
    </row>
    <row r="390" customFormat="false" ht="15" hidden="false" customHeight="false" outlineLevel="0" collapsed="false">
      <c r="B390" s="58" t="n">
        <v>242</v>
      </c>
      <c r="L390" s="72" t="s">
        <v>130</v>
      </c>
      <c r="M390" s="67" t="s">
        <v>136</v>
      </c>
      <c r="N390" s="62" t="n">
        <v>32007</v>
      </c>
    </row>
    <row r="391" customFormat="false" ht="15" hidden="false" customHeight="false" outlineLevel="0" collapsed="false">
      <c r="B391" s="58" t="n">
        <v>243</v>
      </c>
      <c r="L391" s="72" t="s">
        <v>137</v>
      </c>
      <c r="M391" s="67" t="s">
        <v>138</v>
      </c>
      <c r="N391" s="62" t="n">
        <v>32701</v>
      </c>
    </row>
    <row r="392" customFormat="false" ht="15" hidden="false" customHeight="false" outlineLevel="0" collapsed="false">
      <c r="B392" s="58" t="n">
        <v>244</v>
      </c>
      <c r="L392" s="72" t="s">
        <v>137</v>
      </c>
      <c r="M392" s="67" t="s">
        <v>139</v>
      </c>
      <c r="N392" s="62" t="n">
        <v>32703</v>
      </c>
    </row>
    <row r="393" customFormat="false" ht="15" hidden="false" customHeight="false" outlineLevel="0" collapsed="false">
      <c r="B393" s="58" t="n">
        <v>245</v>
      </c>
      <c r="L393" s="72" t="s">
        <v>137</v>
      </c>
      <c r="M393" s="67" t="s">
        <v>140</v>
      </c>
      <c r="N393" s="62" t="n">
        <v>32704</v>
      </c>
    </row>
    <row r="394" customFormat="false" ht="15" hidden="false" customHeight="false" outlineLevel="0" collapsed="false">
      <c r="B394" s="58" t="n">
        <v>246</v>
      </c>
      <c r="L394" s="72" t="s">
        <v>137</v>
      </c>
      <c r="M394" s="67" t="s">
        <v>141</v>
      </c>
      <c r="N394" s="62" t="n">
        <v>32705</v>
      </c>
    </row>
    <row r="395" customFormat="false" ht="15" hidden="false" customHeight="false" outlineLevel="0" collapsed="false">
      <c r="B395" s="58" t="n">
        <v>247</v>
      </c>
      <c r="L395" s="72" t="s">
        <v>137</v>
      </c>
      <c r="M395" s="67" t="s">
        <v>142</v>
      </c>
      <c r="N395" s="62" t="n">
        <v>32706</v>
      </c>
    </row>
    <row r="396" customFormat="false" ht="15" hidden="false" customHeight="false" outlineLevel="0" collapsed="false">
      <c r="B396" s="58" t="n">
        <v>248</v>
      </c>
      <c r="L396" s="72" t="s">
        <v>143</v>
      </c>
      <c r="M396" s="67" t="s">
        <v>144</v>
      </c>
      <c r="N396" s="62" t="n">
        <v>32804</v>
      </c>
    </row>
    <row r="397" customFormat="false" ht="15" hidden="false" customHeight="false" outlineLevel="0" collapsed="false">
      <c r="B397" s="58" t="n">
        <v>249</v>
      </c>
      <c r="L397" s="72" t="s">
        <v>143</v>
      </c>
      <c r="M397" s="67" t="s">
        <v>145</v>
      </c>
      <c r="N397" s="62" t="n">
        <v>32805</v>
      </c>
    </row>
    <row r="398" customFormat="false" ht="15" hidden="false" customHeight="false" outlineLevel="0" collapsed="false">
      <c r="B398" s="58" t="n">
        <v>250</v>
      </c>
      <c r="L398" s="72" t="s">
        <v>143</v>
      </c>
      <c r="M398" s="67" t="s">
        <v>146</v>
      </c>
      <c r="N398" s="62" t="n">
        <v>32806</v>
      </c>
    </row>
    <row r="399" customFormat="false" ht="15" hidden="false" customHeight="false" outlineLevel="0" collapsed="false">
      <c r="B399" s="58" t="n">
        <v>251</v>
      </c>
      <c r="L399" s="72" t="s">
        <v>147</v>
      </c>
      <c r="M399" s="67" t="s">
        <v>148</v>
      </c>
      <c r="N399" s="62" t="n">
        <v>33102</v>
      </c>
    </row>
    <row r="400" customFormat="false" ht="15" hidden="false" customHeight="false" outlineLevel="0" collapsed="false">
      <c r="B400" s="58" t="n">
        <v>252</v>
      </c>
      <c r="L400" s="72" t="s">
        <v>147</v>
      </c>
      <c r="M400" s="67" t="s">
        <v>149</v>
      </c>
      <c r="N400" s="62" t="n">
        <v>33103</v>
      </c>
    </row>
    <row r="401" customFormat="false" ht="15" hidden="false" customHeight="false" outlineLevel="0" collapsed="false">
      <c r="B401" s="58" t="n">
        <v>253</v>
      </c>
      <c r="L401" s="72" t="s">
        <v>147</v>
      </c>
      <c r="M401" s="67" t="s">
        <v>150</v>
      </c>
      <c r="N401" s="62" t="n">
        <v>33104</v>
      </c>
    </row>
    <row r="402" customFormat="false" ht="15" hidden="false" customHeight="false" outlineLevel="0" collapsed="false">
      <c r="B402" s="58" t="n">
        <v>254</v>
      </c>
      <c r="L402" s="72" t="s">
        <v>147</v>
      </c>
      <c r="M402" s="67" t="s">
        <v>151</v>
      </c>
      <c r="N402" s="62" t="n">
        <v>33107</v>
      </c>
    </row>
    <row r="403" customFormat="false" ht="15" hidden="false" customHeight="false" outlineLevel="0" collapsed="false">
      <c r="B403" s="58" t="n">
        <v>255</v>
      </c>
      <c r="L403" s="72" t="s">
        <v>147</v>
      </c>
      <c r="M403" s="67" t="s">
        <v>152</v>
      </c>
      <c r="N403" s="62" t="n">
        <v>33108</v>
      </c>
    </row>
    <row r="404" customFormat="false" ht="15" hidden="false" customHeight="false" outlineLevel="0" collapsed="false">
      <c r="L404" s="72" t="s">
        <v>147</v>
      </c>
      <c r="M404" s="67" t="s">
        <v>153</v>
      </c>
      <c r="N404" s="62" t="n">
        <v>33109</v>
      </c>
    </row>
    <row r="405" customFormat="false" ht="15" hidden="false" customHeight="false" outlineLevel="0" collapsed="false">
      <c r="L405" s="72" t="s">
        <v>147</v>
      </c>
      <c r="M405" s="67" t="s">
        <v>154</v>
      </c>
      <c r="N405" s="62" t="n">
        <v>33110</v>
      </c>
    </row>
    <row r="406" customFormat="false" ht="15" hidden="false" customHeight="false" outlineLevel="0" collapsed="false">
      <c r="L406" s="72" t="s">
        <v>147</v>
      </c>
      <c r="M406" s="67" t="s">
        <v>155</v>
      </c>
      <c r="N406" s="62" t="n">
        <v>33111</v>
      </c>
    </row>
    <row r="407" customFormat="false" ht="15" hidden="false" customHeight="false" outlineLevel="0" collapsed="false">
      <c r="L407" s="72" t="s">
        <v>147</v>
      </c>
      <c r="M407" s="67" t="s">
        <v>156</v>
      </c>
      <c r="N407" s="62" t="n">
        <v>33112</v>
      </c>
    </row>
    <row r="408" customFormat="false" ht="15" hidden="false" customHeight="false" outlineLevel="0" collapsed="false">
      <c r="B408" s="58" t="n">
        <v>256</v>
      </c>
      <c r="L408" s="72" t="s">
        <v>157</v>
      </c>
      <c r="M408" s="67" t="s">
        <v>158</v>
      </c>
      <c r="N408" s="62" t="n">
        <v>33202</v>
      </c>
    </row>
    <row r="409" customFormat="false" ht="15" hidden="false" customHeight="false" outlineLevel="0" collapsed="false">
      <c r="B409" s="58" t="n">
        <v>257</v>
      </c>
      <c r="L409" s="72" t="s">
        <v>157</v>
      </c>
      <c r="M409" s="67" t="s">
        <v>159</v>
      </c>
      <c r="N409" s="62" t="n">
        <v>33207</v>
      </c>
    </row>
    <row r="410" customFormat="false" ht="15" hidden="false" customHeight="false" outlineLevel="0" collapsed="false">
      <c r="B410" s="58" t="n">
        <v>258</v>
      </c>
      <c r="L410" s="72" t="s">
        <v>157</v>
      </c>
      <c r="M410" s="67" t="s">
        <v>160</v>
      </c>
      <c r="N410" s="62" t="n">
        <v>33211</v>
      </c>
    </row>
    <row r="411" customFormat="false" ht="15" hidden="false" customHeight="false" outlineLevel="0" collapsed="false">
      <c r="B411" s="58" t="n">
        <v>259</v>
      </c>
      <c r="L411" s="72" t="s">
        <v>157</v>
      </c>
      <c r="M411" s="67" t="s">
        <v>161</v>
      </c>
      <c r="N411" s="62" t="n">
        <v>33212</v>
      </c>
    </row>
    <row r="412" customFormat="false" ht="15" hidden="false" customHeight="false" outlineLevel="0" collapsed="false">
      <c r="B412" s="58" t="n">
        <v>260</v>
      </c>
      <c r="L412" s="72" t="s">
        <v>157</v>
      </c>
      <c r="M412" s="67" t="s">
        <v>162</v>
      </c>
      <c r="N412" s="62" t="n">
        <v>33213</v>
      </c>
    </row>
    <row r="413" customFormat="false" ht="15" hidden="false" customHeight="false" outlineLevel="0" collapsed="false">
      <c r="B413" s="58" t="n">
        <v>261</v>
      </c>
      <c r="L413" s="72" t="s">
        <v>157</v>
      </c>
      <c r="M413" s="67" t="s">
        <v>163</v>
      </c>
      <c r="N413" s="62" t="n">
        <v>33214</v>
      </c>
    </row>
    <row r="414" customFormat="false" ht="15" hidden="false" customHeight="false" outlineLevel="0" collapsed="false">
      <c r="L414" s="72" t="s">
        <v>157</v>
      </c>
      <c r="M414" s="67" t="s">
        <v>164</v>
      </c>
      <c r="N414" s="62" t="n">
        <v>33215</v>
      </c>
    </row>
    <row r="415" customFormat="false" ht="15" hidden="false" customHeight="false" outlineLevel="0" collapsed="false">
      <c r="L415" s="72" t="s">
        <v>157</v>
      </c>
      <c r="M415" s="67" t="s">
        <v>165</v>
      </c>
      <c r="N415" s="62" t="n">
        <v>33216</v>
      </c>
    </row>
    <row r="416" customFormat="false" ht="15" hidden="false" customHeight="false" outlineLevel="0" collapsed="false">
      <c r="B416" s="58" t="n">
        <v>262</v>
      </c>
      <c r="L416" s="72" t="s">
        <v>166</v>
      </c>
      <c r="M416" s="67" t="s">
        <v>167</v>
      </c>
      <c r="N416" s="62" t="n">
        <v>33302</v>
      </c>
    </row>
    <row r="417" customFormat="false" ht="15" hidden="false" customHeight="false" outlineLevel="0" collapsed="false">
      <c r="B417" s="58" t="n">
        <v>263</v>
      </c>
      <c r="L417" s="72" t="s">
        <v>166</v>
      </c>
      <c r="M417" s="67" t="s">
        <v>168</v>
      </c>
      <c r="N417" s="62" t="n">
        <v>33304</v>
      </c>
    </row>
    <row r="418" customFormat="false" ht="15" hidden="false" customHeight="false" outlineLevel="0" collapsed="false">
      <c r="B418" s="58" t="n">
        <v>264</v>
      </c>
      <c r="L418" s="72" t="s">
        <v>166</v>
      </c>
      <c r="M418" s="67" t="s">
        <v>169</v>
      </c>
      <c r="N418" s="62" t="n">
        <v>33307</v>
      </c>
    </row>
    <row r="419" customFormat="false" ht="15" hidden="false" customHeight="false" outlineLevel="0" collapsed="false">
      <c r="B419" s="58" t="n">
        <v>265</v>
      </c>
      <c r="L419" s="72" t="s">
        <v>166</v>
      </c>
      <c r="M419" s="67" t="s">
        <v>170</v>
      </c>
      <c r="N419" s="62" t="n">
        <v>33309</v>
      </c>
    </row>
    <row r="420" customFormat="false" ht="15" hidden="false" customHeight="false" outlineLevel="0" collapsed="false">
      <c r="B420" s="58" t="n">
        <v>266</v>
      </c>
      <c r="L420" s="72" t="s">
        <v>171</v>
      </c>
      <c r="M420" s="67" t="s">
        <v>172</v>
      </c>
      <c r="N420" s="62" t="n">
        <v>33401</v>
      </c>
    </row>
    <row r="421" customFormat="false" ht="15" hidden="false" customHeight="false" outlineLevel="0" collapsed="false">
      <c r="B421" s="58" t="n">
        <v>267</v>
      </c>
      <c r="L421" s="72" t="s">
        <v>171</v>
      </c>
      <c r="M421" s="67" t="s">
        <v>173</v>
      </c>
      <c r="N421" s="62" t="n">
        <v>33402</v>
      </c>
    </row>
    <row r="422" customFormat="false" ht="15" hidden="false" customHeight="false" outlineLevel="0" collapsed="false">
      <c r="B422" s="58" t="n">
        <v>268</v>
      </c>
      <c r="L422" s="72" t="s">
        <v>171</v>
      </c>
      <c r="M422" s="67" t="s">
        <v>174</v>
      </c>
      <c r="N422" s="62" t="n">
        <v>33403</v>
      </c>
    </row>
    <row r="423" customFormat="false" ht="15" hidden="false" customHeight="false" outlineLevel="0" collapsed="false">
      <c r="B423" s="58" t="n">
        <v>269</v>
      </c>
      <c r="L423" s="72" t="s">
        <v>171</v>
      </c>
      <c r="M423" s="67" t="s">
        <v>175</v>
      </c>
      <c r="N423" s="62" t="n">
        <v>33407</v>
      </c>
    </row>
    <row r="424" customFormat="false" ht="15" hidden="false" customHeight="false" outlineLevel="0" collapsed="false">
      <c r="B424" s="58" t="n">
        <v>270</v>
      </c>
      <c r="L424" s="72" t="s">
        <v>171</v>
      </c>
      <c r="M424" s="67" t="s">
        <v>176</v>
      </c>
      <c r="N424" s="62" t="n">
        <v>33408</v>
      </c>
    </row>
    <row r="425" customFormat="false" ht="15" hidden="false" customHeight="false" outlineLevel="0" collapsed="false">
      <c r="B425" s="58" t="n">
        <v>271</v>
      </c>
      <c r="L425" s="72" t="s">
        <v>171</v>
      </c>
      <c r="M425" s="67" t="s">
        <v>177</v>
      </c>
      <c r="N425" s="62" t="n">
        <v>33409</v>
      </c>
    </row>
    <row r="426" customFormat="false" ht="15" hidden="false" customHeight="false" outlineLevel="0" collapsed="false">
      <c r="B426" s="58" t="n">
        <v>272</v>
      </c>
      <c r="L426" s="72" t="s">
        <v>178</v>
      </c>
      <c r="M426" s="67" t="s">
        <v>179</v>
      </c>
      <c r="N426" s="62" t="n">
        <v>33701</v>
      </c>
    </row>
    <row r="427" customFormat="false" ht="15" hidden="false" customHeight="false" outlineLevel="0" collapsed="false">
      <c r="B427" s="58" t="n">
        <v>273</v>
      </c>
      <c r="L427" s="72" t="s">
        <v>178</v>
      </c>
      <c r="M427" s="67" t="s">
        <v>180</v>
      </c>
      <c r="N427" s="62" t="n">
        <v>33702</v>
      </c>
    </row>
    <row r="428" customFormat="false" ht="15" hidden="false" customHeight="false" outlineLevel="0" collapsed="false">
      <c r="B428" s="58" t="n">
        <v>274</v>
      </c>
      <c r="L428" s="72" t="s">
        <v>178</v>
      </c>
      <c r="M428" s="67" t="s">
        <v>181</v>
      </c>
      <c r="N428" s="62" t="n">
        <v>33703</v>
      </c>
    </row>
    <row r="429" customFormat="false" ht="15" hidden="false" customHeight="false" outlineLevel="0" collapsed="false">
      <c r="B429" s="58" t="n">
        <v>275</v>
      </c>
      <c r="L429" s="72" t="s">
        <v>178</v>
      </c>
      <c r="M429" s="67" t="s">
        <v>182</v>
      </c>
      <c r="N429" s="62" t="n">
        <v>33704</v>
      </c>
    </row>
    <row r="430" customFormat="false" ht="15" hidden="false" customHeight="false" outlineLevel="0" collapsed="false">
      <c r="B430" s="58" t="n">
        <v>276</v>
      </c>
      <c r="L430" s="72" t="s">
        <v>183</v>
      </c>
      <c r="M430" s="67" t="s">
        <v>184</v>
      </c>
      <c r="N430" s="62" t="n">
        <v>33801</v>
      </c>
    </row>
    <row r="431" customFormat="false" ht="15" hidden="false" customHeight="false" outlineLevel="0" collapsed="false">
      <c r="B431" s="58" t="n">
        <v>277</v>
      </c>
      <c r="L431" s="72" t="s">
        <v>183</v>
      </c>
      <c r="M431" s="67" t="s">
        <v>185</v>
      </c>
      <c r="N431" s="62" t="n">
        <v>33802</v>
      </c>
    </row>
    <row r="432" customFormat="false" ht="15" hidden="false" customHeight="false" outlineLevel="0" collapsed="false">
      <c r="B432" s="58" t="n">
        <v>278</v>
      </c>
      <c r="L432" s="72" t="s">
        <v>183</v>
      </c>
      <c r="M432" s="67" t="s">
        <v>186</v>
      </c>
      <c r="N432" s="62" t="n">
        <v>33803</v>
      </c>
    </row>
    <row r="433" customFormat="false" ht="15" hidden="false" customHeight="false" outlineLevel="0" collapsed="false">
      <c r="B433" s="58" t="n">
        <v>279</v>
      </c>
      <c r="L433" s="72" t="s">
        <v>183</v>
      </c>
      <c r="M433" s="67" t="s">
        <v>187</v>
      </c>
      <c r="N433" s="62" t="n">
        <v>33804</v>
      </c>
    </row>
    <row r="434" customFormat="false" ht="15" hidden="false" customHeight="false" outlineLevel="0" collapsed="false">
      <c r="B434" s="58" t="n">
        <v>280</v>
      </c>
      <c r="L434" s="72" t="s">
        <v>183</v>
      </c>
      <c r="M434" s="67" t="s">
        <v>188</v>
      </c>
      <c r="N434" s="62" t="n">
        <v>33805</v>
      </c>
    </row>
    <row r="435" customFormat="false" ht="15" hidden="false" customHeight="false" outlineLevel="0" collapsed="false">
      <c r="B435" s="58" t="n">
        <v>281</v>
      </c>
      <c r="L435" s="72" t="s">
        <v>183</v>
      </c>
      <c r="M435" s="67" t="s">
        <v>189</v>
      </c>
      <c r="N435" s="62" t="n">
        <v>33806</v>
      </c>
    </row>
    <row r="436" customFormat="false" ht="15" hidden="false" customHeight="false" outlineLevel="0" collapsed="false">
      <c r="B436" s="58" t="n">
        <v>282</v>
      </c>
      <c r="L436" s="72" t="s">
        <v>183</v>
      </c>
      <c r="M436" s="67" t="s">
        <v>190</v>
      </c>
      <c r="N436" s="62" t="n">
        <v>33807</v>
      </c>
    </row>
    <row r="437" customFormat="false" ht="15" hidden="false" customHeight="false" outlineLevel="0" collapsed="false">
      <c r="B437" s="58" t="n">
        <v>283</v>
      </c>
      <c r="L437" s="72" t="s">
        <v>183</v>
      </c>
      <c r="M437" s="67" t="s">
        <v>191</v>
      </c>
      <c r="N437" s="62" t="n">
        <v>33808</v>
      </c>
    </row>
    <row r="438" customFormat="false" ht="15" hidden="false" customHeight="false" outlineLevel="0" collapsed="false">
      <c r="B438" s="58" t="n">
        <v>284</v>
      </c>
      <c r="L438" s="72" t="s">
        <v>183</v>
      </c>
      <c r="M438" s="67" t="s">
        <v>192</v>
      </c>
      <c r="N438" s="62" t="n">
        <v>33809</v>
      </c>
    </row>
    <row r="439" customFormat="false" ht="15" hidden="false" customHeight="false" outlineLevel="0" collapsed="false">
      <c r="B439" s="58" t="n">
        <v>285</v>
      </c>
      <c r="L439" s="72" t="s">
        <v>183</v>
      </c>
      <c r="M439" s="67" t="s">
        <v>193</v>
      </c>
      <c r="N439" s="62" t="n">
        <v>33810</v>
      </c>
    </row>
    <row r="440" customFormat="false" ht="15" hidden="false" customHeight="false" outlineLevel="0" collapsed="false">
      <c r="B440" s="58" t="n">
        <v>286</v>
      </c>
      <c r="L440" s="72" t="s">
        <v>194</v>
      </c>
      <c r="M440" s="67" t="s">
        <v>195</v>
      </c>
      <c r="N440" s="62" t="n">
        <v>33901</v>
      </c>
    </row>
    <row r="441" customFormat="false" ht="15" hidden="false" customHeight="false" outlineLevel="0" collapsed="false">
      <c r="B441" s="58" t="n">
        <v>287</v>
      </c>
      <c r="L441" s="72" t="s">
        <v>194</v>
      </c>
      <c r="M441" s="67" t="s">
        <v>196</v>
      </c>
      <c r="N441" s="62" t="n">
        <v>33902</v>
      </c>
    </row>
    <row r="442" customFormat="false" ht="15" hidden="false" customHeight="false" outlineLevel="0" collapsed="false">
      <c r="B442" s="58" t="n">
        <v>288</v>
      </c>
      <c r="L442" s="72" t="s">
        <v>194</v>
      </c>
      <c r="M442" s="67" t="s">
        <v>197</v>
      </c>
      <c r="N442" s="62" t="n">
        <v>33903</v>
      </c>
    </row>
    <row r="443" customFormat="false" ht="15" hidden="false" customHeight="false" outlineLevel="0" collapsed="false">
      <c r="B443" s="58" t="n">
        <v>289</v>
      </c>
      <c r="L443" s="72" t="s">
        <v>194</v>
      </c>
      <c r="M443" s="67" t="s">
        <v>198</v>
      </c>
      <c r="N443" s="62" t="n">
        <v>33904</v>
      </c>
    </row>
    <row r="444" customFormat="false" ht="15" hidden="false" customHeight="false" outlineLevel="0" collapsed="false">
      <c r="B444" s="58" t="n">
        <v>290</v>
      </c>
      <c r="L444" s="72" t="s">
        <v>194</v>
      </c>
      <c r="M444" s="67" t="s">
        <v>199</v>
      </c>
      <c r="N444" s="62" t="n">
        <v>33905</v>
      </c>
    </row>
    <row r="445" customFormat="false" ht="15" hidden="false" customHeight="false" outlineLevel="0" collapsed="false">
      <c r="B445" s="58" t="n">
        <v>291</v>
      </c>
      <c r="L445" s="72" t="s">
        <v>200</v>
      </c>
      <c r="M445" s="67" t="s">
        <v>201</v>
      </c>
      <c r="N445" s="62" t="n">
        <v>34001</v>
      </c>
    </row>
    <row r="446" customFormat="false" ht="15" hidden="false" customHeight="false" outlineLevel="0" collapsed="false">
      <c r="L446" s="72" t="s">
        <v>200</v>
      </c>
      <c r="M446" s="67" t="s">
        <v>202</v>
      </c>
      <c r="N446" s="62" t="n">
        <v>34002</v>
      </c>
    </row>
    <row r="447" customFormat="false" ht="15" hidden="false" customHeight="false" outlineLevel="0" collapsed="false">
      <c r="B447" s="58" t="n">
        <v>292</v>
      </c>
      <c r="L447" s="72" t="s">
        <v>203</v>
      </c>
      <c r="M447" s="67" t="s">
        <v>204</v>
      </c>
      <c r="N447" s="62" t="n">
        <v>34101</v>
      </c>
    </row>
    <row r="448" customFormat="false" ht="15" hidden="false" customHeight="false" outlineLevel="0" collapsed="false">
      <c r="B448" s="58" t="n">
        <v>293</v>
      </c>
      <c r="L448" s="72" t="s">
        <v>203</v>
      </c>
      <c r="M448" s="67" t="s">
        <v>205</v>
      </c>
      <c r="N448" s="62" t="n">
        <v>34102</v>
      </c>
    </row>
    <row r="449" customFormat="false" ht="15" hidden="false" customHeight="false" outlineLevel="0" collapsed="false">
      <c r="B449" s="58" t="n">
        <v>294</v>
      </c>
      <c r="L449" s="72" t="s">
        <v>203</v>
      </c>
      <c r="M449" s="67" t="s">
        <v>206</v>
      </c>
      <c r="N449" s="62" t="n">
        <v>34103</v>
      </c>
    </row>
    <row r="450" customFormat="false" ht="15" hidden="false" customHeight="false" outlineLevel="0" collapsed="false">
      <c r="B450" s="58" t="n">
        <v>295</v>
      </c>
      <c r="L450" s="72" t="s">
        <v>203</v>
      </c>
      <c r="M450" s="67" t="s">
        <v>207</v>
      </c>
      <c r="N450" s="62" t="n">
        <v>34104</v>
      </c>
    </row>
    <row r="451" customFormat="false" ht="15" hidden="false" customHeight="false" outlineLevel="0" collapsed="false">
      <c r="B451" s="58" t="n">
        <v>296</v>
      </c>
      <c r="L451" s="72" t="s">
        <v>203</v>
      </c>
      <c r="M451" s="67" t="s">
        <v>208</v>
      </c>
      <c r="N451" s="62" t="n">
        <v>34105</v>
      </c>
    </row>
    <row r="452" customFormat="false" ht="15" hidden="false" customHeight="false" outlineLevel="0" collapsed="false">
      <c r="B452" s="58" t="n">
        <v>297</v>
      </c>
      <c r="L452" s="72" t="s">
        <v>203</v>
      </c>
      <c r="M452" s="67" t="s">
        <v>209</v>
      </c>
      <c r="N452" s="62" t="n">
        <v>34106</v>
      </c>
    </row>
    <row r="453" customFormat="false" ht="15" hidden="false" customHeight="false" outlineLevel="0" collapsed="false">
      <c r="B453" s="58" t="n">
        <v>298</v>
      </c>
      <c r="L453" s="72" t="s">
        <v>203</v>
      </c>
      <c r="M453" s="67" t="s">
        <v>210</v>
      </c>
      <c r="N453" s="62" t="n">
        <v>34107</v>
      </c>
    </row>
    <row r="454" customFormat="false" ht="15" hidden="false" customHeight="false" outlineLevel="0" collapsed="false">
      <c r="B454" s="58" t="n">
        <v>299</v>
      </c>
      <c r="L454" s="72" t="s">
        <v>203</v>
      </c>
      <c r="M454" s="67" t="s">
        <v>211</v>
      </c>
      <c r="N454" s="62" t="n">
        <v>34108</v>
      </c>
    </row>
    <row r="455" customFormat="false" ht="15" hidden="false" customHeight="false" outlineLevel="0" collapsed="false">
      <c r="B455" s="58" t="n">
        <v>300</v>
      </c>
      <c r="L455" s="72" t="s">
        <v>212</v>
      </c>
      <c r="M455" s="67" t="s">
        <v>213</v>
      </c>
      <c r="N455" s="62" t="n">
        <v>34201</v>
      </c>
    </row>
    <row r="456" customFormat="false" ht="15" hidden="false" customHeight="false" outlineLevel="0" collapsed="false">
      <c r="B456" s="58" t="n">
        <v>301</v>
      </c>
      <c r="L456" s="72" t="s">
        <v>212</v>
      </c>
      <c r="M456" s="67" t="s">
        <v>214</v>
      </c>
      <c r="N456" s="62" t="n">
        <v>34202</v>
      </c>
    </row>
    <row r="457" customFormat="false" ht="15" hidden="false" customHeight="false" outlineLevel="0" collapsed="false">
      <c r="B457" s="58" t="n">
        <v>302</v>
      </c>
      <c r="L457" s="72" t="s">
        <v>212</v>
      </c>
      <c r="M457" s="67" t="s">
        <v>215</v>
      </c>
      <c r="N457" s="62" t="n">
        <v>34203</v>
      </c>
    </row>
    <row r="458" customFormat="false" ht="15" hidden="false" customHeight="false" outlineLevel="0" collapsed="false">
      <c r="B458" s="58" t="n">
        <v>303</v>
      </c>
      <c r="L458" s="72" t="s">
        <v>216</v>
      </c>
      <c r="M458" s="67" t="s">
        <v>217</v>
      </c>
      <c r="N458" s="62" t="n">
        <v>34301</v>
      </c>
    </row>
    <row r="459" customFormat="false" ht="15" hidden="false" customHeight="false" outlineLevel="0" collapsed="false">
      <c r="B459" s="58" t="n">
        <v>304</v>
      </c>
      <c r="L459" s="72" t="s">
        <v>216</v>
      </c>
      <c r="M459" s="67" t="s">
        <v>218</v>
      </c>
      <c r="N459" s="62" t="n">
        <v>34302</v>
      </c>
    </row>
    <row r="460" customFormat="false" ht="15" hidden="false" customHeight="false" outlineLevel="0" collapsed="false">
      <c r="B460" s="58" t="n">
        <v>305</v>
      </c>
      <c r="L460" s="72" t="s">
        <v>216</v>
      </c>
      <c r="M460" s="67" t="s">
        <v>219</v>
      </c>
      <c r="N460" s="62" t="n">
        <v>34303</v>
      </c>
    </row>
    <row r="461" customFormat="false" ht="15" hidden="false" customHeight="false" outlineLevel="0" collapsed="false">
      <c r="B461" s="58" t="n">
        <v>306</v>
      </c>
      <c r="L461" s="72" t="s">
        <v>216</v>
      </c>
      <c r="M461" s="67" t="s">
        <v>220</v>
      </c>
      <c r="N461" s="62" t="n">
        <v>34304</v>
      </c>
    </row>
    <row r="462" customFormat="false" ht="15" hidden="false" customHeight="false" outlineLevel="0" collapsed="false">
      <c r="B462" s="58" t="n">
        <v>307</v>
      </c>
      <c r="L462" s="72" t="s">
        <v>216</v>
      </c>
      <c r="M462" s="67" t="s">
        <v>221</v>
      </c>
      <c r="N462" s="62" t="n">
        <v>34305</v>
      </c>
    </row>
    <row r="463" customFormat="false" ht="15" hidden="false" customHeight="false" outlineLevel="0" collapsed="false">
      <c r="B463" s="58" t="n">
        <v>308</v>
      </c>
      <c r="L463" s="76" t="s">
        <v>579</v>
      </c>
      <c r="M463" s="77" t="s">
        <v>153</v>
      </c>
      <c r="N463" s="78" t="n">
        <v>34401</v>
      </c>
      <c r="O463" s="78"/>
      <c r="P463" s="79" t="s">
        <v>580</v>
      </c>
    </row>
    <row r="464" customFormat="false" ht="15" hidden="false" customHeight="false" outlineLevel="0" collapsed="false">
      <c r="B464" s="58" t="n">
        <v>309</v>
      </c>
      <c r="L464" s="76" t="s">
        <v>579</v>
      </c>
      <c r="M464" s="77" t="s">
        <v>154</v>
      </c>
      <c r="N464" s="78" t="n">
        <v>34402</v>
      </c>
      <c r="O464" s="78"/>
      <c r="P464" s="79" t="s">
        <v>580</v>
      </c>
    </row>
    <row r="465" customFormat="false" ht="15" hidden="false" customHeight="false" outlineLevel="0" collapsed="false">
      <c r="B465" s="58" t="n">
        <v>310</v>
      </c>
      <c r="L465" s="76" t="s">
        <v>579</v>
      </c>
      <c r="M465" s="77" t="s">
        <v>155</v>
      </c>
      <c r="N465" s="78" t="n">
        <v>34403</v>
      </c>
      <c r="O465" s="78"/>
      <c r="P465" s="79" t="s">
        <v>580</v>
      </c>
    </row>
    <row r="466" customFormat="false" ht="15" hidden="false" customHeight="false" outlineLevel="0" collapsed="false">
      <c r="B466" s="58" t="n">
        <v>311</v>
      </c>
      <c r="L466" s="76" t="s">
        <v>579</v>
      </c>
      <c r="M466" s="77" t="s">
        <v>156</v>
      </c>
      <c r="N466" s="78" t="n">
        <v>34404</v>
      </c>
      <c r="O466" s="78"/>
      <c r="P466" s="79" t="s">
        <v>580</v>
      </c>
    </row>
    <row r="467" customFormat="false" ht="15" hidden="false" customHeight="false" outlineLevel="0" collapsed="false">
      <c r="B467" s="58" t="n">
        <v>312</v>
      </c>
      <c r="L467" s="72" t="s">
        <v>222</v>
      </c>
      <c r="M467" s="67" t="s">
        <v>223</v>
      </c>
      <c r="N467" s="62" t="n">
        <v>34501</v>
      </c>
    </row>
    <row r="468" customFormat="false" ht="15" hidden="false" customHeight="false" outlineLevel="0" collapsed="false">
      <c r="B468" s="58" t="n">
        <v>313</v>
      </c>
      <c r="L468" s="72" t="s">
        <v>222</v>
      </c>
      <c r="M468" s="67" t="s">
        <v>224</v>
      </c>
      <c r="N468" s="62" t="n">
        <v>34502</v>
      </c>
    </row>
    <row r="469" customFormat="false" ht="15" hidden="false" customHeight="false" outlineLevel="0" collapsed="false">
      <c r="B469" s="58" t="n">
        <v>314</v>
      </c>
      <c r="L469" s="72" t="s">
        <v>222</v>
      </c>
      <c r="M469" s="67" t="s">
        <v>225</v>
      </c>
      <c r="N469" s="62" t="n">
        <v>34503</v>
      </c>
    </row>
    <row r="470" customFormat="false" ht="15" hidden="false" customHeight="false" outlineLevel="0" collapsed="false">
      <c r="B470" s="58" t="n">
        <v>315</v>
      </c>
      <c r="L470" s="72" t="s">
        <v>222</v>
      </c>
      <c r="M470" s="67" t="s">
        <v>226</v>
      </c>
      <c r="N470" s="62" t="n">
        <v>34504</v>
      </c>
    </row>
    <row r="471" customFormat="false" ht="15" hidden="false" customHeight="false" outlineLevel="0" collapsed="false">
      <c r="B471" s="58" t="n">
        <v>316</v>
      </c>
      <c r="L471" s="72" t="s">
        <v>222</v>
      </c>
      <c r="M471" s="67" t="s">
        <v>227</v>
      </c>
      <c r="N471" s="62" t="n">
        <v>34505</v>
      </c>
    </row>
    <row r="472" customFormat="false" ht="15" hidden="false" customHeight="false" outlineLevel="0" collapsed="false">
      <c r="B472" s="58" t="n">
        <v>317</v>
      </c>
      <c r="L472" s="72" t="s">
        <v>222</v>
      </c>
      <c r="M472" s="67" t="s">
        <v>228</v>
      </c>
      <c r="N472" s="62" t="n">
        <v>34506</v>
      </c>
    </row>
    <row r="473" customFormat="false" ht="15" hidden="false" customHeight="false" outlineLevel="0" collapsed="false">
      <c r="L473" s="72" t="s">
        <v>229</v>
      </c>
      <c r="M473" s="67" t="s">
        <v>230</v>
      </c>
      <c r="N473" s="62" t="n">
        <v>34601</v>
      </c>
    </row>
    <row r="474" customFormat="false" ht="15" hidden="false" customHeight="false" outlineLevel="0" collapsed="false">
      <c r="L474" s="72" t="s">
        <v>229</v>
      </c>
      <c r="M474" s="67" t="s">
        <v>231</v>
      </c>
      <c r="N474" s="62" t="n">
        <v>34602</v>
      </c>
    </row>
    <row r="475" customFormat="false" ht="15" hidden="false" customHeight="false" outlineLevel="0" collapsed="false">
      <c r="L475" s="72" t="s">
        <v>229</v>
      </c>
      <c r="M475" s="67" t="s">
        <v>232</v>
      </c>
      <c r="N475" s="62" t="n">
        <v>34603</v>
      </c>
    </row>
    <row r="476" customFormat="false" ht="15" hidden="false" customHeight="false" outlineLevel="0" collapsed="false">
      <c r="L476" s="72" t="s">
        <v>229</v>
      </c>
      <c r="M476" s="67" t="s">
        <v>233</v>
      </c>
      <c r="N476" s="62" t="n">
        <v>34604</v>
      </c>
    </row>
    <row r="477" customFormat="false" ht="15" hidden="false" customHeight="false" outlineLevel="0" collapsed="false">
      <c r="L477" s="80" t="s">
        <v>229</v>
      </c>
      <c r="M477" s="75" t="s">
        <v>234</v>
      </c>
      <c r="N477" s="81" t="n">
        <v>34605</v>
      </c>
      <c r="O477" s="81"/>
    </row>
    <row r="478" customFormat="false" ht="15" hidden="false" customHeight="false" outlineLevel="0" collapsed="false">
      <c r="L478" s="80" t="s">
        <v>229</v>
      </c>
      <c r="M478" s="75" t="s">
        <v>235</v>
      </c>
      <c r="N478" s="81" t="n">
        <v>34606</v>
      </c>
      <c r="O478" s="81"/>
    </row>
    <row r="479" customFormat="false" ht="15" hidden="false" customHeight="false" outlineLevel="0" collapsed="false">
      <c r="B479" s="58" t="n">
        <v>318</v>
      </c>
      <c r="L479" s="72" t="s">
        <v>236</v>
      </c>
      <c r="M479" s="67" t="s">
        <v>237</v>
      </c>
      <c r="N479" s="62" t="n">
        <v>35001</v>
      </c>
    </row>
    <row r="480" customFormat="false" ht="15" hidden="false" customHeight="false" outlineLevel="0" collapsed="false">
      <c r="B480" s="58" t="n">
        <v>319</v>
      </c>
      <c r="L480" s="72" t="s">
        <v>236</v>
      </c>
      <c r="M480" s="67" t="s">
        <v>238</v>
      </c>
      <c r="N480" s="62" t="n">
        <v>35002</v>
      </c>
    </row>
    <row r="481" customFormat="false" ht="15" hidden="false" customHeight="false" outlineLevel="0" collapsed="false">
      <c r="B481" s="58" t="n">
        <v>320</v>
      </c>
      <c r="L481" s="72" t="s">
        <v>236</v>
      </c>
      <c r="M481" s="67" t="s">
        <v>239</v>
      </c>
      <c r="N481" s="62" t="n">
        <v>35003</v>
      </c>
    </row>
    <row r="482" customFormat="false" ht="15" hidden="false" customHeight="false" outlineLevel="0" collapsed="false">
      <c r="B482" s="58" t="n">
        <v>321</v>
      </c>
      <c r="L482" s="72" t="s">
        <v>236</v>
      </c>
      <c r="M482" s="67" t="s">
        <v>240</v>
      </c>
      <c r="N482" s="62" t="n">
        <v>35004</v>
      </c>
    </row>
    <row r="483" customFormat="false" ht="15" hidden="false" customHeight="false" outlineLevel="0" collapsed="false">
      <c r="B483" s="58" t="n">
        <v>322</v>
      </c>
      <c r="L483" s="72" t="s">
        <v>236</v>
      </c>
      <c r="M483" s="67" t="s">
        <v>241</v>
      </c>
      <c r="N483" s="62" t="n">
        <v>35005</v>
      </c>
    </row>
    <row r="484" customFormat="false" ht="15" hidden="false" customHeight="false" outlineLevel="0" collapsed="false">
      <c r="B484" s="58" t="n">
        <v>323</v>
      </c>
      <c r="L484" s="72" t="s">
        <v>236</v>
      </c>
      <c r="M484" s="67" t="s">
        <v>103</v>
      </c>
      <c r="N484" s="62" t="n">
        <v>35006</v>
      </c>
    </row>
    <row r="485" customFormat="false" ht="15" hidden="false" customHeight="false" outlineLevel="0" collapsed="false">
      <c r="B485" s="58" t="n">
        <v>324</v>
      </c>
      <c r="L485" s="72" t="s">
        <v>236</v>
      </c>
      <c r="M485" s="67" t="s">
        <v>242</v>
      </c>
      <c r="N485" s="62" t="n">
        <v>35007</v>
      </c>
    </row>
    <row r="486" customFormat="false" ht="15" hidden="false" customHeight="false" outlineLevel="0" collapsed="false">
      <c r="B486" s="58" t="n">
        <v>325</v>
      </c>
      <c r="L486" s="72" t="s">
        <v>236</v>
      </c>
      <c r="M486" s="67" t="s">
        <v>243</v>
      </c>
      <c r="N486" s="62" t="n">
        <v>35008</v>
      </c>
    </row>
    <row r="487" customFormat="false" ht="15" hidden="false" customHeight="false" outlineLevel="0" collapsed="false">
      <c r="B487" s="58" t="n">
        <v>326</v>
      </c>
      <c r="L487" s="72" t="s">
        <v>236</v>
      </c>
      <c r="M487" s="67" t="s">
        <v>244</v>
      </c>
      <c r="N487" s="62" t="n">
        <v>35009</v>
      </c>
    </row>
    <row r="488" customFormat="false" ht="15" hidden="false" customHeight="false" outlineLevel="0" collapsed="false">
      <c r="B488" s="58" t="n">
        <v>327</v>
      </c>
      <c r="L488" s="72" t="s">
        <v>245</v>
      </c>
      <c r="M488" s="67" t="s">
        <v>245</v>
      </c>
      <c r="N488" s="62" t="n">
        <v>36001</v>
      </c>
    </row>
    <row r="489" customFormat="false" ht="15" hidden="false" customHeight="false" outlineLevel="0" collapsed="false">
      <c r="B489" s="58" t="n">
        <v>328</v>
      </c>
      <c r="L489" s="72" t="s">
        <v>246</v>
      </c>
      <c r="M489" s="67" t="s">
        <v>247</v>
      </c>
      <c r="N489" s="62" t="n">
        <v>36101</v>
      </c>
    </row>
    <row r="490" customFormat="false" ht="15" hidden="false" customHeight="false" outlineLevel="0" collapsed="false">
      <c r="B490" s="58" t="n">
        <v>329</v>
      </c>
      <c r="L490" s="72" t="s">
        <v>246</v>
      </c>
      <c r="M490" s="67" t="s">
        <v>248</v>
      </c>
      <c r="N490" s="62" t="n">
        <v>36102</v>
      </c>
    </row>
    <row r="491" customFormat="false" ht="15" hidden="false" customHeight="false" outlineLevel="0" collapsed="false">
      <c r="B491" s="58" t="n">
        <v>330</v>
      </c>
      <c r="L491" s="72" t="s">
        <v>246</v>
      </c>
      <c r="M491" s="67" t="s">
        <v>249</v>
      </c>
      <c r="N491" s="62" t="n">
        <v>36103</v>
      </c>
    </row>
    <row r="492" customFormat="false" ht="15" hidden="false" customHeight="false" outlineLevel="0" collapsed="false">
      <c r="B492" s="58" t="n">
        <v>331</v>
      </c>
      <c r="L492" s="72" t="s">
        <v>246</v>
      </c>
      <c r="M492" s="67" t="s">
        <v>250</v>
      </c>
      <c r="N492" s="62" t="n">
        <v>36104</v>
      </c>
    </row>
    <row r="493" customFormat="false" ht="15" hidden="false" customHeight="false" outlineLevel="0" collapsed="false">
      <c r="B493" s="58" t="n">
        <v>332</v>
      </c>
      <c r="L493" s="72" t="s">
        <v>251</v>
      </c>
      <c r="M493" s="67" t="s">
        <v>252</v>
      </c>
      <c r="N493" s="62" t="n">
        <v>36201</v>
      </c>
    </row>
    <row r="494" customFormat="false" ht="15" hidden="false" customHeight="false" outlineLevel="0" collapsed="false">
      <c r="B494" s="58" t="n">
        <v>333</v>
      </c>
      <c r="L494" s="72" t="s">
        <v>251</v>
      </c>
      <c r="M494" s="67" t="s">
        <v>253</v>
      </c>
      <c r="N494" s="62" t="n">
        <v>36202</v>
      </c>
    </row>
    <row r="495" customFormat="false" ht="15" hidden="false" customHeight="false" outlineLevel="0" collapsed="false">
      <c r="B495" s="58" t="n">
        <v>334</v>
      </c>
      <c r="L495" s="72" t="s">
        <v>251</v>
      </c>
      <c r="M495" s="67" t="s">
        <v>254</v>
      </c>
      <c r="N495" s="62" t="n">
        <v>36203</v>
      </c>
    </row>
    <row r="496" customFormat="false" ht="15" hidden="false" customHeight="false" outlineLevel="0" collapsed="false">
      <c r="B496" s="58" t="n">
        <v>335</v>
      </c>
      <c r="L496" s="72" t="s">
        <v>251</v>
      </c>
      <c r="M496" s="67" t="s">
        <v>255</v>
      </c>
      <c r="N496" s="62" t="n">
        <v>36204</v>
      </c>
    </row>
    <row r="497" customFormat="false" ht="15" hidden="false" customHeight="false" outlineLevel="0" collapsed="false">
      <c r="B497" s="58" t="n">
        <v>336</v>
      </c>
      <c r="L497" s="72" t="s">
        <v>251</v>
      </c>
      <c r="M497" s="67" t="s">
        <v>256</v>
      </c>
      <c r="N497" s="62" t="n">
        <v>36205</v>
      </c>
    </row>
    <row r="498" customFormat="false" ht="15" hidden="false" customHeight="false" outlineLevel="0" collapsed="false">
      <c r="B498" s="58" t="n">
        <v>337</v>
      </c>
      <c r="L498" s="72" t="s">
        <v>257</v>
      </c>
      <c r="M498" s="67" t="s">
        <v>258</v>
      </c>
      <c r="N498" s="62" t="n">
        <v>36301</v>
      </c>
    </row>
    <row r="499" customFormat="false" ht="15" hidden="false" customHeight="false" outlineLevel="0" collapsed="false">
      <c r="B499" s="58" t="n">
        <v>338</v>
      </c>
      <c r="L499" s="72" t="s">
        <v>257</v>
      </c>
      <c r="M499" s="67" t="s">
        <v>259</v>
      </c>
      <c r="N499" s="62" t="n">
        <v>36302</v>
      </c>
    </row>
    <row r="500" customFormat="false" ht="15" hidden="false" customHeight="false" outlineLevel="0" collapsed="false">
      <c r="B500" s="58" t="n">
        <v>339</v>
      </c>
      <c r="L500" s="72" t="s">
        <v>260</v>
      </c>
      <c r="M500" s="67" t="s">
        <v>261</v>
      </c>
      <c r="N500" s="62" t="n">
        <v>36701</v>
      </c>
    </row>
    <row r="501" customFormat="false" ht="15" hidden="false" customHeight="false" outlineLevel="0" collapsed="false">
      <c r="B501" s="58" t="n">
        <v>340</v>
      </c>
      <c r="L501" s="72" t="s">
        <v>260</v>
      </c>
      <c r="M501" s="67" t="s">
        <v>262</v>
      </c>
      <c r="N501" s="62" t="n">
        <v>36702</v>
      </c>
    </row>
    <row r="502" customFormat="false" ht="15" hidden="false" customHeight="false" outlineLevel="0" collapsed="false">
      <c r="B502" s="58" t="n">
        <v>341</v>
      </c>
      <c r="L502" s="72" t="s">
        <v>260</v>
      </c>
      <c r="M502" s="67" t="s">
        <v>263</v>
      </c>
      <c r="N502" s="62" t="n">
        <v>36703</v>
      </c>
    </row>
    <row r="503" customFormat="false" ht="15" hidden="false" customHeight="false" outlineLevel="0" collapsed="false">
      <c r="B503" s="58" t="n">
        <v>342</v>
      </c>
      <c r="L503" s="72" t="s">
        <v>264</v>
      </c>
      <c r="M503" s="67" t="s">
        <v>265</v>
      </c>
      <c r="N503" s="62" t="n">
        <v>36801</v>
      </c>
    </row>
    <row r="504" customFormat="false" ht="15" hidden="false" customHeight="false" outlineLevel="0" collapsed="false">
      <c r="B504" s="58" t="n">
        <v>343</v>
      </c>
      <c r="L504" s="72" t="s">
        <v>264</v>
      </c>
      <c r="M504" s="67" t="s">
        <v>266</v>
      </c>
      <c r="N504" s="62" t="n">
        <v>36802</v>
      </c>
    </row>
    <row r="505" customFormat="false" ht="15" hidden="false" customHeight="false" outlineLevel="0" collapsed="false">
      <c r="B505" s="58" t="n">
        <v>344</v>
      </c>
      <c r="L505" s="72" t="s">
        <v>264</v>
      </c>
      <c r="M505" s="67" t="s">
        <v>267</v>
      </c>
      <c r="N505" s="62" t="n">
        <v>36803</v>
      </c>
    </row>
    <row r="506" customFormat="false" ht="15" hidden="false" customHeight="false" outlineLevel="0" collapsed="false">
      <c r="B506" s="58" t="n">
        <v>345</v>
      </c>
      <c r="L506" s="72" t="s">
        <v>264</v>
      </c>
      <c r="M506" s="67" t="s">
        <v>268</v>
      </c>
      <c r="N506" s="62" t="n">
        <v>36804</v>
      </c>
    </row>
    <row r="507" customFormat="false" ht="15" hidden="false" customHeight="false" outlineLevel="0" collapsed="false">
      <c r="B507" s="58" t="n">
        <v>346</v>
      </c>
      <c r="L507" s="72" t="s">
        <v>264</v>
      </c>
      <c r="M507" s="67" t="s">
        <v>269</v>
      </c>
      <c r="N507" s="62" t="n">
        <v>36805</v>
      </c>
    </row>
    <row r="508" customFormat="false" ht="15" hidden="false" customHeight="false" outlineLevel="0" collapsed="false">
      <c r="B508" s="58" t="n">
        <v>347</v>
      </c>
      <c r="L508" s="72" t="s">
        <v>264</v>
      </c>
      <c r="M508" s="67" t="s">
        <v>270</v>
      </c>
      <c r="N508" s="62" t="n">
        <v>36806</v>
      </c>
    </row>
    <row r="509" customFormat="false" ht="15" hidden="false" customHeight="false" outlineLevel="0" collapsed="false">
      <c r="B509" s="58" t="n">
        <v>348</v>
      </c>
      <c r="L509" s="72" t="s">
        <v>271</v>
      </c>
      <c r="M509" s="67" t="s">
        <v>272</v>
      </c>
      <c r="N509" s="62" t="n">
        <v>36901</v>
      </c>
    </row>
    <row r="510" customFormat="false" ht="15" hidden="false" customHeight="false" outlineLevel="0" collapsed="false">
      <c r="B510" s="58" t="n">
        <v>349</v>
      </c>
      <c r="L510" s="72" t="s">
        <v>271</v>
      </c>
      <c r="M510" s="67" t="s">
        <v>273</v>
      </c>
      <c r="N510" s="62" t="n">
        <v>36902</v>
      </c>
    </row>
    <row r="511" customFormat="false" ht="15" hidden="false" customHeight="false" outlineLevel="0" collapsed="false">
      <c r="B511" s="58" t="n">
        <v>350</v>
      </c>
      <c r="L511" s="72" t="s">
        <v>271</v>
      </c>
      <c r="M511" s="67" t="s">
        <v>274</v>
      </c>
      <c r="N511" s="62" t="n">
        <v>36903</v>
      </c>
    </row>
    <row r="512" customFormat="false" ht="15" hidden="false" customHeight="false" outlineLevel="0" collapsed="false">
      <c r="B512" s="58" t="n">
        <v>351</v>
      </c>
      <c r="L512" s="72" t="s">
        <v>271</v>
      </c>
      <c r="M512" s="67" t="s">
        <v>275</v>
      </c>
      <c r="N512" s="62" t="n">
        <v>36904</v>
      </c>
    </row>
    <row r="513" customFormat="false" ht="15" hidden="false" customHeight="false" outlineLevel="0" collapsed="false">
      <c r="B513" s="58" t="n">
        <v>352</v>
      </c>
      <c r="L513" s="72" t="s">
        <v>271</v>
      </c>
      <c r="M513" s="67" t="s">
        <v>276</v>
      </c>
      <c r="N513" s="62" t="n">
        <v>36905</v>
      </c>
    </row>
    <row r="514" customFormat="false" ht="15" hidden="false" customHeight="false" outlineLevel="0" collapsed="false">
      <c r="B514" s="58" t="n">
        <v>353</v>
      </c>
      <c r="L514" s="72" t="s">
        <v>271</v>
      </c>
      <c r="M514" s="67" t="s">
        <v>277</v>
      </c>
      <c r="N514" s="62" t="n">
        <v>36906</v>
      </c>
    </row>
    <row r="515" customFormat="false" ht="15" hidden="false" customHeight="false" outlineLevel="0" collapsed="false">
      <c r="B515" s="58" t="n">
        <v>354</v>
      </c>
      <c r="L515" s="72" t="s">
        <v>271</v>
      </c>
      <c r="M515" s="67" t="s">
        <v>278</v>
      </c>
      <c r="N515" s="62" t="n">
        <v>36907</v>
      </c>
    </row>
    <row r="516" customFormat="false" ht="15" hidden="false" customHeight="false" outlineLevel="0" collapsed="false">
      <c r="B516" s="58" t="n">
        <v>355</v>
      </c>
      <c r="L516" s="72" t="s">
        <v>279</v>
      </c>
      <c r="M516" s="67" t="s">
        <v>280</v>
      </c>
      <c r="N516" s="62" t="n">
        <v>37001</v>
      </c>
    </row>
    <row r="517" customFormat="false" ht="15" hidden="false" customHeight="false" outlineLevel="0" collapsed="false">
      <c r="B517" s="58" t="n">
        <v>356</v>
      </c>
      <c r="L517" s="72" t="s">
        <v>279</v>
      </c>
      <c r="M517" s="67" t="s">
        <v>282</v>
      </c>
      <c r="N517" s="62" t="n">
        <v>37002</v>
      </c>
    </row>
    <row r="518" customFormat="false" ht="15" hidden="false" customHeight="false" outlineLevel="0" collapsed="false">
      <c r="B518" s="58" t="n">
        <v>357</v>
      </c>
      <c r="L518" s="72" t="s">
        <v>279</v>
      </c>
      <c r="M518" s="67" t="s">
        <v>283</v>
      </c>
      <c r="N518" s="62" t="n">
        <v>37003</v>
      </c>
    </row>
    <row r="519" customFormat="false" ht="15" hidden="false" customHeight="false" outlineLevel="0" collapsed="false">
      <c r="B519" s="58" t="n">
        <v>358</v>
      </c>
      <c r="L519" s="72" t="s">
        <v>279</v>
      </c>
      <c r="M519" s="67" t="s">
        <v>284</v>
      </c>
      <c r="N519" s="62" t="n">
        <v>37004</v>
      </c>
    </row>
    <row r="520" customFormat="false" ht="15" hidden="false" customHeight="false" outlineLevel="0" collapsed="false">
      <c r="B520" s="58" t="n">
        <v>359</v>
      </c>
      <c r="L520" s="72" t="s">
        <v>279</v>
      </c>
      <c r="M520" s="67" t="s">
        <v>228</v>
      </c>
      <c r="N520" s="62" t="n">
        <v>37005</v>
      </c>
    </row>
    <row r="521" customFormat="false" ht="15" hidden="false" customHeight="false" outlineLevel="0" collapsed="false">
      <c r="B521" s="58" t="n">
        <v>360</v>
      </c>
      <c r="L521" s="72" t="s">
        <v>285</v>
      </c>
      <c r="M521" s="67" t="s">
        <v>286</v>
      </c>
      <c r="N521" s="62" t="n">
        <v>38001</v>
      </c>
    </row>
    <row r="522" customFormat="false" ht="15" hidden="false" customHeight="false" outlineLevel="0" collapsed="false">
      <c r="B522" s="58" t="n">
        <v>361</v>
      </c>
      <c r="L522" s="72" t="s">
        <v>285</v>
      </c>
      <c r="M522" s="67" t="s">
        <v>287</v>
      </c>
      <c r="N522" s="62" t="n">
        <v>38002</v>
      </c>
    </row>
    <row r="523" customFormat="false" ht="15" hidden="false" customHeight="false" outlineLevel="0" collapsed="false">
      <c r="B523" s="58" t="n">
        <v>362</v>
      </c>
      <c r="L523" s="72" t="s">
        <v>288</v>
      </c>
      <c r="M523" s="67" t="s">
        <v>289</v>
      </c>
      <c r="N523" s="62" t="n">
        <v>38101</v>
      </c>
    </row>
    <row r="524" customFormat="false" ht="15" hidden="false" customHeight="false" outlineLevel="0" collapsed="false">
      <c r="B524" s="58" t="n">
        <v>363</v>
      </c>
      <c r="L524" s="72" t="s">
        <v>290</v>
      </c>
      <c r="M524" s="67" t="s">
        <v>291</v>
      </c>
      <c r="N524" s="62" t="n">
        <v>38201</v>
      </c>
    </row>
    <row r="525" customFormat="false" ht="15" hidden="false" customHeight="false" outlineLevel="0" collapsed="false">
      <c r="B525" s="58" t="n">
        <v>364</v>
      </c>
      <c r="L525" s="72" t="s">
        <v>290</v>
      </c>
      <c r="M525" s="67" t="s">
        <v>292</v>
      </c>
      <c r="N525" s="62" t="n">
        <v>38202</v>
      </c>
    </row>
    <row r="526" customFormat="false" ht="15" hidden="false" customHeight="false" outlineLevel="0" collapsed="false">
      <c r="B526" s="58" t="n">
        <v>365</v>
      </c>
      <c r="L526" s="72" t="s">
        <v>293</v>
      </c>
      <c r="M526" s="67" t="s">
        <v>294</v>
      </c>
      <c r="N526" s="62" t="n">
        <v>38301</v>
      </c>
    </row>
    <row r="527" customFormat="false" ht="15" hidden="false" customHeight="false" outlineLevel="0" collapsed="false">
      <c r="B527" s="58" t="n">
        <v>366</v>
      </c>
      <c r="L527" s="72" t="s">
        <v>293</v>
      </c>
      <c r="M527" s="67" t="s">
        <v>295</v>
      </c>
      <c r="N527" s="62" t="n">
        <v>38302</v>
      </c>
    </row>
    <row r="528" customFormat="false" ht="15" hidden="false" customHeight="false" outlineLevel="0" collapsed="false">
      <c r="B528" s="58" t="n">
        <v>367</v>
      </c>
      <c r="L528" s="72" t="s">
        <v>293</v>
      </c>
      <c r="M528" s="67" t="s">
        <v>296</v>
      </c>
      <c r="N528" s="62" t="n">
        <v>38303</v>
      </c>
    </row>
    <row r="529" customFormat="false" ht="15" hidden="false" customHeight="false" outlineLevel="0" collapsed="false">
      <c r="B529" s="58" t="n">
        <v>368</v>
      </c>
      <c r="L529" s="72" t="s">
        <v>293</v>
      </c>
      <c r="M529" s="67" t="s">
        <v>297</v>
      </c>
      <c r="N529" s="62" t="n">
        <v>38304</v>
      </c>
    </row>
    <row r="530" customFormat="false" ht="15" hidden="false" customHeight="false" outlineLevel="0" collapsed="false">
      <c r="B530" s="58" t="n">
        <v>369</v>
      </c>
      <c r="L530" s="72" t="s">
        <v>293</v>
      </c>
      <c r="M530" s="67" t="s">
        <v>298</v>
      </c>
      <c r="N530" s="62" t="n">
        <v>38305</v>
      </c>
    </row>
    <row r="531" customFormat="false" ht="15" hidden="false" customHeight="false" outlineLevel="0" collapsed="false">
      <c r="B531" s="58" t="n">
        <v>370</v>
      </c>
      <c r="L531" s="72" t="s">
        <v>293</v>
      </c>
      <c r="M531" s="67" t="s">
        <v>299</v>
      </c>
      <c r="N531" s="62" t="n">
        <v>38306</v>
      </c>
    </row>
    <row r="532" customFormat="false" ht="15" hidden="false" customHeight="false" outlineLevel="0" collapsed="false">
      <c r="B532" s="58" t="n">
        <v>371</v>
      </c>
      <c r="L532" s="72" t="s">
        <v>293</v>
      </c>
      <c r="M532" s="67" t="s">
        <v>300</v>
      </c>
      <c r="N532" s="62" t="n">
        <v>38307</v>
      </c>
    </row>
    <row r="533" customFormat="false" ht="15" hidden="false" customHeight="false" outlineLevel="0" collapsed="false">
      <c r="B533" s="58" t="n">
        <v>372</v>
      </c>
      <c r="L533" s="72" t="s">
        <v>301</v>
      </c>
      <c r="M533" s="67" t="s">
        <v>302</v>
      </c>
      <c r="N533" s="62" t="n">
        <v>38401</v>
      </c>
    </row>
    <row r="534" customFormat="false" ht="15" hidden="false" customHeight="false" outlineLevel="0" collapsed="false">
      <c r="B534" s="58" t="n">
        <v>373</v>
      </c>
      <c r="L534" s="72" t="s">
        <v>301</v>
      </c>
      <c r="M534" s="67" t="s">
        <v>303</v>
      </c>
      <c r="N534" s="62" t="n">
        <v>38402</v>
      </c>
    </row>
    <row r="535" customFormat="false" ht="15" hidden="false" customHeight="false" outlineLevel="0" collapsed="false">
      <c r="B535" s="58" t="n">
        <v>374</v>
      </c>
      <c r="L535" s="72" t="s">
        <v>301</v>
      </c>
      <c r="M535" s="67" t="s">
        <v>304</v>
      </c>
      <c r="N535" s="62" t="n">
        <v>38403</v>
      </c>
    </row>
    <row r="536" customFormat="false" ht="15" hidden="false" customHeight="false" outlineLevel="0" collapsed="false">
      <c r="B536" s="58" t="n">
        <v>375</v>
      </c>
      <c r="L536" s="72" t="s">
        <v>301</v>
      </c>
      <c r="M536" s="67" t="s">
        <v>305</v>
      </c>
      <c r="N536" s="62" t="n">
        <v>38404</v>
      </c>
    </row>
    <row r="537" customFormat="false" ht="15" hidden="false" customHeight="false" outlineLevel="0" collapsed="false">
      <c r="B537" s="58" t="n">
        <v>376</v>
      </c>
      <c r="L537" s="72" t="s">
        <v>301</v>
      </c>
      <c r="M537" s="67" t="s">
        <v>306</v>
      </c>
      <c r="N537" s="62" t="n">
        <v>38405</v>
      </c>
    </row>
    <row r="538" customFormat="false" ht="15" hidden="false" customHeight="false" outlineLevel="0" collapsed="false">
      <c r="B538" s="58" t="n">
        <v>377</v>
      </c>
      <c r="L538" s="72" t="s">
        <v>301</v>
      </c>
      <c r="M538" s="67" t="s">
        <v>307</v>
      </c>
      <c r="N538" s="62" t="n">
        <v>38406</v>
      </c>
    </row>
    <row r="539" customFormat="false" ht="15" hidden="false" customHeight="false" outlineLevel="0" collapsed="false">
      <c r="B539" s="58" t="n">
        <v>378</v>
      </c>
      <c r="L539" s="72" t="s">
        <v>301</v>
      </c>
      <c r="M539" s="67" t="s">
        <v>308</v>
      </c>
      <c r="N539" s="62" t="n">
        <v>38407</v>
      </c>
    </row>
    <row r="540" customFormat="false" ht="15" hidden="false" customHeight="false" outlineLevel="0" collapsed="false">
      <c r="B540" s="58" t="n">
        <v>379</v>
      </c>
      <c r="L540" s="72" t="s">
        <v>309</v>
      </c>
      <c r="M540" s="67" t="s">
        <v>310</v>
      </c>
      <c r="N540" s="62" t="n">
        <v>38501</v>
      </c>
    </row>
    <row r="541" customFormat="false" ht="15" hidden="false" customHeight="false" outlineLevel="0" collapsed="false">
      <c r="B541" s="58" t="n">
        <v>380</v>
      </c>
      <c r="L541" s="72" t="s">
        <v>309</v>
      </c>
      <c r="M541" s="67" t="s">
        <v>311</v>
      </c>
      <c r="N541" s="62" t="n">
        <v>38502</v>
      </c>
    </row>
    <row r="542" customFormat="false" ht="15" hidden="false" customHeight="false" outlineLevel="0" collapsed="false">
      <c r="B542" s="58" t="n">
        <v>381</v>
      </c>
      <c r="L542" s="72" t="s">
        <v>312</v>
      </c>
      <c r="M542" s="67" t="s">
        <v>313</v>
      </c>
      <c r="N542" s="62" t="n">
        <v>38601</v>
      </c>
    </row>
    <row r="543" customFormat="false" ht="15" hidden="false" customHeight="false" outlineLevel="0" collapsed="false">
      <c r="B543" s="58" t="n">
        <v>382</v>
      </c>
      <c r="L543" s="72" t="s">
        <v>312</v>
      </c>
      <c r="M543" s="67" t="s">
        <v>314</v>
      </c>
      <c r="N543" s="62" t="n">
        <v>38602</v>
      </c>
    </row>
    <row r="544" customFormat="false" ht="15" hidden="false" customHeight="false" outlineLevel="0" collapsed="false">
      <c r="B544" s="58" t="n">
        <v>383</v>
      </c>
      <c r="L544" s="72" t="s">
        <v>312</v>
      </c>
      <c r="M544" s="67" t="s">
        <v>315</v>
      </c>
      <c r="N544" s="62" t="n">
        <v>38603</v>
      </c>
    </row>
    <row r="545" customFormat="false" ht="15" hidden="false" customHeight="false" outlineLevel="0" collapsed="false">
      <c r="B545" s="58" t="n">
        <v>384</v>
      </c>
      <c r="L545" s="72" t="s">
        <v>312</v>
      </c>
      <c r="M545" s="67" t="s">
        <v>316</v>
      </c>
      <c r="N545" s="62" t="n">
        <v>38604</v>
      </c>
    </row>
    <row r="546" customFormat="false" ht="15" hidden="false" customHeight="false" outlineLevel="0" collapsed="false">
      <c r="B546" s="58" t="n">
        <v>385</v>
      </c>
      <c r="L546" s="72" t="s">
        <v>312</v>
      </c>
      <c r="M546" s="67" t="s">
        <v>317</v>
      </c>
      <c r="N546" s="62" t="n">
        <v>38605</v>
      </c>
    </row>
    <row r="547" customFormat="false" ht="15" hidden="false" customHeight="false" outlineLevel="0" collapsed="false">
      <c r="B547" s="58" t="n">
        <v>386</v>
      </c>
      <c r="L547" s="72" t="s">
        <v>312</v>
      </c>
      <c r="M547" s="67" t="s">
        <v>318</v>
      </c>
      <c r="N547" s="62" t="n">
        <v>38606</v>
      </c>
    </row>
    <row r="548" customFormat="false" ht="15" hidden="false" customHeight="false" outlineLevel="0" collapsed="false">
      <c r="B548" s="58" t="n">
        <v>387</v>
      </c>
      <c r="L548" s="72" t="s">
        <v>319</v>
      </c>
      <c r="M548" s="67" t="s">
        <v>320</v>
      </c>
      <c r="N548" s="62" t="n">
        <v>38701</v>
      </c>
    </row>
    <row r="549" customFormat="false" ht="15" hidden="false" customHeight="false" outlineLevel="0" collapsed="false">
      <c r="B549" s="58" t="n">
        <v>388</v>
      </c>
      <c r="L549" s="72" t="s">
        <v>319</v>
      </c>
      <c r="M549" s="67" t="s">
        <v>321</v>
      </c>
      <c r="N549" s="62" t="n">
        <v>38702</v>
      </c>
    </row>
    <row r="550" customFormat="false" ht="15" hidden="false" customHeight="false" outlineLevel="0" collapsed="false">
      <c r="B550" s="58" t="n">
        <v>389</v>
      </c>
      <c r="L550" s="72" t="s">
        <v>319</v>
      </c>
      <c r="M550" s="67" t="s">
        <v>322</v>
      </c>
      <c r="N550" s="62" t="n">
        <v>38703</v>
      </c>
    </row>
    <row r="551" customFormat="false" ht="15" hidden="false" customHeight="false" outlineLevel="0" collapsed="false">
      <c r="B551" s="58" t="n">
        <v>390</v>
      </c>
      <c r="L551" s="72" t="s">
        <v>319</v>
      </c>
      <c r="M551" s="67" t="s">
        <v>323</v>
      </c>
      <c r="N551" s="62" t="n">
        <v>38704</v>
      </c>
    </row>
    <row r="552" customFormat="false" ht="15" hidden="false" customHeight="false" outlineLevel="0" collapsed="false">
      <c r="B552" s="58" t="n">
        <v>391</v>
      </c>
      <c r="L552" s="72" t="s">
        <v>324</v>
      </c>
      <c r="M552" s="67" t="s">
        <v>325</v>
      </c>
      <c r="N552" s="62" t="n">
        <v>38801</v>
      </c>
    </row>
    <row r="553" customFormat="false" ht="15" hidden="false" customHeight="false" outlineLevel="0" collapsed="false">
      <c r="B553" s="58" t="n">
        <v>392</v>
      </c>
      <c r="L553" s="72" t="s">
        <v>324</v>
      </c>
      <c r="M553" s="67" t="s">
        <v>326</v>
      </c>
      <c r="N553" s="62" t="n">
        <v>38802</v>
      </c>
    </row>
    <row r="554" customFormat="false" ht="15" hidden="false" customHeight="false" outlineLevel="0" collapsed="false">
      <c r="B554" s="58" t="n">
        <v>393</v>
      </c>
      <c r="L554" s="72" t="s">
        <v>324</v>
      </c>
      <c r="M554" s="67" t="s">
        <v>327</v>
      </c>
      <c r="N554" s="62" t="n">
        <v>38803</v>
      </c>
    </row>
    <row r="555" customFormat="false" ht="15" hidden="false" customHeight="false" outlineLevel="0" collapsed="false">
      <c r="B555" s="58" t="n">
        <v>394</v>
      </c>
      <c r="L555" s="72" t="s">
        <v>328</v>
      </c>
      <c r="M555" s="67" t="s">
        <v>328</v>
      </c>
      <c r="N555" s="62" t="n">
        <v>38901</v>
      </c>
    </row>
    <row r="556" customFormat="false" ht="15" hidden="false" customHeight="false" outlineLevel="0" collapsed="false">
      <c r="L556" s="72" t="s">
        <v>367</v>
      </c>
      <c r="M556" s="67" t="s">
        <v>330</v>
      </c>
      <c r="N556" s="62" t="n">
        <v>39001</v>
      </c>
    </row>
    <row r="557" customFormat="false" ht="15" hidden="false" customHeight="false" outlineLevel="0" collapsed="false">
      <c r="B557" s="58" t="n">
        <v>395</v>
      </c>
      <c r="L557" s="72" t="s">
        <v>368</v>
      </c>
      <c r="M557" s="68" t="s">
        <v>581</v>
      </c>
      <c r="N557" s="62" t="n">
        <v>40001</v>
      </c>
    </row>
    <row r="558" customFormat="false" ht="15" hidden="false" customHeight="false" outlineLevel="0" collapsed="false">
      <c r="B558" s="58" t="n">
        <v>396</v>
      </c>
      <c r="L558" s="72" t="s">
        <v>368</v>
      </c>
      <c r="M558" s="68" t="s">
        <v>582</v>
      </c>
      <c r="N558" s="62" t="n">
        <v>40002</v>
      </c>
    </row>
    <row r="559" customFormat="false" ht="15" hidden="false" customHeight="false" outlineLevel="0" collapsed="false">
      <c r="B559" s="58" t="n">
        <v>397</v>
      </c>
      <c r="L559" s="72" t="s">
        <v>368</v>
      </c>
      <c r="M559" s="68" t="s">
        <v>583</v>
      </c>
      <c r="N559" s="62" t="n">
        <v>40003</v>
      </c>
    </row>
    <row r="560" customFormat="false" ht="15" hidden="false" customHeight="false" outlineLevel="0" collapsed="false">
      <c r="B560" s="58" t="n">
        <v>398</v>
      </c>
      <c r="L560" s="72" t="s">
        <v>368</v>
      </c>
      <c r="M560" s="68" t="s">
        <v>584</v>
      </c>
      <c r="N560" s="62" t="n">
        <v>40004</v>
      </c>
    </row>
    <row r="561" customFormat="false" ht="15" hidden="false" customHeight="false" outlineLevel="0" collapsed="false">
      <c r="B561" s="58" t="n">
        <v>399</v>
      </c>
      <c r="L561" s="72" t="s">
        <v>368</v>
      </c>
      <c r="M561" s="68" t="s">
        <v>585</v>
      </c>
      <c r="N561" s="62" t="n">
        <v>40005</v>
      </c>
    </row>
    <row r="562" customFormat="false" ht="15" hidden="false" customHeight="false" outlineLevel="0" collapsed="false">
      <c r="B562" s="58" t="n">
        <v>400</v>
      </c>
      <c r="L562" s="72" t="s">
        <v>369</v>
      </c>
      <c r="M562" s="68" t="s">
        <v>586</v>
      </c>
      <c r="N562" s="62" t="n">
        <v>40101</v>
      </c>
    </row>
    <row r="563" customFormat="false" ht="15" hidden="false" customHeight="false" outlineLevel="0" collapsed="false">
      <c r="B563" s="58" t="n">
        <v>401</v>
      </c>
      <c r="L563" s="72" t="s">
        <v>369</v>
      </c>
      <c r="M563" s="68" t="s">
        <v>587</v>
      </c>
      <c r="N563" s="62" t="n">
        <v>40102</v>
      </c>
    </row>
    <row r="564" customFormat="false" ht="15" hidden="false" customHeight="false" outlineLevel="0" collapsed="false">
      <c r="B564" s="58" t="n">
        <v>402</v>
      </c>
      <c r="L564" s="72" t="s">
        <v>369</v>
      </c>
      <c r="M564" s="68" t="s">
        <v>588</v>
      </c>
      <c r="N564" s="62" t="n">
        <v>40103</v>
      </c>
    </row>
    <row r="565" customFormat="false" ht="15" hidden="false" customHeight="false" outlineLevel="0" collapsed="false">
      <c r="B565" s="58" t="n">
        <v>403</v>
      </c>
      <c r="L565" s="72" t="s">
        <v>369</v>
      </c>
      <c r="M565" s="68" t="s">
        <v>589</v>
      </c>
      <c r="N565" s="62" t="n">
        <v>40104</v>
      </c>
    </row>
    <row r="566" customFormat="false" ht="15" hidden="false" customHeight="false" outlineLevel="0" collapsed="false">
      <c r="B566" s="58" t="n">
        <v>404</v>
      </c>
      <c r="L566" s="72" t="s">
        <v>369</v>
      </c>
      <c r="M566" s="68" t="s">
        <v>590</v>
      </c>
      <c r="N566" s="62" t="n">
        <v>40105</v>
      </c>
    </row>
    <row r="567" customFormat="false" ht="15" hidden="false" customHeight="false" outlineLevel="0" collapsed="false">
      <c r="B567" s="58" t="n">
        <v>405</v>
      </c>
      <c r="L567" s="72" t="s">
        <v>370</v>
      </c>
      <c r="M567" s="68" t="s">
        <v>591</v>
      </c>
      <c r="N567" s="62" t="n">
        <v>40201</v>
      </c>
    </row>
    <row r="568" customFormat="false" ht="15" hidden="false" customHeight="false" outlineLevel="0" collapsed="false">
      <c r="B568" s="58" t="n">
        <v>406</v>
      </c>
      <c r="L568" s="72" t="s">
        <v>370</v>
      </c>
      <c r="M568" s="68" t="s">
        <v>592</v>
      </c>
      <c r="N568" s="62" t="n">
        <v>40202</v>
      </c>
    </row>
    <row r="569" customFormat="false" ht="15" hidden="false" customHeight="false" outlineLevel="0" collapsed="false">
      <c r="B569" s="58" t="n">
        <v>407</v>
      </c>
      <c r="L569" s="72" t="s">
        <v>370</v>
      </c>
      <c r="M569" s="68" t="s">
        <v>593</v>
      </c>
      <c r="N569" s="62" t="n">
        <v>40203</v>
      </c>
    </row>
    <row r="570" customFormat="false" ht="15" hidden="false" customHeight="false" outlineLevel="0" collapsed="false">
      <c r="B570" s="58" t="n">
        <v>408</v>
      </c>
      <c r="L570" s="72" t="s">
        <v>370</v>
      </c>
      <c r="M570" s="68" t="s">
        <v>594</v>
      </c>
      <c r="N570" s="62" t="n">
        <v>40204</v>
      </c>
    </row>
    <row r="571" customFormat="false" ht="15" hidden="false" customHeight="false" outlineLevel="0" collapsed="false">
      <c r="B571" s="58" t="n">
        <v>409</v>
      </c>
      <c r="L571" s="72" t="s">
        <v>371</v>
      </c>
      <c r="M571" s="68" t="s">
        <v>595</v>
      </c>
      <c r="N571" s="62" t="n">
        <v>40301</v>
      </c>
    </row>
    <row r="572" customFormat="false" ht="15" hidden="false" customHeight="false" outlineLevel="0" collapsed="false">
      <c r="B572" s="58" t="n">
        <v>410</v>
      </c>
      <c r="L572" s="72" t="s">
        <v>371</v>
      </c>
      <c r="M572" s="68" t="s">
        <v>596</v>
      </c>
      <c r="N572" s="62" t="n">
        <v>40302</v>
      </c>
    </row>
    <row r="573" customFormat="false" ht="15" hidden="false" customHeight="false" outlineLevel="0" collapsed="false">
      <c r="B573" s="58" t="n">
        <v>411</v>
      </c>
      <c r="L573" s="72" t="s">
        <v>371</v>
      </c>
      <c r="M573" s="68" t="s">
        <v>597</v>
      </c>
      <c r="N573" s="62" t="n">
        <v>40303</v>
      </c>
    </row>
    <row r="574" customFormat="false" ht="15" hidden="false" customHeight="false" outlineLevel="0" collapsed="false">
      <c r="B574" s="58" t="n">
        <v>412</v>
      </c>
      <c r="L574" s="72" t="s">
        <v>371</v>
      </c>
      <c r="M574" s="68" t="s">
        <v>598</v>
      </c>
      <c r="N574" s="62" t="n">
        <v>40304</v>
      </c>
    </row>
    <row r="575" customFormat="false" ht="15" hidden="false" customHeight="false" outlineLevel="0" collapsed="false">
      <c r="B575" s="58" t="n">
        <v>413</v>
      </c>
      <c r="L575" s="72" t="s">
        <v>371</v>
      </c>
      <c r="M575" s="68" t="s">
        <v>599</v>
      </c>
      <c r="N575" s="62" t="n">
        <v>40305</v>
      </c>
    </row>
    <row r="576" customFormat="false" ht="15" hidden="false" customHeight="false" outlineLevel="0" collapsed="false">
      <c r="B576" s="58" t="n">
        <v>414</v>
      </c>
      <c r="L576" s="72" t="s">
        <v>372</v>
      </c>
      <c r="M576" s="68" t="s">
        <v>600</v>
      </c>
      <c r="N576" s="62" t="n">
        <v>40401</v>
      </c>
    </row>
    <row r="577" customFormat="false" ht="15" hidden="false" customHeight="false" outlineLevel="0" collapsed="false">
      <c r="B577" s="58" t="n">
        <v>415</v>
      </c>
      <c r="L577" s="72" t="s">
        <v>372</v>
      </c>
      <c r="M577" s="68" t="s">
        <v>601</v>
      </c>
      <c r="N577" s="62" t="n">
        <v>40402</v>
      </c>
    </row>
    <row r="578" customFormat="false" ht="15" hidden="false" customHeight="false" outlineLevel="0" collapsed="false">
      <c r="B578" s="58" t="n">
        <v>416</v>
      </c>
      <c r="L578" s="72" t="s">
        <v>372</v>
      </c>
      <c r="M578" s="68" t="s">
        <v>602</v>
      </c>
      <c r="N578" s="62" t="n">
        <v>40403</v>
      </c>
    </row>
    <row r="579" customFormat="false" ht="15" hidden="false" customHeight="false" outlineLevel="0" collapsed="false">
      <c r="B579" s="58" t="n">
        <v>417</v>
      </c>
      <c r="L579" s="72" t="s">
        <v>372</v>
      </c>
      <c r="M579" s="68" t="s">
        <v>603</v>
      </c>
      <c r="N579" s="62" t="n">
        <v>40404</v>
      </c>
    </row>
    <row r="580" customFormat="false" ht="15" hidden="false" customHeight="false" outlineLevel="0" collapsed="false">
      <c r="B580" s="58" t="n">
        <v>418</v>
      </c>
      <c r="L580" s="72" t="s">
        <v>373</v>
      </c>
      <c r="M580" s="68" t="s">
        <v>604</v>
      </c>
      <c r="N580" s="62" t="n">
        <v>40501</v>
      </c>
    </row>
    <row r="581" customFormat="false" ht="15" hidden="false" customHeight="false" outlineLevel="0" collapsed="false">
      <c r="B581" s="58" t="n">
        <v>419</v>
      </c>
      <c r="L581" s="72" t="s">
        <v>373</v>
      </c>
      <c r="M581" s="68" t="s">
        <v>605</v>
      </c>
      <c r="N581" s="62" t="n">
        <v>40502</v>
      </c>
    </row>
    <row r="582" customFormat="false" ht="15" hidden="false" customHeight="false" outlineLevel="0" collapsed="false">
      <c r="B582" s="58" t="n">
        <v>420</v>
      </c>
      <c r="L582" s="72" t="s">
        <v>373</v>
      </c>
      <c r="M582" s="68" t="s">
        <v>606</v>
      </c>
      <c r="N582" s="62" t="n">
        <v>40503</v>
      </c>
    </row>
    <row r="583" customFormat="false" ht="15" hidden="false" customHeight="false" outlineLevel="0" collapsed="false">
      <c r="B583" s="58" t="n">
        <v>421</v>
      </c>
      <c r="L583" s="72" t="s">
        <v>373</v>
      </c>
      <c r="M583" s="68" t="s">
        <v>607</v>
      </c>
      <c r="N583" s="62" t="n">
        <v>40504</v>
      </c>
    </row>
    <row r="584" customFormat="false" ht="15" hidden="false" customHeight="false" outlineLevel="0" collapsed="false">
      <c r="B584" s="58" t="n">
        <v>422</v>
      </c>
      <c r="L584" s="72" t="s">
        <v>373</v>
      </c>
      <c r="M584" s="68" t="s">
        <v>608</v>
      </c>
      <c r="N584" s="62" t="n">
        <v>40505</v>
      </c>
    </row>
    <row r="585" customFormat="false" ht="15" hidden="false" customHeight="false" outlineLevel="0" collapsed="false">
      <c r="B585" s="58" t="n">
        <v>423</v>
      </c>
      <c r="L585" s="72" t="s">
        <v>373</v>
      </c>
      <c r="M585" s="68" t="s">
        <v>609</v>
      </c>
      <c r="N585" s="62" t="n">
        <v>40506</v>
      </c>
    </row>
    <row r="586" customFormat="false" ht="15" hidden="false" customHeight="false" outlineLevel="0" collapsed="false">
      <c r="B586" s="58" t="n">
        <v>424</v>
      </c>
      <c r="L586" s="72" t="s">
        <v>373</v>
      </c>
      <c r="M586" s="68" t="s">
        <v>610</v>
      </c>
      <c r="N586" s="62" t="n">
        <v>40507</v>
      </c>
    </row>
    <row r="587" customFormat="false" ht="15" hidden="false" customHeight="false" outlineLevel="0" collapsed="false">
      <c r="B587" s="58" t="n">
        <v>425</v>
      </c>
      <c r="L587" s="72" t="s">
        <v>373</v>
      </c>
      <c r="M587" s="68" t="s">
        <v>611</v>
      </c>
      <c r="N587" s="62" t="n">
        <v>40508</v>
      </c>
    </row>
    <row r="588" customFormat="false" ht="15" hidden="false" customHeight="false" outlineLevel="0" collapsed="false">
      <c r="B588" s="58" t="n">
        <v>426</v>
      </c>
      <c r="L588" s="72" t="s">
        <v>374</v>
      </c>
      <c r="M588" s="68" t="s">
        <v>612</v>
      </c>
      <c r="N588" s="62" t="n">
        <v>40601</v>
      </c>
    </row>
    <row r="589" customFormat="false" ht="15" hidden="false" customHeight="false" outlineLevel="0" collapsed="false">
      <c r="B589" s="58" t="n">
        <v>427</v>
      </c>
      <c r="L589" s="72" t="s">
        <v>374</v>
      </c>
      <c r="M589" s="68" t="s">
        <v>613</v>
      </c>
      <c r="N589" s="62" t="n">
        <v>40602</v>
      </c>
    </row>
    <row r="590" customFormat="false" ht="15" hidden="false" customHeight="false" outlineLevel="0" collapsed="false">
      <c r="B590" s="58" t="n">
        <v>428</v>
      </c>
      <c r="L590" s="72" t="s">
        <v>374</v>
      </c>
      <c r="M590" s="68" t="s">
        <v>614</v>
      </c>
      <c r="N590" s="62" t="n">
        <v>40603</v>
      </c>
    </row>
    <row r="591" customFormat="false" ht="15" hidden="false" customHeight="false" outlineLevel="0" collapsed="false">
      <c r="B591" s="58" t="n">
        <v>429</v>
      </c>
      <c r="L591" s="72" t="s">
        <v>374</v>
      </c>
      <c r="M591" s="68" t="s">
        <v>615</v>
      </c>
      <c r="N591" s="62" t="n">
        <v>40604</v>
      </c>
    </row>
    <row r="592" customFormat="false" ht="15" hidden="false" customHeight="false" outlineLevel="0" collapsed="false">
      <c r="B592" s="58" t="n">
        <v>430</v>
      </c>
      <c r="L592" s="72" t="s">
        <v>374</v>
      </c>
      <c r="M592" s="68" t="s">
        <v>616</v>
      </c>
      <c r="N592" s="62" t="n">
        <v>40605</v>
      </c>
    </row>
    <row r="593" customFormat="false" ht="15" hidden="false" customHeight="false" outlineLevel="0" collapsed="false">
      <c r="B593" s="58" t="n">
        <v>431</v>
      </c>
      <c r="L593" s="72" t="s">
        <v>375</v>
      </c>
      <c r="M593" s="68" t="s">
        <v>617</v>
      </c>
      <c r="N593" s="62" t="n">
        <v>40701</v>
      </c>
    </row>
    <row r="594" customFormat="false" ht="15" hidden="false" customHeight="false" outlineLevel="0" collapsed="false">
      <c r="B594" s="58" t="n">
        <v>432</v>
      </c>
      <c r="L594" s="72" t="s">
        <v>375</v>
      </c>
      <c r="M594" s="68" t="s">
        <v>618</v>
      </c>
      <c r="N594" s="62" t="n">
        <v>40702</v>
      </c>
    </row>
    <row r="595" customFormat="false" ht="15" hidden="false" customHeight="false" outlineLevel="0" collapsed="false">
      <c r="B595" s="58" t="n">
        <v>433</v>
      </c>
      <c r="L595" s="72" t="s">
        <v>375</v>
      </c>
      <c r="M595" s="68" t="s">
        <v>619</v>
      </c>
      <c r="N595" s="62" t="n">
        <v>40703</v>
      </c>
    </row>
    <row r="596" customFormat="false" ht="15" hidden="false" customHeight="false" outlineLevel="0" collapsed="false">
      <c r="B596" s="58" t="n">
        <v>434</v>
      </c>
      <c r="L596" s="72" t="s">
        <v>375</v>
      </c>
      <c r="M596" s="68" t="s">
        <v>620</v>
      </c>
      <c r="N596" s="62" t="n">
        <v>40704</v>
      </c>
    </row>
    <row r="597" customFormat="false" ht="15" hidden="false" customHeight="false" outlineLevel="0" collapsed="false">
      <c r="B597" s="58" t="n">
        <v>435</v>
      </c>
      <c r="L597" s="72" t="s">
        <v>375</v>
      </c>
      <c r="M597" s="68" t="s">
        <v>621</v>
      </c>
      <c r="N597" s="62" t="n">
        <v>40705</v>
      </c>
    </row>
    <row r="598" customFormat="false" ht="15" hidden="false" customHeight="false" outlineLevel="0" collapsed="false">
      <c r="B598" s="58" t="n">
        <v>436</v>
      </c>
      <c r="L598" s="72" t="s">
        <v>375</v>
      </c>
      <c r="M598" s="68" t="s">
        <v>622</v>
      </c>
      <c r="N598" s="62" t="n">
        <v>40706</v>
      </c>
    </row>
    <row r="599" customFormat="false" ht="15" hidden="false" customHeight="false" outlineLevel="0" collapsed="false">
      <c r="B599" s="58" t="n">
        <v>437</v>
      </c>
      <c r="L599" s="72" t="s">
        <v>375</v>
      </c>
      <c r="M599" s="68" t="s">
        <v>623</v>
      </c>
      <c r="N599" s="62" t="n">
        <v>40707</v>
      </c>
    </row>
    <row r="600" customFormat="false" ht="15" hidden="false" customHeight="false" outlineLevel="0" collapsed="false">
      <c r="B600" s="58" t="n">
        <v>438</v>
      </c>
      <c r="L600" s="72" t="s">
        <v>376</v>
      </c>
      <c r="M600" s="68" t="s">
        <v>624</v>
      </c>
      <c r="N600" s="62" t="n">
        <v>40801</v>
      </c>
    </row>
    <row r="601" customFormat="false" ht="15" hidden="false" customHeight="false" outlineLevel="0" collapsed="false">
      <c r="B601" s="58" t="n">
        <v>439</v>
      </c>
      <c r="L601" s="72" t="s">
        <v>376</v>
      </c>
      <c r="M601" s="68" t="s">
        <v>625</v>
      </c>
      <c r="N601" s="62" t="n">
        <v>40802</v>
      </c>
    </row>
    <row r="602" customFormat="false" ht="15" hidden="false" customHeight="false" outlineLevel="0" collapsed="false">
      <c r="B602" s="58" t="n">
        <v>440</v>
      </c>
      <c r="L602" s="72" t="s">
        <v>376</v>
      </c>
      <c r="M602" s="68" t="s">
        <v>626</v>
      </c>
      <c r="N602" s="62" t="n">
        <v>40803</v>
      </c>
    </row>
    <row r="603" customFormat="false" ht="15" hidden="false" customHeight="false" outlineLevel="0" collapsed="false">
      <c r="B603" s="58" t="n">
        <v>441</v>
      </c>
      <c r="L603" s="72" t="s">
        <v>376</v>
      </c>
      <c r="M603" s="68" t="s">
        <v>627</v>
      </c>
      <c r="N603" s="62" t="n">
        <v>40804</v>
      </c>
    </row>
    <row r="604" customFormat="false" ht="15" hidden="false" customHeight="false" outlineLevel="0" collapsed="false">
      <c r="B604" s="58" t="n">
        <v>442</v>
      </c>
      <c r="L604" s="72" t="s">
        <v>376</v>
      </c>
      <c r="M604" s="68" t="s">
        <v>628</v>
      </c>
      <c r="N604" s="62" t="n">
        <v>40805</v>
      </c>
    </row>
    <row r="605" customFormat="false" ht="15" hidden="false" customHeight="false" outlineLevel="0" collapsed="false">
      <c r="B605" s="58" t="n">
        <v>443</v>
      </c>
      <c r="L605" s="72" t="s">
        <v>376</v>
      </c>
      <c r="M605" s="68" t="s">
        <v>629</v>
      </c>
      <c r="N605" s="62" t="n">
        <v>40806</v>
      </c>
    </row>
    <row r="606" customFormat="false" ht="15" hidden="false" customHeight="false" outlineLevel="0" collapsed="false">
      <c r="B606" s="58" t="n">
        <v>444</v>
      </c>
      <c r="L606" s="72" t="s">
        <v>376</v>
      </c>
      <c r="M606" s="68" t="s">
        <v>630</v>
      </c>
      <c r="N606" s="62" t="n">
        <v>40807</v>
      </c>
    </row>
    <row r="607" customFormat="false" ht="15" hidden="false" customHeight="false" outlineLevel="0" collapsed="false">
      <c r="B607" s="58" t="n">
        <v>445</v>
      </c>
      <c r="L607" s="72" t="s">
        <v>376</v>
      </c>
      <c r="M607" s="68" t="s">
        <v>631</v>
      </c>
      <c r="N607" s="62" t="n">
        <v>40808</v>
      </c>
    </row>
    <row r="608" customFormat="false" ht="15" hidden="false" customHeight="false" outlineLevel="0" collapsed="false">
      <c r="B608" s="58" t="n">
        <v>446</v>
      </c>
      <c r="L608" s="72" t="s">
        <v>377</v>
      </c>
      <c r="M608" s="68" t="s">
        <v>377</v>
      </c>
      <c r="N608" s="62" t="n">
        <v>40901</v>
      </c>
    </row>
    <row r="609" customFormat="false" ht="15" hidden="false" customHeight="false" outlineLevel="0" collapsed="false">
      <c r="B609" s="58" t="n">
        <v>447</v>
      </c>
      <c r="L609" s="72" t="s">
        <v>378</v>
      </c>
      <c r="M609" s="68" t="s">
        <v>378</v>
      </c>
      <c r="N609" s="62" t="n">
        <v>41001</v>
      </c>
    </row>
    <row r="610" customFormat="false" ht="15" hidden="false" customHeight="false" outlineLevel="0" collapsed="false">
      <c r="B610" s="58" t="n">
        <v>448</v>
      </c>
      <c r="L610" s="72" t="s">
        <v>379</v>
      </c>
      <c r="M610" s="68" t="s">
        <v>632</v>
      </c>
      <c r="N610" s="62" t="n">
        <v>41101</v>
      </c>
    </row>
    <row r="611" customFormat="false" ht="15" hidden="false" customHeight="false" outlineLevel="0" collapsed="false">
      <c r="B611" s="58" t="n">
        <v>449</v>
      </c>
      <c r="L611" s="72" t="s">
        <v>379</v>
      </c>
      <c r="M611" s="68" t="s">
        <v>633</v>
      </c>
      <c r="N611" s="62" t="n">
        <v>41102</v>
      </c>
    </row>
    <row r="612" customFormat="false" ht="15" hidden="false" customHeight="false" outlineLevel="0" collapsed="false">
      <c r="B612" s="58" t="n">
        <v>450</v>
      </c>
      <c r="L612" s="72" t="s">
        <v>379</v>
      </c>
      <c r="M612" s="68" t="s">
        <v>634</v>
      </c>
      <c r="N612" s="62" t="n">
        <v>41103</v>
      </c>
    </row>
    <row r="613" customFormat="false" ht="15" hidden="false" customHeight="false" outlineLevel="0" collapsed="false">
      <c r="B613" s="58" t="n">
        <v>451</v>
      </c>
      <c r="L613" s="72" t="s">
        <v>379</v>
      </c>
      <c r="M613" s="68" t="s">
        <v>635</v>
      </c>
      <c r="N613" s="62" t="n">
        <v>41104</v>
      </c>
    </row>
    <row r="614" customFormat="false" ht="15" hidden="false" customHeight="false" outlineLevel="0" collapsed="false">
      <c r="B614" s="58" t="n">
        <v>452</v>
      </c>
      <c r="L614" s="72" t="s">
        <v>379</v>
      </c>
      <c r="M614" s="68" t="s">
        <v>636</v>
      </c>
      <c r="N614" s="62" t="n">
        <v>41105</v>
      </c>
    </row>
    <row r="615" customFormat="false" ht="15" hidden="false" customHeight="false" outlineLevel="0" collapsed="false">
      <c r="B615" s="58" t="n">
        <v>453</v>
      </c>
      <c r="L615" s="72" t="s">
        <v>379</v>
      </c>
      <c r="M615" s="68" t="s">
        <v>637</v>
      </c>
      <c r="N615" s="62" t="n">
        <v>41106</v>
      </c>
    </row>
    <row r="616" customFormat="false" ht="15" hidden="false" customHeight="false" outlineLevel="0" collapsed="false">
      <c r="B616" s="58" t="n">
        <v>454</v>
      </c>
      <c r="L616" s="72" t="s">
        <v>380</v>
      </c>
      <c r="M616" s="68" t="s">
        <v>638</v>
      </c>
      <c r="N616" s="62" t="n">
        <v>41201</v>
      </c>
    </row>
    <row r="617" customFormat="false" ht="15" hidden="false" customHeight="false" outlineLevel="0" collapsed="false">
      <c r="B617" s="58" t="n">
        <v>455</v>
      </c>
      <c r="L617" s="72" t="s">
        <v>380</v>
      </c>
      <c r="M617" s="68" t="s">
        <v>639</v>
      </c>
      <c r="N617" s="62" t="n">
        <v>41202</v>
      </c>
    </row>
    <row r="618" customFormat="false" ht="15" hidden="false" customHeight="false" outlineLevel="0" collapsed="false">
      <c r="B618" s="58" t="n">
        <v>456</v>
      </c>
      <c r="L618" s="72" t="s">
        <v>380</v>
      </c>
      <c r="M618" s="68" t="s">
        <v>640</v>
      </c>
      <c r="N618" s="62" t="n">
        <v>41203</v>
      </c>
    </row>
    <row r="619" customFormat="false" ht="15" hidden="false" customHeight="false" outlineLevel="0" collapsed="false">
      <c r="B619" s="58" t="n">
        <v>457</v>
      </c>
      <c r="L619" s="72" t="s">
        <v>380</v>
      </c>
      <c r="M619" s="68" t="s">
        <v>641</v>
      </c>
      <c r="N619" s="62" t="n">
        <v>41204</v>
      </c>
    </row>
    <row r="620" customFormat="false" ht="15" hidden="false" customHeight="false" outlineLevel="0" collapsed="false">
      <c r="B620" s="58" t="n">
        <v>458</v>
      </c>
      <c r="L620" s="72" t="s">
        <v>380</v>
      </c>
      <c r="M620" s="68" t="s">
        <v>642</v>
      </c>
      <c r="N620" s="62" t="n">
        <v>41205</v>
      </c>
    </row>
    <row r="621" customFormat="false" ht="15" hidden="false" customHeight="false" outlineLevel="0" collapsed="false">
      <c r="B621" s="58" t="n">
        <v>459</v>
      </c>
      <c r="L621" s="72" t="s">
        <v>380</v>
      </c>
      <c r="M621" s="68" t="s">
        <v>643</v>
      </c>
      <c r="N621" s="62" t="n">
        <v>41206</v>
      </c>
    </row>
    <row r="622" customFormat="false" ht="15" hidden="false" customHeight="false" outlineLevel="0" collapsed="false">
      <c r="B622" s="58" t="n">
        <v>460</v>
      </c>
      <c r="L622" s="72" t="s">
        <v>380</v>
      </c>
      <c r="M622" s="68" t="s">
        <v>644</v>
      </c>
      <c r="N622" s="62" t="n">
        <v>41207</v>
      </c>
    </row>
    <row r="623" customFormat="false" ht="15" hidden="false" customHeight="false" outlineLevel="0" collapsed="false">
      <c r="B623" s="58" t="n">
        <v>461</v>
      </c>
      <c r="L623" s="72" t="s">
        <v>381</v>
      </c>
      <c r="M623" s="68" t="s">
        <v>645</v>
      </c>
      <c r="N623" s="62" t="n">
        <v>42001</v>
      </c>
    </row>
    <row r="624" customFormat="false" ht="15" hidden="false" customHeight="false" outlineLevel="0" collapsed="false">
      <c r="B624" s="58" t="n">
        <v>462</v>
      </c>
      <c r="L624" s="72" t="s">
        <v>381</v>
      </c>
      <c r="M624" s="68" t="s">
        <v>646</v>
      </c>
      <c r="N624" s="62" t="n">
        <v>42002</v>
      </c>
    </row>
    <row r="625" customFormat="false" ht="15" hidden="false" customHeight="false" outlineLevel="0" collapsed="false">
      <c r="B625" s="58" t="n">
        <v>463</v>
      </c>
      <c r="L625" s="72" t="s">
        <v>382</v>
      </c>
      <c r="M625" s="68" t="s">
        <v>647</v>
      </c>
      <c r="N625" s="62" t="n">
        <v>42101</v>
      </c>
    </row>
    <row r="626" customFormat="false" ht="15" hidden="false" customHeight="false" outlineLevel="0" collapsed="false">
      <c r="B626" s="58" t="n">
        <v>464</v>
      </c>
      <c r="L626" s="72" t="s">
        <v>382</v>
      </c>
      <c r="M626" s="68" t="s">
        <v>648</v>
      </c>
      <c r="N626" s="62" t="n">
        <v>42102</v>
      </c>
    </row>
    <row r="627" customFormat="false" ht="15" hidden="false" customHeight="false" outlineLevel="0" collapsed="false">
      <c r="B627" s="58" t="n">
        <v>465</v>
      </c>
      <c r="L627" s="72" t="s">
        <v>382</v>
      </c>
      <c r="M627" s="68" t="s">
        <v>649</v>
      </c>
      <c r="N627" s="62" t="n">
        <v>42103</v>
      </c>
    </row>
    <row r="628" customFormat="false" ht="15" hidden="false" customHeight="false" outlineLevel="0" collapsed="false">
      <c r="B628" s="58" t="n">
        <v>466</v>
      </c>
      <c r="L628" s="72" t="s">
        <v>382</v>
      </c>
      <c r="M628" s="68" t="s">
        <v>650</v>
      </c>
      <c r="N628" s="62" t="n">
        <v>42104</v>
      </c>
    </row>
    <row r="629" customFormat="false" ht="15" hidden="false" customHeight="false" outlineLevel="0" collapsed="false">
      <c r="B629" s="58" t="n">
        <v>467</v>
      </c>
      <c r="L629" s="72" t="s">
        <v>382</v>
      </c>
      <c r="M629" s="68" t="s">
        <v>651</v>
      </c>
      <c r="N629" s="62" t="n">
        <v>42105</v>
      </c>
    </row>
    <row r="630" customFormat="false" ht="15" hidden="false" customHeight="false" outlineLevel="0" collapsed="false">
      <c r="B630" s="58" t="n">
        <v>468</v>
      </c>
      <c r="L630" s="72" t="s">
        <v>382</v>
      </c>
      <c r="M630" s="68" t="s">
        <v>652</v>
      </c>
      <c r="N630" s="62" t="n">
        <v>42106</v>
      </c>
    </row>
    <row r="631" customFormat="false" ht="15" hidden="false" customHeight="false" outlineLevel="0" collapsed="false">
      <c r="B631" s="58" t="n">
        <v>469</v>
      </c>
      <c r="L631" s="72" t="s">
        <v>382</v>
      </c>
      <c r="M631" s="68" t="s">
        <v>653</v>
      </c>
      <c r="N631" s="62" t="n">
        <v>42107</v>
      </c>
    </row>
    <row r="632" customFormat="false" ht="15" hidden="false" customHeight="false" outlineLevel="0" collapsed="false">
      <c r="B632" s="58" t="n">
        <v>470</v>
      </c>
      <c r="L632" s="72" t="s">
        <v>383</v>
      </c>
      <c r="M632" s="68" t="s">
        <v>654</v>
      </c>
      <c r="N632" s="62" t="n">
        <v>42201</v>
      </c>
    </row>
    <row r="633" customFormat="false" ht="15" hidden="false" customHeight="false" outlineLevel="0" collapsed="false">
      <c r="B633" s="58" t="n">
        <v>471</v>
      </c>
      <c r="L633" s="72" t="s">
        <v>383</v>
      </c>
      <c r="M633" s="68" t="s">
        <v>341</v>
      </c>
      <c r="N633" s="62" t="n">
        <v>42202</v>
      </c>
    </row>
    <row r="634" customFormat="false" ht="15" hidden="false" customHeight="false" outlineLevel="0" collapsed="false">
      <c r="B634" s="58" t="n">
        <v>472</v>
      </c>
      <c r="L634" s="72" t="s">
        <v>383</v>
      </c>
      <c r="M634" s="68" t="s">
        <v>655</v>
      </c>
      <c r="N634" s="62" t="n">
        <v>42203</v>
      </c>
    </row>
    <row r="635" customFormat="false" ht="15" hidden="false" customHeight="false" outlineLevel="0" collapsed="false">
      <c r="B635" s="58" t="n">
        <v>473</v>
      </c>
      <c r="L635" s="72" t="s">
        <v>383</v>
      </c>
      <c r="M635" s="68" t="s">
        <v>656</v>
      </c>
      <c r="N635" s="62" t="n">
        <v>42204</v>
      </c>
    </row>
    <row r="636" customFormat="false" ht="15" hidden="false" customHeight="false" outlineLevel="0" collapsed="false">
      <c r="B636" s="58" t="n">
        <v>474</v>
      </c>
      <c r="L636" s="72" t="s">
        <v>383</v>
      </c>
      <c r="M636" s="68" t="s">
        <v>657</v>
      </c>
      <c r="N636" s="62" t="n">
        <v>42205</v>
      </c>
    </row>
    <row r="637" customFormat="false" ht="15" hidden="false" customHeight="false" outlineLevel="0" collapsed="false">
      <c r="B637" s="58" t="n">
        <v>475</v>
      </c>
      <c r="L637" s="72" t="s">
        <v>383</v>
      </c>
      <c r="M637" s="68" t="s">
        <v>658</v>
      </c>
      <c r="N637" s="62" t="n">
        <v>42206</v>
      </c>
    </row>
    <row r="638" customFormat="false" ht="15" hidden="false" customHeight="false" outlineLevel="0" collapsed="false">
      <c r="B638" s="58" t="n">
        <v>476</v>
      </c>
      <c r="L638" s="72" t="s">
        <v>383</v>
      </c>
      <c r="M638" s="68" t="s">
        <v>659</v>
      </c>
      <c r="N638" s="62" t="n">
        <v>42207</v>
      </c>
    </row>
    <row r="639" customFormat="false" ht="15" hidden="false" customHeight="false" outlineLevel="0" collapsed="false">
      <c r="B639" s="58" t="n">
        <v>477</v>
      </c>
      <c r="L639" s="72" t="s">
        <v>383</v>
      </c>
      <c r="M639" s="68" t="s">
        <v>396</v>
      </c>
      <c r="N639" s="62" t="n">
        <v>42208</v>
      </c>
    </row>
    <row r="640" customFormat="false" ht="15" hidden="false" customHeight="false" outlineLevel="0" collapsed="false">
      <c r="B640" s="58" t="n">
        <v>478</v>
      </c>
      <c r="L640" s="72" t="s">
        <v>383</v>
      </c>
      <c r="M640" s="68" t="s">
        <v>660</v>
      </c>
      <c r="N640" s="62" t="n">
        <v>42209</v>
      </c>
    </row>
    <row r="641" customFormat="false" ht="15" hidden="false" customHeight="false" outlineLevel="0" collapsed="false">
      <c r="B641" s="58" t="n">
        <v>479</v>
      </c>
      <c r="L641" s="72" t="s">
        <v>383</v>
      </c>
      <c r="M641" s="68" t="s">
        <v>403</v>
      </c>
      <c r="N641" s="62" t="n">
        <v>42210</v>
      </c>
    </row>
    <row r="642" customFormat="false" ht="15" hidden="false" customHeight="false" outlineLevel="0" collapsed="false">
      <c r="B642" s="58" t="n">
        <v>480</v>
      </c>
      <c r="L642" s="72" t="s">
        <v>383</v>
      </c>
      <c r="M642" s="68" t="s">
        <v>661</v>
      </c>
      <c r="N642" s="62" t="n">
        <v>42211</v>
      </c>
    </row>
    <row r="643" customFormat="false" ht="15" hidden="false" customHeight="false" outlineLevel="0" collapsed="false">
      <c r="B643" s="58" t="n">
        <v>481</v>
      </c>
      <c r="L643" s="72" t="s">
        <v>383</v>
      </c>
      <c r="M643" s="68" t="s">
        <v>662</v>
      </c>
      <c r="N643" s="62" t="n">
        <v>42212</v>
      </c>
    </row>
    <row r="644" customFormat="false" ht="15" hidden="false" customHeight="false" outlineLevel="0" collapsed="false">
      <c r="B644" s="58" t="n">
        <v>482</v>
      </c>
      <c r="L644" s="72" t="s">
        <v>384</v>
      </c>
      <c r="M644" s="68" t="s">
        <v>663</v>
      </c>
      <c r="N644" s="62" t="n">
        <v>42301</v>
      </c>
    </row>
    <row r="645" customFormat="false" ht="15" hidden="false" customHeight="false" outlineLevel="0" collapsed="false">
      <c r="B645" s="58" t="n">
        <v>483</v>
      </c>
      <c r="L645" s="72" t="s">
        <v>384</v>
      </c>
      <c r="M645" s="68" t="s">
        <v>664</v>
      </c>
      <c r="N645" s="62" t="n">
        <v>42302</v>
      </c>
    </row>
    <row r="646" customFormat="false" ht="15" hidden="false" customHeight="false" outlineLevel="0" collapsed="false">
      <c r="B646" s="58" t="n">
        <v>484</v>
      </c>
      <c r="L646" s="72" t="s">
        <v>384</v>
      </c>
      <c r="M646" s="68" t="s">
        <v>665</v>
      </c>
      <c r="N646" s="62" t="n">
        <v>42303</v>
      </c>
    </row>
    <row r="647" customFormat="false" ht="15" hidden="false" customHeight="false" outlineLevel="0" collapsed="false">
      <c r="B647" s="58" t="n">
        <v>485</v>
      </c>
      <c r="L647" s="72" t="s">
        <v>385</v>
      </c>
      <c r="M647" s="68" t="s">
        <v>666</v>
      </c>
      <c r="N647" s="62" t="n">
        <v>42401</v>
      </c>
    </row>
    <row r="648" customFormat="false" ht="15" hidden="false" customHeight="false" outlineLevel="0" collapsed="false">
      <c r="B648" s="58" t="n">
        <v>486</v>
      </c>
      <c r="L648" s="72" t="s">
        <v>385</v>
      </c>
      <c r="M648" s="68" t="s">
        <v>667</v>
      </c>
      <c r="N648" s="62" t="n">
        <v>42402</v>
      </c>
    </row>
    <row r="649" customFormat="false" ht="15" hidden="false" customHeight="false" outlineLevel="0" collapsed="false">
      <c r="B649" s="58" t="n">
        <v>487</v>
      </c>
      <c r="L649" s="72" t="s">
        <v>386</v>
      </c>
      <c r="M649" s="68" t="s">
        <v>668</v>
      </c>
      <c r="N649" s="62" t="n">
        <v>42501</v>
      </c>
    </row>
    <row r="650" customFormat="false" ht="15" hidden="false" customHeight="false" outlineLevel="0" collapsed="false">
      <c r="B650" s="58" t="n">
        <v>488</v>
      </c>
      <c r="L650" s="72" t="s">
        <v>386</v>
      </c>
      <c r="M650" s="68" t="s">
        <v>669</v>
      </c>
      <c r="N650" s="62" t="n">
        <v>42502</v>
      </c>
    </row>
    <row r="651" customFormat="false" ht="15" hidden="false" customHeight="false" outlineLevel="0" collapsed="false">
      <c r="B651" s="58" t="n">
        <v>489</v>
      </c>
      <c r="L651" s="72" t="s">
        <v>386</v>
      </c>
      <c r="M651" s="68" t="s">
        <v>670</v>
      </c>
      <c r="N651" s="62" t="n">
        <v>42503</v>
      </c>
    </row>
    <row r="652" customFormat="false" ht="15" hidden="false" customHeight="false" outlineLevel="0" collapsed="false">
      <c r="B652" s="58" t="n">
        <v>490</v>
      </c>
      <c r="L652" s="72" t="s">
        <v>386</v>
      </c>
      <c r="M652" s="68" t="s">
        <v>671</v>
      </c>
      <c r="N652" s="62" t="n">
        <v>42504</v>
      </c>
    </row>
    <row r="653" customFormat="false" ht="15" hidden="false" customHeight="false" outlineLevel="0" collapsed="false">
      <c r="B653" s="58" t="n">
        <v>491</v>
      </c>
      <c r="L653" s="72" t="s">
        <v>386</v>
      </c>
      <c r="M653" s="68" t="s">
        <v>672</v>
      </c>
      <c r="N653" s="62" t="n">
        <v>42505</v>
      </c>
    </row>
    <row r="654" customFormat="false" ht="15" hidden="false" customHeight="false" outlineLevel="0" collapsed="false">
      <c r="B654" s="58" t="n">
        <v>492</v>
      </c>
      <c r="L654" s="72" t="s">
        <v>386</v>
      </c>
      <c r="M654" s="68" t="s">
        <v>673</v>
      </c>
      <c r="N654" s="62" t="n">
        <v>42506</v>
      </c>
    </row>
    <row r="655" customFormat="false" ht="15" hidden="false" customHeight="false" outlineLevel="0" collapsed="false">
      <c r="B655" s="58" t="n">
        <v>493</v>
      </c>
      <c r="L655" s="72" t="s">
        <v>386</v>
      </c>
      <c r="M655" s="68" t="s">
        <v>674</v>
      </c>
      <c r="N655" s="62" t="n">
        <v>42507</v>
      </c>
    </row>
    <row r="656" customFormat="false" ht="15" hidden="false" customHeight="false" outlineLevel="0" collapsed="false">
      <c r="B656" s="58" t="n">
        <v>494</v>
      </c>
      <c r="L656" s="72" t="s">
        <v>386</v>
      </c>
      <c r="M656" s="68" t="s">
        <v>675</v>
      </c>
      <c r="N656" s="62" t="n">
        <v>42508</v>
      </c>
    </row>
    <row r="657" customFormat="false" ht="15" hidden="false" customHeight="false" outlineLevel="0" collapsed="false">
      <c r="B657" s="58" t="n">
        <v>495</v>
      </c>
      <c r="L657" s="72" t="s">
        <v>386</v>
      </c>
      <c r="M657" s="68" t="s">
        <v>676</v>
      </c>
      <c r="N657" s="62" t="n">
        <v>42509</v>
      </c>
    </row>
    <row r="658" customFormat="false" ht="15" hidden="false" customHeight="false" outlineLevel="0" collapsed="false">
      <c r="B658" s="58" t="n">
        <v>496</v>
      </c>
      <c r="L658" s="72" t="s">
        <v>386</v>
      </c>
      <c r="M658" s="68" t="s">
        <v>677</v>
      </c>
      <c r="N658" s="62" t="n">
        <v>42510</v>
      </c>
    </row>
    <row r="659" customFormat="false" ht="15" hidden="false" customHeight="false" outlineLevel="0" collapsed="false">
      <c r="B659" s="58" t="n">
        <v>497</v>
      </c>
      <c r="L659" s="72" t="s">
        <v>386</v>
      </c>
      <c r="M659" s="68" t="s">
        <v>678</v>
      </c>
      <c r="N659" s="62" t="n">
        <v>42511</v>
      </c>
    </row>
    <row r="660" customFormat="false" ht="15" hidden="false" customHeight="false" outlineLevel="0" collapsed="false">
      <c r="B660" s="58" t="n">
        <v>498</v>
      </c>
      <c r="L660" s="72" t="s">
        <v>387</v>
      </c>
      <c r="M660" s="68" t="s">
        <v>679</v>
      </c>
      <c r="N660" s="62" t="n">
        <v>42601</v>
      </c>
    </row>
    <row r="661" customFormat="false" ht="15" hidden="false" customHeight="false" outlineLevel="0" collapsed="false">
      <c r="B661" s="58" t="n">
        <v>499</v>
      </c>
      <c r="L661" s="72" t="s">
        <v>387</v>
      </c>
      <c r="M661" s="68" t="s">
        <v>680</v>
      </c>
      <c r="N661" s="62" t="n">
        <v>42602</v>
      </c>
    </row>
    <row r="662" customFormat="false" ht="15" hidden="false" customHeight="false" outlineLevel="0" collapsed="false">
      <c r="B662" s="58" t="n">
        <v>500</v>
      </c>
      <c r="L662" s="72" t="s">
        <v>387</v>
      </c>
      <c r="M662" s="68" t="s">
        <v>681</v>
      </c>
      <c r="N662" s="62" t="n">
        <v>42603</v>
      </c>
    </row>
    <row r="663" customFormat="false" ht="15" hidden="false" customHeight="false" outlineLevel="0" collapsed="false">
      <c r="B663" s="58" t="n">
        <v>501</v>
      </c>
      <c r="L663" s="72" t="s">
        <v>387</v>
      </c>
      <c r="M663" s="68" t="s">
        <v>682</v>
      </c>
      <c r="N663" s="62" t="n">
        <v>42604</v>
      </c>
    </row>
    <row r="664" customFormat="false" ht="15" hidden="false" customHeight="false" outlineLevel="0" collapsed="false">
      <c r="B664" s="58" t="n">
        <v>502</v>
      </c>
      <c r="L664" s="72" t="s">
        <v>388</v>
      </c>
      <c r="M664" s="68" t="s">
        <v>683</v>
      </c>
      <c r="N664" s="62" t="n">
        <v>42701</v>
      </c>
    </row>
    <row r="665" customFormat="false" ht="15" hidden="false" customHeight="false" outlineLevel="0" collapsed="false">
      <c r="B665" s="58" t="n">
        <v>503</v>
      </c>
      <c r="L665" s="72" t="s">
        <v>388</v>
      </c>
      <c r="M665" s="68" t="s">
        <v>684</v>
      </c>
      <c r="N665" s="62" t="n">
        <v>42702</v>
      </c>
    </row>
    <row r="666" customFormat="false" ht="15" hidden="false" customHeight="false" outlineLevel="0" collapsed="false">
      <c r="B666" s="58" t="n">
        <v>504</v>
      </c>
      <c r="L666" s="72" t="s">
        <v>388</v>
      </c>
      <c r="M666" s="68" t="s">
        <v>685</v>
      </c>
      <c r="N666" s="62" t="n">
        <v>42703</v>
      </c>
    </row>
    <row r="667" customFormat="false" ht="15" hidden="false" customHeight="false" outlineLevel="0" collapsed="false">
      <c r="B667" s="58" t="n">
        <v>505</v>
      </c>
      <c r="L667" s="72" t="s">
        <v>388</v>
      </c>
      <c r="M667" s="68" t="s">
        <v>686</v>
      </c>
      <c r="N667" s="62" t="n">
        <v>42704</v>
      </c>
    </row>
    <row r="668" customFormat="false" ht="15" hidden="false" customHeight="false" outlineLevel="0" collapsed="false">
      <c r="B668" s="58" t="n">
        <v>506</v>
      </c>
      <c r="L668" s="72" t="s">
        <v>389</v>
      </c>
      <c r="M668" s="68" t="s">
        <v>687</v>
      </c>
      <c r="N668" s="62" t="n">
        <v>42801</v>
      </c>
    </row>
    <row r="669" customFormat="false" ht="15" hidden="false" customHeight="false" outlineLevel="0" collapsed="false">
      <c r="B669" s="58" t="n">
        <v>507</v>
      </c>
      <c r="L669" s="72" t="s">
        <v>389</v>
      </c>
      <c r="M669" s="68" t="s">
        <v>688</v>
      </c>
      <c r="N669" s="62" t="n">
        <v>42802</v>
      </c>
    </row>
    <row r="670" customFormat="false" ht="15" hidden="false" customHeight="false" outlineLevel="0" collapsed="false">
      <c r="B670" s="58" t="n">
        <v>508</v>
      </c>
      <c r="L670" s="72" t="s">
        <v>389</v>
      </c>
      <c r="M670" s="68" t="s">
        <v>689</v>
      </c>
      <c r="N670" s="62" t="n">
        <v>42803</v>
      </c>
    </row>
    <row r="671" customFormat="false" ht="15" hidden="false" customHeight="false" outlineLevel="0" collapsed="false">
      <c r="B671" s="58" t="n">
        <v>509</v>
      </c>
      <c r="L671" s="72" t="s">
        <v>390</v>
      </c>
      <c r="M671" s="68" t="s">
        <v>690</v>
      </c>
      <c r="N671" s="62" t="n">
        <v>42901</v>
      </c>
    </row>
    <row r="672" customFormat="false" ht="15" hidden="false" customHeight="false" outlineLevel="0" collapsed="false">
      <c r="B672" s="58" t="n">
        <v>510</v>
      </c>
      <c r="L672" s="72" t="s">
        <v>390</v>
      </c>
      <c r="M672" s="68" t="s">
        <v>691</v>
      </c>
      <c r="N672" s="62" t="n">
        <v>42902</v>
      </c>
    </row>
    <row r="673" customFormat="false" ht="15" hidden="false" customHeight="false" outlineLevel="0" collapsed="false">
      <c r="B673" s="58" t="n">
        <v>511</v>
      </c>
      <c r="L673" s="72" t="s">
        <v>390</v>
      </c>
      <c r="M673" s="68" t="s">
        <v>692</v>
      </c>
      <c r="N673" s="62" t="n">
        <v>42903</v>
      </c>
    </row>
    <row r="674" customFormat="false" ht="15" hidden="false" customHeight="false" outlineLevel="0" collapsed="false">
      <c r="B674" s="58" t="n">
        <v>512</v>
      </c>
      <c r="L674" s="72" t="s">
        <v>391</v>
      </c>
      <c r="M674" s="68" t="s">
        <v>693</v>
      </c>
      <c r="N674" s="62" t="n">
        <v>43001</v>
      </c>
    </row>
    <row r="675" customFormat="false" ht="15" hidden="false" customHeight="false" outlineLevel="0" collapsed="false">
      <c r="B675" s="58" t="n">
        <v>513</v>
      </c>
      <c r="L675" s="72" t="s">
        <v>391</v>
      </c>
      <c r="M675" s="68" t="s">
        <v>694</v>
      </c>
      <c r="N675" s="62" t="n">
        <v>43002</v>
      </c>
    </row>
    <row r="676" customFormat="false" ht="15" hidden="false" customHeight="false" outlineLevel="0" collapsed="false">
      <c r="B676" s="58" t="n">
        <v>514</v>
      </c>
      <c r="L676" s="72" t="s">
        <v>391</v>
      </c>
      <c r="M676" s="68" t="s">
        <v>695</v>
      </c>
      <c r="N676" s="62" t="n">
        <v>43003</v>
      </c>
    </row>
    <row r="677" customFormat="false" ht="15" hidden="false" customHeight="false" outlineLevel="0" collapsed="false">
      <c r="B677" s="58" t="n">
        <v>515</v>
      </c>
      <c r="L677" s="72" t="s">
        <v>391</v>
      </c>
      <c r="M677" s="68" t="s">
        <v>696</v>
      </c>
      <c r="N677" s="62" t="n">
        <v>43004</v>
      </c>
    </row>
    <row r="678" customFormat="false" ht="15" hidden="false" customHeight="false" outlineLevel="0" collapsed="false">
      <c r="B678" s="58" t="n">
        <v>516</v>
      </c>
      <c r="L678" s="72" t="s">
        <v>391</v>
      </c>
      <c r="M678" s="68" t="s">
        <v>697</v>
      </c>
      <c r="N678" s="62" t="n">
        <v>43005</v>
      </c>
    </row>
    <row r="679" customFormat="false" ht="15" hidden="false" customHeight="false" outlineLevel="0" collapsed="false">
      <c r="B679" s="58" t="n">
        <v>517</v>
      </c>
      <c r="L679" s="72" t="s">
        <v>392</v>
      </c>
      <c r="M679" s="68" t="s">
        <v>698</v>
      </c>
      <c r="N679" s="62" t="n">
        <v>43101</v>
      </c>
    </row>
    <row r="680" customFormat="false" ht="15" hidden="false" customHeight="false" outlineLevel="0" collapsed="false">
      <c r="B680" s="58" t="n">
        <v>518</v>
      </c>
      <c r="L680" s="72" t="s">
        <v>392</v>
      </c>
      <c r="M680" s="68" t="s">
        <v>699</v>
      </c>
      <c r="N680" s="62" t="n">
        <v>43102</v>
      </c>
    </row>
    <row r="681" customFormat="false" ht="15" hidden="false" customHeight="false" outlineLevel="0" collapsed="false">
      <c r="B681" s="58" t="n">
        <v>519</v>
      </c>
      <c r="L681" s="72" t="s">
        <v>392</v>
      </c>
      <c r="M681" s="68" t="s">
        <v>700</v>
      </c>
      <c r="N681" s="62" t="n">
        <v>43103</v>
      </c>
    </row>
    <row r="682" customFormat="false" ht="15" hidden="false" customHeight="false" outlineLevel="0" collapsed="false">
      <c r="B682" s="58" t="n">
        <v>520</v>
      </c>
      <c r="L682" s="72" t="s">
        <v>392</v>
      </c>
      <c r="M682" s="68" t="s">
        <v>701</v>
      </c>
      <c r="N682" s="62" t="n">
        <v>43104</v>
      </c>
    </row>
    <row r="683" customFormat="false" ht="15" hidden="false" customHeight="false" outlineLevel="0" collapsed="false">
      <c r="B683" s="58" t="n">
        <v>521</v>
      </c>
      <c r="L683" s="72" t="s">
        <v>392</v>
      </c>
      <c r="M683" s="68" t="s">
        <v>702</v>
      </c>
      <c r="N683" s="62" t="n">
        <v>43105</v>
      </c>
    </row>
    <row r="684" customFormat="false" ht="15" hidden="false" customHeight="false" outlineLevel="0" collapsed="false">
      <c r="B684" s="58" t="n">
        <v>522</v>
      </c>
      <c r="L684" s="72" t="s">
        <v>392</v>
      </c>
      <c r="M684" s="68" t="s">
        <v>703</v>
      </c>
      <c r="N684" s="62" t="n">
        <v>43106</v>
      </c>
    </row>
    <row r="685" customFormat="false" ht="15" hidden="false" customHeight="false" outlineLevel="0" collapsed="false">
      <c r="B685" s="58" t="n">
        <v>523</v>
      </c>
      <c r="L685" s="72" t="s">
        <v>392</v>
      </c>
      <c r="M685" s="68" t="s">
        <v>704</v>
      </c>
      <c r="N685" s="62" t="n">
        <v>43107</v>
      </c>
    </row>
    <row r="686" customFormat="false" ht="15" hidden="false" customHeight="false" outlineLevel="0" collapsed="false">
      <c r="B686" s="58" t="n">
        <v>524</v>
      </c>
      <c r="L686" s="72" t="s">
        <v>392</v>
      </c>
      <c r="M686" s="68" t="s">
        <v>705</v>
      </c>
      <c r="N686" s="62" t="n">
        <v>43108</v>
      </c>
    </row>
    <row r="687" customFormat="false" ht="15" hidden="false" customHeight="false" outlineLevel="0" collapsed="false">
      <c r="B687" s="58" t="n">
        <v>525</v>
      </c>
      <c r="L687" s="72" t="s">
        <v>392</v>
      </c>
      <c r="M687" s="68" t="s">
        <v>706</v>
      </c>
      <c r="N687" s="62" t="n">
        <v>43109</v>
      </c>
    </row>
    <row r="688" customFormat="false" ht="15" hidden="false" customHeight="false" outlineLevel="0" collapsed="false">
      <c r="B688" s="58" t="n">
        <v>526</v>
      </c>
      <c r="L688" s="72" t="s">
        <v>392</v>
      </c>
      <c r="M688" s="68" t="s">
        <v>707</v>
      </c>
      <c r="N688" s="62" t="n">
        <v>43110</v>
      </c>
    </row>
    <row r="689" customFormat="false" ht="15" hidden="false" customHeight="false" outlineLevel="0" collapsed="false">
      <c r="B689" s="58" t="n">
        <v>527</v>
      </c>
      <c r="L689" s="72" t="s">
        <v>392</v>
      </c>
      <c r="M689" s="68" t="s">
        <v>708</v>
      </c>
      <c r="N689" s="62" t="n">
        <v>43111</v>
      </c>
    </row>
    <row r="690" customFormat="false" ht="15" hidden="false" customHeight="false" outlineLevel="0" collapsed="false">
      <c r="B690" s="58" t="n">
        <v>528</v>
      </c>
      <c r="L690" s="72" t="s">
        <v>392</v>
      </c>
      <c r="M690" s="68" t="s">
        <v>709</v>
      </c>
      <c r="N690" s="62" t="n">
        <v>43112</v>
      </c>
    </row>
    <row r="691" customFormat="false" ht="15" hidden="false" customHeight="false" outlineLevel="0" collapsed="false">
      <c r="B691" s="58" t="n">
        <v>529</v>
      </c>
      <c r="L691" s="72" t="s">
        <v>392</v>
      </c>
      <c r="M691" s="68" t="s">
        <v>710</v>
      </c>
      <c r="N691" s="62" t="n">
        <v>43113</v>
      </c>
    </row>
    <row r="692" customFormat="false" ht="15" hidden="false" customHeight="false" outlineLevel="0" collapsed="false">
      <c r="B692" s="58" t="n">
        <v>530</v>
      </c>
      <c r="L692" s="72" t="s">
        <v>392</v>
      </c>
      <c r="M692" s="68" t="s">
        <v>711</v>
      </c>
      <c r="N692" s="62" t="n">
        <v>43114</v>
      </c>
    </row>
    <row r="693" customFormat="false" ht="15" hidden="false" customHeight="false" outlineLevel="0" collapsed="false">
      <c r="B693" s="58" t="n">
        <v>531</v>
      </c>
      <c r="L693" s="72" t="s">
        <v>392</v>
      </c>
      <c r="M693" s="68" t="s">
        <v>712</v>
      </c>
      <c r="N693" s="62" t="n">
        <v>43115</v>
      </c>
    </row>
    <row r="694" customFormat="false" ht="15" hidden="false" customHeight="false" outlineLevel="0" collapsed="false">
      <c r="B694" s="58" t="n">
        <v>532</v>
      </c>
      <c r="L694" s="72" t="s">
        <v>392</v>
      </c>
      <c r="M694" s="68" t="s">
        <v>713</v>
      </c>
      <c r="N694" s="62" t="n">
        <v>43116</v>
      </c>
    </row>
    <row r="695" customFormat="false" ht="15" hidden="false" customHeight="false" outlineLevel="0" collapsed="false">
      <c r="B695" s="58" t="n">
        <v>533</v>
      </c>
      <c r="L695" s="72" t="s">
        <v>392</v>
      </c>
      <c r="M695" s="68" t="s">
        <v>714</v>
      </c>
      <c r="N695" s="62" t="n">
        <v>43117</v>
      </c>
    </row>
    <row r="696" customFormat="false" ht="15" hidden="false" customHeight="false" outlineLevel="0" collapsed="false">
      <c r="B696" s="58" t="n">
        <v>534</v>
      </c>
      <c r="L696" s="72" t="s">
        <v>392</v>
      </c>
      <c r="M696" s="68" t="s">
        <v>715</v>
      </c>
      <c r="N696" s="62" t="n">
        <v>43118</v>
      </c>
    </row>
    <row r="697" customFormat="false" ht="15" hidden="false" customHeight="false" outlineLevel="0" collapsed="false">
      <c r="B697" s="58" t="n">
        <v>535</v>
      </c>
      <c r="L697" s="72" t="s">
        <v>392</v>
      </c>
      <c r="M697" s="68" t="s">
        <v>716</v>
      </c>
      <c r="N697" s="62" t="n">
        <v>43119</v>
      </c>
    </row>
    <row r="698" customFormat="false" ht="15" hidden="false" customHeight="false" outlineLevel="0" collapsed="false">
      <c r="B698" s="58" t="n">
        <v>536</v>
      </c>
      <c r="L698" s="72" t="s">
        <v>393</v>
      </c>
      <c r="M698" s="68" t="s">
        <v>717</v>
      </c>
      <c r="N698" s="62" t="n">
        <v>43201</v>
      </c>
    </row>
    <row r="699" customFormat="false" ht="15" hidden="false" customHeight="false" outlineLevel="0" collapsed="false">
      <c r="B699" s="58" t="n">
        <v>537</v>
      </c>
      <c r="L699" s="72" t="s">
        <v>393</v>
      </c>
      <c r="M699" s="68" t="s">
        <v>718</v>
      </c>
      <c r="N699" s="62" t="n">
        <v>43202</v>
      </c>
    </row>
    <row r="700" customFormat="false" ht="15" hidden="false" customHeight="false" outlineLevel="0" collapsed="false">
      <c r="B700" s="58" t="n">
        <v>538</v>
      </c>
      <c r="L700" s="72" t="s">
        <v>393</v>
      </c>
      <c r="M700" s="68" t="s">
        <v>719</v>
      </c>
      <c r="N700" s="62" t="n">
        <v>43203</v>
      </c>
    </row>
    <row r="701" customFormat="false" ht="15" hidden="false" customHeight="false" outlineLevel="0" collapsed="false">
      <c r="B701" s="58" t="n">
        <v>539</v>
      </c>
      <c r="L701" s="72" t="s">
        <v>393</v>
      </c>
      <c r="M701" s="68" t="s">
        <v>720</v>
      </c>
      <c r="N701" s="62" t="n">
        <v>43204</v>
      </c>
    </row>
    <row r="702" customFormat="false" ht="15" hidden="false" customHeight="false" outlineLevel="0" collapsed="false">
      <c r="B702" s="58" t="n">
        <v>540</v>
      </c>
      <c r="L702" s="72" t="s">
        <v>393</v>
      </c>
      <c r="M702" s="68" t="s">
        <v>721</v>
      </c>
      <c r="N702" s="62" t="n">
        <v>43205</v>
      </c>
    </row>
    <row r="703" customFormat="false" ht="15" hidden="false" customHeight="false" outlineLevel="0" collapsed="false">
      <c r="B703" s="58" t="n">
        <v>541</v>
      </c>
      <c r="L703" s="72" t="s">
        <v>393</v>
      </c>
      <c r="M703" s="68" t="s">
        <v>722</v>
      </c>
      <c r="N703" s="62" t="n">
        <v>43206</v>
      </c>
    </row>
    <row r="704" customFormat="false" ht="15" hidden="false" customHeight="false" outlineLevel="0" collapsed="false">
      <c r="B704" s="58" t="n">
        <v>542</v>
      </c>
      <c r="L704" s="72" t="s">
        <v>393</v>
      </c>
      <c r="M704" s="68" t="s">
        <v>723</v>
      </c>
      <c r="N704" s="62" t="n">
        <v>43207</v>
      </c>
    </row>
    <row r="705" customFormat="false" ht="15" hidden="false" customHeight="false" outlineLevel="0" collapsed="false">
      <c r="B705" s="58" t="n">
        <v>543</v>
      </c>
      <c r="L705" s="72" t="s">
        <v>393</v>
      </c>
      <c r="M705" s="68" t="s">
        <v>724</v>
      </c>
      <c r="N705" s="62" t="n">
        <v>43208</v>
      </c>
    </row>
    <row r="706" customFormat="false" ht="15" hidden="false" customHeight="false" outlineLevel="0" collapsed="false">
      <c r="B706" s="58" t="n">
        <v>544</v>
      </c>
      <c r="L706" s="72" t="s">
        <v>394</v>
      </c>
      <c r="M706" s="68" t="s">
        <v>725</v>
      </c>
      <c r="N706" s="62" t="n">
        <v>43301</v>
      </c>
    </row>
    <row r="707" customFormat="false" ht="15" hidden="false" customHeight="false" outlineLevel="0" collapsed="false">
      <c r="B707" s="58" t="n">
        <v>545</v>
      </c>
      <c r="L707" s="72" t="s">
        <v>394</v>
      </c>
      <c r="M707" s="68" t="s">
        <v>726</v>
      </c>
      <c r="N707" s="62" t="n">
        <v>43302</v>
      </c>
    </row>
    <row r="708" customFormat="false" ht="15" hidden="false" customHeight="false" outlineLevel="0" collapsed="false">
      <c r="B708" s="58" t="n">
        <v>546</v>
      </c>
      <c r="L708" s="72" t="s">
        <v>394</v>
      </c>
      <c r="M708" s="68" t="s">
        <v>727</v>
      </c>
      <c r="N708" s="62" t="n">
        <v>43303</v>
      </c>
    </row>
    <row r="709" customFormat="false" ht="15" hidden="false" customHeight="false" outlineLevel="0" collapsed="false">
      <c r="B709" s="58" t="n">
        <v>547</v>
      </c>
      <c r="L709" s="72" t="s">
        <v>394</v>
      </c>
      <c r="M709" s="68" t="s">
        <v>728</v>
      </c>
      <c r="N709" s="62" t="n">
        <v>43304</v>
      </c>
    </row>
    <row r="710" customFormat="false" ht="15" hidden="false" customHeight="false" outlineLevel="0" collapsed="false">
      <c r="B710" s="58" t="n">
        <v>548</v>
      </c>
      <c r="L710" s="72" t="s">
        <v>394</v>
      </c>
      <c r="M710" s="68" t="s">
        <v>729</v>
      </c>
      <c r="N710" s="62" t="n">
        <v>43305</v>
      </c>
    </row>
    <row r="711" customFormat="false" ht="15" hidden="false" customHeight="false" outlineLevel="0" collapsed="false">
      <c r="B711" s="58" t="n">
        <v>549</v>
      </c>
      <c r="L711" s="72" t="s">
        <v>394</v>
      </c>
      <c r="M711" s="68" t="s">
        <v>730</v>
      </c>
      <c r="N711" s="62" t="n">
        <v>43306</v>
      </c>
    </row>
    <row r="712" customFormat="false" ht="15" hidden="false" customHeight="false" outlineLevel="0" collapsed="false">
      <c r="B712" s="58" t="n">
        <v>550</v>
      </c>
      <c r="L712" s="72" t="s">
        <v>394</v>
      </c>
      <c r="M712" s="68" t="s">
        <v>731</v>
      </c>
      <c r="N712" s="62" t="n">
        <v>43307</v>
      </c>
    </row>
    <row r="713" customFormat="false" ht="15" hidden="false" customHeight="false" outlineLevel="0" collapsed="false">
      <c r="B713" s="58" t="n">
        <v>551</v>
      </c>
      <c r="L713" s="72" t="s">
        <v>394</v>
      </c>
      <c r="M713" s="68" t="s">
        <v>732</v>
      </c>
      <c r="N713" s="62" t="n">
        <v>43308</v>
      </c>
    </row>
    <row r="714" customFormat="false" ht="15" hidden="false" customHeight="false" outlineLevel="0" collapsed="false">
      <c r="B714" s="58" t="n">
        <v>552</v>
      </c>
      <c r="L714" s="72" t="s">
        <v>394</v>
      </c>
      <c r="M714" s="68" t="s">
        <v>733</v>
      </c>
      <c r="N714" s="62" t="n">
        <v>43309</v>
      </c>
    </row>
    <row r="715" customFormat="false" ht="15" hidden="false" customHeight="false" outlineLevel="0" collapsed="false">
      <c r="B715" s="58" t="n">
        <v>553</v>
      </c>
      <c r="L715" s="72" t="s">
        <v>394</v>
      </c>
      <c r="M715" s="68" t="s">
        <v>734</v>
      </c>
      <c r="N715" s="62" t="n">
        <v>43310</v>
      </c>
    </row>
    <row r="716" customFormat="false" ht="15" hidden="false" customHeight="false" outlineLevel="0" collapsed="false">
      <c r="B716" s="58" t="n">
        <v>554</v>
      </c>
      <c r="L716" s="72" t="s">
        <v>394</v>
      </c>
      <c r="M716" s="68" t="s">
        <v>735</v>
      </c>
      <c r="N716" s="62" t="n">
        <v>43311</v>
      </c>
    </row>
    <row r="717" customFormat="false" ht="15" hidden="false" customHeight="false" outlineLevel="0" collapsed="false">
      <c r="B717" s="58" t="n">
        <v>555</v>
      </c>
      <c r="L717" s="72" t="s">
        <v>394</v>
      </c>
      <c r="M717" s="68" t="s">
        <v>736</v>
      </c>
      <c r="N717" s="62" t="n">
        <v>43312</v>
      </c>
    </row>
    <row r="718" customFormat="false" ht="15" hidden="false" customHeight="false" outlineLevel="0" collapsed="false">
      <c r="B718" s="58" t="n">
        <v>556</v>
      </c>
      <c r="L718" s="72" t="s">
        <v>394</v>
      </c>
      <c r="M718" s="68" t="s">
        <v>737</v>
      </c>
      <c r="N718" s="62" t="n">
        <v>43313</v>
      </c>
    </row>
    <row r="719" customFormat="false" ht="15" hidden="false" customHeight="false" outlineLevel="0" collapsed="false">
      <c r="B719" s="58" t="n">
        <v>557</v>
      </c>
      <c r="L719" s="72" t="s">
        <v>395</v>
      </c>
      <c r="M719" s="68" t="s">
        <v>738</v>
      </c>
      <c r="N719" s="62" t="n">
        <v>43401</v>
      </c>
    </row>
    <row r="720" customFormat="false" ht="15" hidden="false" customHeight="false" outlineLevel="0" collapsed="false">
      <c r="B720" s="58" t="n">
        <v>558</v>
      </c>
      <c r="L720" s="72" t="s">
        <v>395</v>
      </c>
      <c r="M720" s="68" t="s">
        <v>739</v>
      </c>
      <c r="N720" s="62" t="n">
        <v>43402</v>
      </c>
    </row>
    <row r="721" customFormat="false" ht="15" hidden="false" customHeight="false" outlineLevel="0" collapsed="false">
      <c r="B721" s="58" t="n">
        <v>559</v>
      </c>
      <c r="L721" s="72" t="s">
        <v>395</v>
      </c>
      <c r="M721" s="68" t="s">
        <v>740</v>
      </c>
      <c r="N721" s="62" t="n">
        <v>43403</v>
      </c>
    </row>
    <row r="722" customFormat="false" ht="15" hidden="false" customHeight="false" outlineLevel="0" collapsed="false">
      <c r="B722" s="58" t="n">
        <v>560</v>
      </c>
      <c r="L722" s="72" t="s">
        <v>395</v>
      </c>
      <c r="M722" s="68" t="s">
        <v>741</v>
      </c>
      <c r="N722" s="62" t="n">
        <v>43404</v>
      </c>
    </row>
    <row r="723" customFormat="false" ht="15" hidden="false" customHeight="false" outlineLevel="0" collapsed="false">
      <c r="B723" s="58" t="n">
        <v>561</v>
      </c>
      <c r="L723" s="72" t="s">
        <v>395</v>
      </c>
      <c r="M723" s="68" t="s">
        <v>742</v>
      </c>
      <c r="N723" s="62" t="n">
        <v>43405</v>
      </c>
    </row>
    <row r="724" customFormat="false" ht="15" hidden="false" customHeight="false" outlineLevel="0" collapsed="false">
      <c r="B724" s="58" t="n">
        <v>562</v>
      </c>
      <c r="L724" s="72" t="s">
        <v>395</v>
      </c>
      <c r="M724" s="68" t="s">
        <v>743</v>
      </c>
      <c r="N724" s="62" t="n">
        <v>43406</v>
      </c>
    </row>
    <row r="725" customFormat="false" ht="15" hidden="false" customHeight="false" outlineLevel="0" collapsed="false">
      <c r="B725" s="58" t="n">
        <v>563</v>
      </c>
      <c r="L725" s="72" t="s">
        <v>396</v>
      </c>
      <c r="M725" s="68" t="s">
        <v>744</v>
      </c>
      <c r="N725" s="62" t="n">
        <v>43501</v>
      </c>
    </row>
    <row r="726" customFormat="false" ht="15" hidden="false" customHeight="false" outlineLevel="0" collapsed="false">
      <c r="B726" s="58" t="n">
        <v>564</v>
      </c>
      <c r="L726" s="72" t="s">
        <v>396</v>
      </c>
      <c r="M726" s="68" t="s">
        <v>745</v>
      </c>
      <c r="N726" s="62" t="n">
        <v>43502</v>
      </c>
    </row>
    <row r="727" customFormat="false" ht="15" hidden="false" customHeight="false" outlineLevel="0" collapsed="false">
      <c r="B727" s="58" t="n">
        <v>565</v>
      </c>
      <c r="L727" s="72" t="s">
        <v>396</v>
      </c>
      <c r="M727" s="68" t="s">
        <v>746</v>
      </c>
      <c r="N727" s="62" t="n">
        <v>43503</v>
      </c>
    </row>
    <row r="728" customFormat="false" ht="15" hidden="false" customHeight="false" outlineLevel="0" collapsed="false">
      <c r="B728" s="58" t="n">
        <v>566</v>
      </c>
      <c r="L728" s="72" t="s">
        <v>396</v>
      </c>
      <c r="M728" s="68" t="s">
        <v>747</v>
      </c>
      <c r="N728" s="62" t="n">
        <v>43504</v>
      </c>
    </row>
    <row r="729" customFormat="false" ht="15" hidden="false" customHeight="false" outlineLevel="0" collapsed="false">
      <c r="B729" s="58" t="n">
        <v>567</v>
      </c>
      <c r="L729" s="72" t="s">
        <v>396</v>
      </c>
      <c r="M729" s="68" t="s">
        <v>748</v>
      </c>
      <c r="N729" s="62" t="n">
        <v>43505</v>
      </c>
    </row>
    <row r="730" customFormat="false" ht="15" hidden="false" customHeight="false" outlineLevel="0" collapsed="false">
      <c r="B730" s="58" t="n">
        <v>568</v>
      </c>
      <c r="L730" s="72" t="s">
        <v>397</v>
      </c>
      <c r="M730" s="68" t="s">
        <v>749</v>
      </c>
      <c r="N730" s="62" t="n">
        <v>43601</v>
      </c>
    </row>
    <row r="731" customFormat="false" ht="15" hidden="false" customHeight="false" outlineLevel="0" collapsed="false">
      <c r="B731" s="58" t="n">
        <v>569</v>
      </c>
      <c r="L731" s="72" t="s">
        <v>397</v>
      </c>
      <c r="M731" s="68" t="s">
        <v>750</v>
      </c>
      <c r="N731" s="62" t="n">
        <v>43602</v>
      </c>
    </row>
    <row r="732" customFormat="false" ht="15" hidden="false" customHeight="false" outlineLevel="0" collapsed="false">
      <c r="B732" s="58" t="n">
        <v>570</v>
      </c>
      <c r="L732" s="72" t="s">
        <v>397</v>
      </c>
      <c r="M732" s="68" t="s">
        <v>751</v>
      </c>
      <c r="N732" s="62" t="n">
        <v>43603</v>
      </c>
    </row>
    <row r="733" customFormat="false" ht="15" hidden="false" customHeight="false" outlineLevel="0" collapsed="false">
      <c r="B733" s="58" t="n">
        <v>571</v>
      </c>
      <c r="L733" s="72" t="s">
        <v>397</v>
      </c>
      <c r="M733" s="68" t="s">
        <v>752</v>
      </c>
      <c r="N733" s="62" t="n">
        <v>43604</v>
      </c>
    </row>
    <row r="734" customFormat="false" ht="15" hidden="false" customHeight="false" outlineLevel="0" collapsed="false">
      <c r="B734" s="58" t="n">
        <v>572</v>
      </c>
      <c r="L734" s="72" t="s">
        <v>397</v>
      </c>
      <c r="M734" s="68" t="s">
        <v>753</v>
      </c>
      <c r="N734" s="62" t="n">
        <v>43605</v>
      </c>
    </row>
    <row r="735" customFormat="false" ht="15" hidden="false" customHeight="false" outlineLevel="0" collapsed="false">
      <c r="B735" s="58" t="n">
        <v>573</v>
      </c>
      <c r="L735" s="72" t="s">
        <v>397</v>
      </c>
      <c r="M735" s="68" t="s">
        <v>754</v>
      </c>
      <c r="N735" s="62" t="n">
        <v>43606</v>
      </c>
    </row>
    <row r="736" customFormat="false" ht="15" hidden="false" customHeight="false" outlineLevel="0" collapsed="false">
      <c r="B736" s="58" t="n">
        <v>574</v>
      </c>
      <c r="L736" s="72" t="s">
        <v>397</v>
      </c>
      <c r="M736" s="68" t="s">
        <v>755</v>
      </c>
      <c r="N736" s="62" t="n">
        <v>43607</v>
      </c>
    </row>
    <row r="737" customFormat="false" ht="15" hidden="false" customHeight="false" outlineLevel="0" collapsed="false">
      <c r="B737" s="58" t="n">
        <v>575</v>
      </c>
      <c r="L737" s="72" t="s">
        <v>398</v>
      </c>
      <c r="M737" s="68" t="s">
        <v>398</v>
      </c>
      <c r="N737" s="62" t="n">
        <v>43701</v>
      </c>
    </row>
    <row r="738" customFormat="false" ht="15" hidden="false" customHeight="false" outlineLevel="0" collapsed="false">
      <c r="B738" s="58" t="n">
        <v>576</v>
      </c>
      <c r="L738" s="72" t="s">
        <v>399</v>
      </c>
      <c r="M738" s="68" t="s">
        <v>756</v>
      </c>
      <c r="N738" s="62" t="n">
        <v>43801</v>
      </c>
    </row>
    <row r="739" customFormat="false" ht="15" hidden="false" customHeight="false" outlineLevel="0" collapsed="false">
      <c r="B739" s="58" t="n">
        <v>577</v>
      </c>
      <c r="L739" s="72" t="s">
        <v>399</v>
      </c>
      <c r="M739" s="68" t="s">
        <v>757</v>
      </c>
      <c r="N739" s="62" t="n">
        <v>43802</v>
      </c>
    </row>
    <row r="740" customFormat="false" ht="15" hidden="false" customHeight="false" outlineLevel="0" collapsed="false">
      <c r="B740" s="58" t="n">
        <v>578</v>
      </c>
      <c r="L740" s="72" t="s">
        <v>399</v>
      </c>
      <c r="M740" s="68" t="s">
        <v>758</v>
      </c>
      <c r="N740" s="62" t="n">
        <v>43803</v>
      </c>
    </row>
    <row r="741" customFormat="false" ht="15" hidden="false" customHeight="false" outlineLevel="0" collapsed="false">
      <c r="B741" s="58" t="n">
        <v>579</v>
      </c>
      <c r="L741" s="72" t="s">
        <v>400</v>
      </c>
      <c r="M741" s="68" t="s">
        <v>759</v>
      </c>
      <c r="N741" s="62" t="n">
        <v>43901</v>
      </c>
    </row>
    <row r="742" customFormat="false" ht="15" hidden="false" customHeight="false" outlineLevel="0" collapsed="false">
      <c r="B742" s="58" t="n">
        <v>580</v>
      </c>
      <c r="L742" s="72" t="s">
        <v>400</v>
      </c>
      <c r="M742" s="68" t="s">
        <v>760</v>
      </c>
      <c r="N742" s="62" t="n">
        <v>43902</v>
      </c>
    </row>
    <row r="743" customFormat="false" ht="15" hidden="false" customHeight="false" outlineLevel="0" collapsed="false">
      <c r="B743" s="58" t="n">
        <v>581</v>
      </c>
      <c r="L743" s="72" t="s">
        <v>400</v>
      </c>
      <c r="M743" s="68" t="s">
        <v>761</v>
      </c>
      <c r="N743" s="62" t="n">
        <v>43903</v>
      </c>
    </row>
    <row r="744" customFormat="false" ht="15" hidden="false" customHeight="false" outlineLevel="0" collapsed="false">
      <c r="B744" s="58" t="n">
        <v>582</v>
      </c>
      <c r="L744" s="72" t="s">
        <v>400</v>
      </c>
      <c r="M744" s="68" t="s">
        <v>762</v>
      </c>
      <c r="N744" s="62" t="n">
        <v>43904</v>
      </c>
    </row>
    <row r="745" customFormat="false" ht="15" hidden="false" customHeight="false" outlineLevel="0" collapsed="false">
      <c r="B745" s="58" t="n">
        <v>583</v>
      </c>
      <c r="L745" s="72" t="s">
        <v>400</v>
      </c>
      <c r="M745" s="68" t="s">
        <v>763</v>
      </c>
      <c r="N745" s="62" t="n">
        <v>43905</v>
      </c>
    </row>
    <row r="746" customFormat="false" ht="15" hidden="false" customHeight="false" outlineLevel="0" collapsed="false">
      <c r="B746" s="58" t="n">
        <v>584</v>
      </c>
      <c r="L746" s="72" t="s">
        <v>400</v>
      </c>
      <c r="M746" s="68" t="s">
        <v>764</v>
      </c>
      <c r="N746" s="62" t="n">
        <v>43906</v>
      </c>
    </row>
    <row r="747" customFormat="false" ht="15" hidden="false" customHeight="false" outlineLevel="0" collapsed="false">
      <c r="B747" s="58" t="n">
        <v>585</v>
      </c>
      <c r="L747" s="72" t="s">
        <v>400</v>
      </c>
      <c r="M747" s="68" t="s">
        <v>765</v>
      </c>
      <c r="N747" s="62" t="n">
        <v>43907</v>
      </c>
    </row>
    <row r="748" customFormat="false" ht="15" hidden="false" customHeight="false" outlineLevel="0" collapsed="false">
      <c r="B748" s="58" t="n">
        <v>586</v>
      </c>
      <c r="L748" s="72" t="s">
        <v>401</v>
      </c>
      <c r="M748" s="68" t="s">
        <v>766</v>
      </c>
      <c r="N748" s="62" t="n">
        <v>44001</v>
      </c>
    </row>
    <row r="749" customFormat="false" ht="15" hidden="false" customHeight="false" outlineLevel="0" collapsed="false">
      <c r="B749" s="58" t="n">
        <v>587</v>
      </c>
      <c r="L749" s="72" t="s">
        <v>401</v>
      </c>
      <c r="M749" s="68" t="s">
        <v>767</v>
      </c>
      <c r="N749" s="62" t="n">
        <v>44002</v>
      </c>
    </row>
    <row r="750" customFormat="false" ht="15" hidden="false" customHeight="false" outlineLevel="0" collapsed="false">
      <c r="B750" s="58" t="n">
        <v>588</v>
      </c>
      <c r="L750" s="72" t="s">
        <v>401</v>
      </c>
      <c r="M750" s="68" t="s">
        <v>768</v>
      </c>
      <c r="N750" s="62" t="n">
        <v>44003</v>
      </c>
    </row>
    <row r="751" customFormat="false" ht="15" hidden="false" customHeight="false" outlineLevel="0" collapsed="false">
      <c r="B751" s="58" t="n">
        <v>589</v>
      </c>
      <c r="L751" s="72" t="s">
        <v>402</v>
      </c>
      <c r="M751" s="68" t="s">
        <v>769</v>
      </c>
      <c r="N751" s="62" t="n">
        <v>44101</v>
      </c>
    </row>
    <row r="752" customFormat="false" ht="15" hidden="false" customHeight="false" outlineLevel="0" collapsed="false">
      <c r="B752" s="58" t="n">
        <v>590</v>
      </c>
      <c r="L752" s="72" t="s">
        <v>402</v>
      </c>
      <c r="M752" s="68" t="s">
        <v>770</v>
      </c>
      <c r="N752" s="62" t="n">
        <v>44102</v>
      </c>
    </row>
    <row r="753" customFormat="false" ht="15" hidden="false" customHeight="false" outlineLevel="0" collapsed="false">
      <c r="B753" s="58" t="n">
        <v>591</v>
      </c>
      <c r="L753" s="72" t="s">
        <v>403</v>
      </c>
      <c r="M753" s="68" t="s">
        <v>771</v>
      </c>
      <c r="N753" s="62" t="n">
        <v>44201</v>
      </c>
    </row>
    <row r="754" customFormat="false" ht="15" hidden="false" customHeight="false" outlineLevel="0" collapsed="false">
      <c r="B754" s="58" t="n">
        <v>592</v>
      </c>
      <c r="L754" s="72" t="s">
        <v>403</v>
      </c>
      <c r="M754" s="68" t="s">
        <v>772</v>
      </c>
      <c r="N754" s="62" t="n">
        <v>44202</v>
      </c>
    </row>
    <row r="755" customFormat="false" ht="15" hidden="false" customHeight="false" outlineLevel="0" collapsed="false">
      <c r="B755" s="58" t="n">
        <v>593</v>
      </c>
      <c r="L755" s="72" t="s">
        <v>403</v>
      </c>
      <c r="M755" s="68" t="s">
        <v>773</v>
      </c>
      <c r="N755" s="62" t="n">
        <v>44203</v>
      </c>
    </row>
    <row r="756" customFormat="false" ht="15" hidden="false" customHeight="false" outlineLevel="0" collapsed="false">
      <c r="B756" s="58" t="n">
        <v>594</v>
      </c>
      <c r="L756" s="72" t="s">
        <v>403</v>
      </c>
      <c r="M756" s="68" t="s">
        <v>774</v>
      </c>
      <c r="N756" s="62" t="n">
        <v>44204</v>
      </c>
    </row>
    <row r="757" customFormat="false" ht="15" hidden="false" customHeight="false" outlineLevel="0" collapsed="false">
      <c r="B757" s="58" t="n">
        <v>595</v>
      </c>
      <c r="L757" s="72" t="s">
        <v>403</v>
      </c>
      <c r="M757" s="68" t="s">
        <v>775</v>
      </c>
      <c r="N757" s="62" t="n">
        <v>44205</v>
      </c>
    </row>
    <row r="758" customFormat="false" ht="15" hidden="false" customHeight="false" outlineLevel="0" collapsed="false">
      <c r="B758" s="58" t="n">
        <v>596</v>
      </c>
      <c r="L758" s="72" t="s">
        <v>403</v>
      </c>
      <c r="M758" s="68" t="s">
        <v>776</v>
      </c>
      <c r="N758" s="62" t="n">
        <v>44206</v>
      </c>
    </row>
    <row r="759" customFormat="false" ht="15" hidden="false" customHeight="false" outlineLevel="0" collapsed="false">
      <c r="B759" s="58" t="n">
        <v>597</v>
      </c>
      <c r="L759" s="72" t="s">
        <v>403</v>
      </c>
      <c r="M759" s="68" t="s">
        <v>777</v>
      </c>
      <c r="N759" s="62" t="n">
        <v>44207</v>
      </c>
    </row>
    <row r="760" customFormat="false" ht="15" hidden="false" customHeight="false" outlineLevel="0" collapsed="false">
      <c r="B760" s="58" t="n">
        <v>598</v>
      </c>
      <c r="L760" s="72" t="s">
        <v>403</v>
      </c>
      <c r="M760" s="68" t="s">
        <v>778</v>
      </c>
      <c r="N760" s="62" t="n">
        <v>44208</v>
      </c>
    </row>
    <row r="761" customFormat="false" ht="15" hidden="false" customHeight="false" outlineLevel="0" collapsed="false">
      <c r="B761" s="58" t="n">
        <v>599</v>
      </c>
      <c r="L761" s="72" t="s">
        <v>403</v>
      </c>
      <c r="M761" s="68" t="s">
        <v>779</v>
      </c>
      <c r="N761" s="62" t="n">
        <v>44209</v>
      </c>
    </row>
    <row r="762" customFormat="false" ht="15" hidden="false" customHeight="false" outlineLevel="0" collapsed="false">
      <c r="B762" s="58" t="n">
        <v>600</v>
      </c>
      <c r="L762" s="72" t="s">
        <v>403</v>
      </c>
      <c r="M762" s="68" t="s">
        <v>780</v>
      </c>
      <c r="N762" s="62" t="n">
        <v>44210</v>
      </c>
    </row>
    <row r="763" customFormat="false" ht="15" hidden="false" customHeight="false" outlineLevel="0" collapsed="false">
      <c r="B763" s="58" t="n">
        <v>601</v>
      </c>
      <c r="L763" s="72" t="s">
        <v>403</v>
      </c>
      <c r="M763" s="68" t="s">
        <v>781</v>
      </c>
      <c r="N763" s="62" t="n">
        <v>44215</v>
      </c>
    </row>
    <row r="764" customFormat="false" ht="15" hidden="false" customHeight="false" outlineLevel="0" collapsed="false">
      <c r="B764" s="58" t="n">
        <v>602</v>
      </c>
      <c r="L764" s="72" t="s">
        <v>403</v>
      </c>
      <c r="M764" s="68" t="s">
        <v>782</v>
      </c>
      <c r="N764" s="62" t="n">
        <v>44211</v>
      </c>
    </row>
    <row r="765" customFormat="false" ht="15" hidden="false" customHeight="false" outlineLevel="0" collapsed="false">
      <c r="B765" s="58" t="n">
        <v>603</v>
      </c>
      <c r="L765" s="72" t="s">
        <v>403</v>
      </c>
      <c r="M765" s="68" t="s">
        <v>783</v>
      </c>
      <c r="N765" s="62" t="n">
        <v>44212</v>
      </c>
    </row>
    <row r="766" customFormat="false" ht="15" hidden="false" customHeight="false" outlineLevel="0" collapsed="false">
      <c r="B766" s="58" t="n">
        <v>604</v>
      </c>
      <c r="L766" s="72" t="s">
        <v>403</v>
      </c>
      <c r="M766" s="68" t="s">
        <v>784</v>
      </c>
      <c r="N766" s="62" t="n">
        <v>44213</v>
      </c>
    </row>
    <row r="767" customFormat="false" ht="15" hidden="false" customHeight="false" outlineLevel="0" collapsed="false">
      <c r="B767" s="58" t="n">
        <v>605</v>
      </c>
      <c r="L767" s="72" t="s">
        <v>403</v>
      </c>
      <c r="M767" s="68" t="s">
        <v>785</v>
      </c>
      <c r="N767" s="62" t="n">
        <v>44214</v>
      </c>
    </row>
    <row r="768" customFormat="false" ht="15" hidden="false" customHeight="false" outlineLevel="0" collapsed="false">
      <c r="B768" s="58" t="n">
        <v>606</v>
      </c>
      <c r="L768" s="72" t="s">
        <v>404</v>
      </c>
      <c r="M768" s="68" t="s">
        <v>786</v>
      </c>
      <c r="N768" s="62" t="n">
        <v>44301</v>
      </c>
    </row>
    <row r="769" customFormat="false" ht="15" hidden="false" customHeight="false" outlineLevel="0" collapsed="false">
      <c r="B769" s="58" t="n">
        <v>607</v>
      </c>
      <c r="L769" s="72" t="s">
        <v>404</v>
      </c>
      <c r="M769" s="68" t="s">
        <v>787</v>
      </c>
      <c r="N769" s="62" t="n">
        <v>44302</v>
      </c>
    </row>
    <row r="770" customFormat="false" ht="15" hidden="false" customHeight="false" outlineLevel="0" collapsed="false">
      <c r="B770" s="58" t="n">
        <v>608</v>
      </c>
      <c r="L770" s="72" t="s">
        <v>404</v>
      </c>
      <c r="M770" s="68" t="s">
        <v>788</v>
      </c>
      <c r="N770" s="62" t="n">
        <v>44303</v>
      </c>
    </row>
    <row r="771" customFormat="false" ht="15" hidden="false" customHeight="false" outlineLevel="0" collapsed="false">
      <c r="B771" s="58" t="n">
        <v>609</v>
      </c>
      <c r="L771" s="72" t="s">
        <v>404</v>
      </c>
      <c r="M771" s="68" t="s">
        <v>789</v>
      </c>
      <c r="N771" s="62" t="n">
        <v>44304</v>
      </c>
    </row>
    <row r="772" customFormat="false" ht="15" hidden="false" customHeight="false" outlineLevel="0" collapsed="false">
      <c r="B772" s="58" t="n">
        <v>610</v>
      </c>
      <c r="L772" s="72" t="s">
        <v>404</v>
      </c>
      <c r="M772" s="68" t="s">
        <v>790</v>
      </c>
      <c r="N772" s="62" t="n">
        <v>44305</v>
      </c>
    </row>
    <row r="773" customFormat="false" ht="15" hidden="false" customHeight="false" outlineLevel="0" collapsed="false">
      <c r="B773" s="58" t="n">
        <v>611</v>
      </c>
      <c r="L773" s="72" t="s">
        <v>405</v>
      </c>
      <c r="M773" s="68" t="s">
        <v>178</v>
      </c>
      <c r="N773" s="62" t="n">
        <v>44401</v>
      </c>
    </row>
    <row r="774" customFormat="false" ht="15" hidden="false" customHeight="false" outlineLevel="0" collapsed="false">
      <c r="B774" s="58" t="n">
        <v>612</v>
      </c>
      <c r="L774" s="72" t="s">
        <v>405</v>
      </c>
      <c r="M774" s="68" t="s">
        <v>791</v>
      </c>
      <c r="N774" s="62" t="n">
        <v>44402</v>
      </c>
    </row>
    <row r="775" customFormat="false" ht="15" hidden="false" customHeight="false" outlineLevel="0" collapsed="false">
      <c r="B775" s="58" t="n">
        <v>613</v>
      </c>
      <c r="L775" s="72" t="s">
        <v>405</v>
      </c>
      <c r="M775" s="68" t="s">
        <v>792</v>
      </c>
      <c r="N775" s="62" t="n">
        <v>44403</v>
      </c>
    </row>
    <row r="776" customFormat="false" ht="15" hidden="false" customHeight="false" outlineLevel="0" collapsed="false">
      <c r="B776" s="58" t="n">
        <v>614</v>
      </c>
      <c r="L776" s="72" t="s">
        <v>405</v>
      </c>
      <c r="M776" s="68" t="s">
        <v>793</v>
      </c>
      <c r="N776" s="62" t="n">
        <v>44404</v>
      </c>
    </row>
    <row r="777" customFormat="false" ht="15" hidden="false" customHeight="false" outlineLevel="0" collapsed="false">
      <c r="B777" s="58" t="n">
        <v>615</v>
      </c>
      <c r="L777" s="72" t="s">
        <v>405</v>
      </c>
      <c r="M777" s="68" t="s">
        <v>794</v>
      </c>
      <c r="N777" s="62" t="n">
        <v>44405</v>
      </c>
    </row>
    <row r="778" customFormat="false" ht="15" hidden="false" customHeight="false" outlineLevel="0" collapsed="false">
      <c r="B778" s="58" t="n">
        <v>616</v>
      </c>
      <c r="L778" s="72" t="s">
        <v>405</v>
      </c>
      <c r="M778" s="68" t="s">
        <v>795</v>
      </c>
      <c r="N778" s="62" t="n">
        <v>44406</v>
      </c>
    </row>
    <row r="779" customFormat="false" ht="15" hidden="false" customHeight="false" outlineLevel="0" collapsed="false">
      <c r="B779" s="58" t="n">
        <v>617</v>
      </c>
      <c r="L779" s="72" t="s">
        <v>405</v>
      </c>
      <c r="M779" s="68" t="s">
        <v>796</v>
      </c>
      <c r="N779" s="62" t="n">
        <v>44407</v>
      </c>
    </row>
    <row r="780" customFormat="false" ht="15" hidden="false" customHeight="false" outlineLevel="0" collapsed="false">
      <c r="B780" s="58" t="n">
        <v>618</v>
      </c>
      <c r="L780" s="72" t="s">
        <v>406</v>
      </c>
      <c r="M780" s="68" t="s">
        <v>797</v>
      </c>
      <c r="N780" s="62" t="n">
        <v>44501</v>
      </c>
    </row>
    <row r="781" customFormat="false" ht="15" hidden="false" customHeight="false" outlineLevel="0" collapsed="false">
      <c r="B781" s="58" t="n">
        <v>619</v>
      </c>
      <c r="L781" s="72" t="s">
        <v>406</v>
      </c>
      <c r="M781" s="68" t="s">
        <v>798</v>
      </c>
      <c r="N781" s="62" t="n">
        <v>44502</v>
      </c>
    </row>
    <row r="782" customFormat="false" ht="15" hidden="false" customHeight="false" outlineLevel="0" collapsed="false">
      <c r="B782" s="58" t="n">
        <v>620</v>
      </c>
      <c r="L782" s="72" t="s">
        <v>406</v>
      </c>
      <c r="M782" s="68" t="s">
        <v>799</v>
      </c>
      <c r="N782" s="62" t="n">
        <v>44503</v>
      </c>
    </row>
    <row r="783" customFormat="false" ht="15" hidden="false" customHeight="false" outlineLevel="0" collapsed="false">
      <c r="B783" s="58" t="n">
        <v>621</v>
      </c>
      <c r="L783" s="72" t="s">
        <v>406</v>
      </c>
      <c r="M783" s="68" t="s">
        <v>800</v>
      </c>
      <c r="N783" s="62" t="n">
        <v>44504</v>
      </c>
    </row>
    <row r="784" customFormat="false" ht="15" hidden="false" customHeight="false" outlineLevel="0" collapsed="false">
      <c r="B784" s="58" t="n">
        <v>622</v>
      </c>
      <c r="L784" s="72" t="s">
        <v>406</v>
      </c>
      <c r="M784" s="68" t="s">
        <v>801</v>
      </c>
      <c r="N784" s="62" t="n">
        <v>44505</v>
      </c>
    </row>
    <row r="785" customFormat="false" ht="15" hidden="false" customHeight="false" outlineLevel="0" collapsed="false">
      <c r="B785" s="58" t="n">
        <v>623</v>
      </c>
      <c r="L785" s="72" t="s">
        <v>406</v>
      </c>
      <c r="M785" s="68" t="s">
        <v>802</v>
      </c>
      <c r="N785" s="62" t="n">
        <v>44506</v>
      </c>
    </row>
    <row r="786" customFormat="false" ht="15" hidden="false" customHeight="false" outlineLevel="0" collapsed="false">
      <c r="B786" s="58" t="n">
        <v>624</v>
      </c>
      <c r="L786" s="72" t="s">
        <v>407</v>
      </c>
      <c r="M786" s="68" t="s">
        <v>803</v>
      </c>
      <c r="N786" s="62" t="n">
        <v>44601</v>
      </c>
    </row>
    <row r="787" customFormat="false" ht="15" hidden="false" customHeight="false" outlineLevel="0" collapsed="false">
      <c r="B787" s="58" t="n">
        <v>625</v>
      </c>
      <c r="L787" s="72" t="s">
        <v>407</v>
      </c>
      <c r="M787" s="68" t="s">
        <v>804</v>
      </c>
      <c r="N787" s="62" t="n">
        <v>44602</v>
      </c>
    </row>
    <row r="788" customFormat="false" ht="15" hidden="false" customHeight="false" outlineLevel="0" collapsed="false">
      <c r="B788" s="58" t="n">
        <v>626</v>
      </c>
      <c r="L788" s="72" t="s">
        <v>407</v>
      </c>
      <c r="M788" s="68" t="s">
        <v>805</v>
      </c>
      <c r="N788" s="62" t="n">
        <v>44603</v>
      </c>
    </row>
    <row r="789" customFormat="false" ht="15" hidden="false" customHeight="false" outlineLevel="0" collapsed="false">
      <c r="B789" s="58" t="n">
        <v>627</v>
      </c>
      <c r="L789" s="72" t="s">
        <v>407</v>
      </c>
      <c r="M789" s="68" t="s">
        <v>806</v>
      </c>
      <c r="N789" s="62" t="n">
        <v>44604</v>
      </c>
    </row>
    <row r="790" customFormat="false" ht="15" hidden="false" customHeight="false" outlineLevel="0" collapsed="false">
      <c r="B790" s="58" t="n">
        <v>628</v>
      </c>
      <c r="L790" s="72" t="s">
        <v>407</v>
      </c>
      <c r="M790" s="68" t="s">
        <v>807</v>
      </c>
      <c r="N790" s="62" t="n">
        <v>44605</v>
      </c>
    </row>
    <row r="791" customFormat="false" ht="15" hidden="false" customHeight="false" outlineLevel="0" collapsed="false">
      <c r="B791" s="58" t="n">
        <v>629</v>
      </c>
      <c r="L791" s="72" t="s">
        <v>407</v>
      </c>
      <c r="M791" s="68" t="s">
        <v>808</v>
      </c>
      <c r="N791" s="62" t="n">
        <v>44606</v>
      </c>
    </row>
    <row r="792" customFormat="false" ht="15" hidden="false" customHeight="false" outlineLevel="0" collapsed="false">
      <c r="B792" s="58" t="n">
        <v>630</v>
      </c>
      <c r="L792" s="72" t="s">
        <v>407</v>
      </c>
      <c r="M792" s="68" t="s">
        <v>809</v>
      </c>
      <c r="N792" s="62" t="n">
        <v>44607</v>
      </c>
    </row>
    <row r="793" customFormat="false" ht="15" hidden="false" customHeight="false" outlineLevel="0" collapsed="false">
      <c r="B793" s="58" t="n">
        <v>631</v>
      </c>
      <c r="L793" s="72" t="s">
        <v>407</v>
      </c>
      <c r="M793" s="68" t="s">
        <v>810</v>
      </c>
      <c r="N793" s="62" t="n">
        <v>44608</v>
      </c>
    </row>
    <row r="794" customFormat="false" ht="15" hidden="false" customHeight="false" outlineLevel="0" collapsed="false">
      <c r="B794" s="58" t="n">
        <v>632</v>
      </c>
      <c r="L794" s="72" t="s">
        <v>407</v>
      </c>
      <c r="M794" s="68" t="s">
        <v>811</v>
      </c>
      <c r="N794" s="62" t="n">
        <v>44609</v>
      </c>
    </row>
    <row r="795" customFormat="false" ht="15" hidden="false" customHeight="false" outlineLevel="0" collapsed="false">
      <c r="B795" s="58" t="n">
        <v>633</v>
      </c>
      <c r="L795" s="72" t="s">
        <v>407</v>
      </c>
      <c r="M795" s="68" t="s">
        <v>812</v>
      </c>
      <c r="N795" s="62" t="n">
        <v>44610</v>
      </c>
    </row>
    <row r="796" customFormat="false" ht="15" hidden="false" customHeight="false" outlineLevel="0" collapsed="false">
      <c r="B796" s="58" t="n">
        <v>634</v>
      </c>
      <c r="L796" s="72" t="s">
        <v>407</v>
      </c>
      <c r="M796" s="68" t="s">
        <v>813</v>
      </c>
      <c r="N796" s="62" t="n">
        <v>44611</v>
      </c>
    </row>
    <row r="797" customFormat="false" ht="15" hidden="false" customHeight="false" outlineLevel="0" collapsed="false">
      <c r="B797" s="58" t="n">
        <v>635</v>
      </c>
      <c r="L797" s="72" t="s">
        <v>407</v>
      </c>
      <c r="M797" s="68" t="s">
        <v>814</v>
      </c>
      <c r="N797" s="62" t="n">
        <v>44612</v>
      </c>
    </row>
    <row r="798" customFormat="false" ht="15" hidden="false" customHeight="false" outlineLevel="0" collapsed="false">
      <c r="B798" s="58" t="n">
        <v>636</v>
      </c>
      <c r="L798" s="72" t="s">
        <v>408</v>
      </c>
      <c r="M798" s="68" t="s">
        <v>815</v>
      </c>
      <c r="N798" s="62" t="n">
        <v>44701</v>
      </c>
    </row>
    <row r="799" customFormat="false" ht="15" hidden="false" customHeight="false" outlineLevel="0" collapsed="false">
      <c r="B799" s="58" t="n">
        <v>637</v>
      </c>
      <c r="L799" s="72" t="s">
        <v>408</v>
      </c>
      <c r="M799" s="68" t="s">
        <v>816</v>
      </c>
      <c r="N799" s="62" t="n">
        <v>44702</v>
      </c>
    </row>
    <row r="800" customFormat="false" ht="15" hidden="false" customHeight="false" outlineLevel="0" collapsed="false">
      <c r="B800" s="58" t="n">
        <v>638</v>
      </c>
      <c r="L800" s="72" t="s">
        <v>408</v>
      </c>
      <c r="M800" s="68" t="s">
        <v>817</v>
      </c>
      <c r="N800" s="62" t="n">
        <v>44703</v>
      </c>
    </row>
    <row r="801" customFormat="false" ht="15" hidden="false" customHeight="false" outlineLevel="0" collapsed="false">
      <c r="B801" s="58" t="n">
        <v>639</v>
      </c>
      <c r="L801" s="72" t="s">
        <v>408</v>
      </c>
      <c r="M801" s="68" t="s">
        <v>818</v>
      </c>
      <c r="N801" s="62" t="n">
        <v>44704</v>
      </c>
    </row>
    <row r="802" customFormat="false" ht="15" hidden="false" customHeight="false" outlineLevel="0" collapsed="false">
      <c r="B802" s="58" t="n">
        <v>640</v>
      </c>
      <c r="L802" s="72" t="s">
        <v>408</v>
      </c>
      <c r="M802" s="68" t="s">
        <v>819</v>
      </c>
      <c r="N802" s="62" t="n">
        <v>44705</v>
      </c>
    </row>
    <row r="803" customFormat="false" ht="15" hidden="false" customHeight="false" outlineLevel="0" collapsed="false">
      <c r="B803" s="58" t="n">
        <v>641</v>
      </c>
      <c r="L803" s="72" t="s">
        <v>408</v>
      </c>
      <c r="M803" s="68" t="s">
        <v>820</v>
      </c>
      <c r="N803" s="62" t="n">
        <v>44706</v>
      </c>
    </row>
    <row r="804" customFormat="false" ht="15" hidden="false" customHeight="false" outlineLevel="0" collapsed="false">
      <c r="B804" s="58" t="n">
        <v>642</v>
      </c>
      <c r="L804" s="72" t="s">
        <v>408</v>
      </c>
      <c r="M804" s="68" t="s">
        <v>821</v>
      </c>
      <c r="N804" s="62" t="n">
        <v>44707</v>
      </c>
    </row>
    <row r="805" customFormat="false" ht="15" hidden="false" customHeight="false" outlineLevel="0" collapsed="false">
      <c r="B805" s="58" t="n">
        <v>643</v>
      </c>
      <c r="L805" s="72" t="s">
        <v>408</v>
      </c>
      <c r="M805" s="68" t="s">
        <v>822</v>
      </c>
      <c r="N805" s="62" t="n">
        <v>44708</v>
      </c>
    </row>
    <row r="806" customFormat="false" ht="15" hidden="false" customHeight="false" outlineLevel="0" collapsed="false">
      <c r="B806" s="58" t="n">
        <v>644</v>
      </c>
      <c r="L806" s="72" t="s">
        <v>408</v>
      </c>
      <c r="M806" s="68" t="s">
        <v>823</v>
      </c>
      <c r="N806" s="62" t="n">
        <v>44709</v>
      </c>
    </row>
    <row r="807" customFormat="false" ht="15" hidden="false" customHeight="false" outlineLevel="0" collapsed="false">
      <c r="B807" s="58" t="n">
        <v>645</v>
      </c>
      <c r="L807" s="72" t="s">
        <v>408</v>
      </c>
      <c r="M807" s="68" t="s">
        <v>824</v>
      </c>
      <c r="N807" s="62" t="n">
        <v>44710</v>
      </c>
    </row>
    <row r="808" customFormat="false" ht="15" hidden="false" customHeight="false" outlineLevel="0" collapsed="false">
      <c r="B808" s="58" t="n">
        <v>646</v>
      </c>
      <c r="L808" s="72" t="s">
        <v>408</v>
      </c>
      <c r="M808" s="68" t="s">
        <v>825</v>
      </c>
      <c r="N808" s="62" t="n">
        <v>44711</v>
      </c>
    </row>
    <row r="809" customFormat="false" ht="15" hidden="false" customHeight="false" outlineLevel="0" collapsed="false">
      <c r="B809" s="58" t="n">
        <v>647</v>
      </c>
      <c r="L809" s="72" t="s">
        <v>409</v>
      </c>
      <c r="M809" s="68" t="s">
        <v>826</v>
      </c>
      <c r="N809" s="62" t="n">
        <v>44801</v>
      </c>
    </row>
    <row r="810" customFormat="false" ht="15" hidden="false" customHeight="false" outlineLevel="0" collapsed="false">
      <c r="B810" s="58" t="n">
        <v>648</v>
      </c>
      <c r="L810" s="72" t="s">
        <v>409</v>
      </c>
      <c r="M810" s="68" t="s">
        <v>827</v>
      </c>
      <c r="N810" s="62" t="n">
        <v>44802</v>
      </c>
    </row>
    <row r="811" customFormat="false" ht="15" hidden="false" customHeight="false" outlineLevel="0" collapsed="false">
      <c r="B811" s="58" t="n">
        <v>649</v>
      </c>
      <c r="L811" s="72" t="s">
        <v>410</v>
      </c>
      <c r="M811" s="69" t="s">
        <v>410</v>
      </c>
      <c r="N811" s="62" t="n">
        <v>50001</v>
      </c>
    </row>
    <row r="812" customFormat="false" ht="15" hidden="false" customHeight="false" outlineLevel="0" collapsed="false">
      <c r="B812" s="58" t="n">
        <v>650</v>
      </c>
      <c r="L812" s="72" t="s">
        <v>411</v>
      </c>
      <c r="M812" s="69" t="s">
        <v>411</v>
      </c>
      <c r="N812" s="62" t="n">
        <v>50101</v>
      </c>
    </row>
    <row r="813" customFormat="false" ht="15" hidden="false" customHeight="false" outlineLevel="0" collapsed="false">
      <c r="B813" s="58" t="n">
        <v>651</v>
      </c>
      <c r="L813" s="72" t="s">
        <v>412</v>
      </c>
      <c r="M813" s="69" t="s">
        <v>412</v>
      </c>
      <c r="N813" s="62" t="n">
        <v>50201</v>
      </c>
    </row>
    <row r="814" customFormat="false" ht="15" hidden="false" customHeight="false" outlineLevel="0" collapsed="false">
      <c r="B814" s="58" t="n">
        <v>652</v>
      </c>
      <c r="L814" s="72" t="s">
        <v>413</v>
      </c>
      <c r="M814" s="69" t="s">
        <v>413</v>
      </c>
      <c r="N814" s="62" t="n">
        <v>50301</v>
      </c>
    </row>
    <row r="815" customFormat="false" ht="15" hidden="false" customHeight="false" outlineLevel="0" collapsed="false">
      <c r="B815" s="58" t="n">
        <v>653</v>
      </c>
      <c r="L815" s="72" t="s">
        <v>414</v>
      </c>
      <c r="M815" s="69" t="s">
        <v>828</v>
      </c>
      <c r="N815" s="62" t="n">
        <v>50401</v>
      </c>
    </row>
    <row r="816" customFormat="false" ht="15" hidden="false" customHeight="false" outlineLevel="0" collapsed="false">
      <c r="B816" s="58" t="n">
        <v>654</v>
      </c>
      <c r="L816" s="72" t="s">
        <v>414</v>
      </c>
      <c r="M816" s="69" t="s">
        <v>829</v>
      </c>
      <c r="N816" s="62" t="n">
        <v>50501</v>
      </c>
    </row>
    <row r="817" customFormat="false" ht="15" hidden="false" customHeight="false" outlineLevel="0" collapsed="false">
      <c r="B817" s="58" t="n">
        <v>655</v>
      </c>
      <c r="L817" s="72" t="s">
        <v>415</v>
      </c>
      <c r="M817" s="69" t="s">
        <v>415</v>
      </c>
      <c r="N817" s="62" t="n">
        <v>50601</v>
      </c>
    </row>
    <row r="818" customFormat="false" ht="15" hidden="false" customHeight="false" outlineLevel="0" collapsed="false">
      <c r="B818" s="58" t="n">
        <v>656</v>
      </c>
      <c r="L818" s="72" t="s">
        <v>416</v>
      </c>
      <c r="M818" s="70" t="s">
        <v>416</v>
      </c>
      <c r="N818" s="62" t="n">
        <v>60001</v>
      </c>
    </row>
    <row r="819" customFormat="false" ht="15" hidden="false" customHeight="false" outlineLevel="0" collapsed="false">
      <c r="B819" s="58" t="n">
        <v>657</v>
      </c>
      <c r="L819" s="72" t="s">
        <v>417</v>
      </c>
      <c r="M819" s="70" t="s">
        <v>417</v>
      </c>
      <c r="N819" s="62" t="n">
        <v>60101</v>
      </c>
    </row>
    <row r="820" customFormat="false" ht="15" hidden="false" customHeight="false" outlineLevel="0" collapsed="false">
      <c r="B820" s="58" t="n">
        <v>658</v>
      </c>
      <c r="L820" s="72" t="s">
        <v>418</v>
      </c>
      <c r="M820" s="70" t="s">
        <v>418</v>
      </c>
      <c r="N820" s="62" t="n">
        <v>60201</v>
      </c>
    </row>
    <row r="821" customFormat="false" ht="15" hidden="false" customHeight="false" outlineLevel="0" collapsed="false">
      <c r="B821" s="58" t="n">
        <v>659</v>
      </c>
      <c r="L821" s="72" t="s">
        <v>419</v>
      </c>
      <c r="M821" s="70" t="s">
        <v>419</v>
      </c>
      <c r="N821" s="62" t="n">
        <v>60301</v>
      </c>
    </row>
    <row r="822" customFormat="false" ht="15" hidden="false" customHeight="false" outlineLevel="0" collapsed="false">
      <c r="B822" s="58" t="n">
        <v>660</v>
      </c>
      <c r="L822" s="72" t="s">
        <v>420</v>
      </c>
      <c r="M822" s="70" t="s">
        <v>420</v>
      </c>
      <c r="N822" s="62" t="n">
        <v>60401</v>
      </c>
    </row>
    <row r="823" customFormat="false" ht="15" hidden="false" customHeight="false" outlineLevel="0" collapsed="false">
      <c r="B823" s="58" t="n">
        <v>661</v>
      </c>
      <c r="L823" s="73" t="s">
        <v>341</v>
      </c>
      <c r="M823" s="71" t="s">
        <v>341</v>
      </c>
      <c r="N823" s="62" t="n">
        <v>70001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84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1" topLeftCell="A2" activePane="bottomLeft" state="frozen"/>
      <selection pane="topLeft" activeCell="A1" activeCellId="0" sqref="A1"/>
      <selection pane="bottomLeft" activeCell="D228" activeCellId="0" sqref="D228"/>
    </sheetView>
  </sheetViews>
  <sheetFormatPr defaultColWidth="8.82421875" defaultRowHeight="13" zeroHeight="false" outlineLevelRow="0" outlineLevelCol="0"/>
  <cols>
    <col collapsed="false" customWidth="true" hidden="false" outlineLevel="0" max="1" min="1" style="0" width="27.12"/>
    <col collapsed="false" customWidth="true" hidden="false" outlineLevel="0" max="2" min="2" style="0" width="20.47"/>
    <col collapsed="false" customWidth="true" hidden="false" outlineLevel="0" max="3" min="3" style="1" width="10.81"/>
    <col collapsed="false" customWidth="true" hidden="false" outlineLevel="0" max="4" min="4" style="1" width="40.45"/>
    <col collapsed="false" customWidth="true" hidden="false" outlineLevel="0" max="5" min="5" style="1" width="15.48"/>
    <col collapsed="false" customWidth="true" hidden="false" outlineLevel="0" max="7" min="6" style="1" width="9.14"/>
    <col collapsed="false" customWidth="true" hidden="false" outlineLevel="0" max="8" min="8" style="1" width="19.64"/>
    <col collapsed="false" customWidth="true" hidden="false" outlineLevel="0" max="10" min="9" style="1" width="9.14"/>
    <col collapsed="false" customWidth="true" hidden="false" outlineLevel="0" max="15" min="15" style="0" width="43.11"/>
  </cols>
  <sheetData>
    <row r="1" customFormat="false" ht="35.25" hidden="false" customHeight="true" outlineLevel="0" collapsed="false">
      <c r="A1" s="82" t="s">
        <v>830</v>
      </c>
      <c r="B1" s="83" t="s">
        <v>831</v>
      </c>
      <c r="C1" s="83" t="s">
        <v>832</v>
      </c>
      <c r="D1" s="83" t="s">
        <v>833</v>
      </c>
      <c r="E1" s="84" t="s">
        <v>834</v>
      </c>
      <c r="F1" s="85" t="s">
        <v>835</v>
      </c>
      <c r="G1" s="85" t="s">
        <v>836</v>
      </c>
      <c r="H1" s="84" t="s">
        <v>837</v>
      </c>
      <c r="I1" s="85" t="s">
        <v>838</v>
      </c>
      <c r="J1" s="85" t="s">
        <v>839</v>
      </c>
      <c r="M1" s="86" t="s">
        <v>840</v>
      </c>
      <c r="O1" s="87" t="s">
        <v>841</v>
      </c>
    </row>
    <row r="2" customFormat="false" ht="13" hidden="false" customHeight="false" outlineLevel="0" collapsed="false">
      <c r="A2" s="88" t="s">
        <v>842</v>
      </c>
      <c r="B2" s="89" t="s">
        <v>843</v>
      </c>
      <c r="C2" s="89" t="s">
        <v>844</v>
      </c>
      <c r="D2" s="90" t="str">
        <f aca="false">A2&amp;B2&amp;C2</f>
        <v>Aluminum Can 0 - 1L Single</v>
      </c>
      <c r="E2" s="91" t="n">
        <v>6000</v>
      </c>
      <c r="F2" s="92" t="n">
        <v>0.1</v>
      </c>
      <c r="G2" s="92" t="n">
        <v>0.05</v>
      </c>
      <c r="H2" s="91" t="n">
        <v>6200</v>
      </c>
      <c r="I2" s="92" t="n">
        <v>0</v>
      </c>
      <c r="J2" s="92" t="n">
        <v>0.01</v>
      </c>
      <c r="M2" s="0" t="s">
        <v>845</v>
      </c>
      <c r="N2" s="0" t="s">
        <v>32</v>
      </c>
      <c r="O2" s="93" t="e">
        <f aca="false">#REF!&amp;#REF!</f>
        <v>#REF!</v>
      </c>
    </row>
    <row r="3" customFormat="false" ht="13" hidden="false" customHeight="false" outlineLevel="0" collapsed="false">
      <c r="A3" s="88" t="s">
        <v>842</v>
      </c>
      <c r="B3" s="89" t="s">
        <v>843</v>
      </c>
      <c r="C3" s="89" t="s">
        <v>846</v>
      </c>
      <c r="D3" s="90" t="str">
        <f aca="false">A3&amp;B3&amp;C3</f>
        <v>Aluminum Can 0 - 1L 4pk</v>
      </c>
      <c r="E3" s="91" t="n">
        <v>6001</v>
      </c>
      <c r="F3" s="92" t="n">
        <v>0.4</v>
      </c>
      <c r="G3" s="92" t="n">
        <v>0.2</v>
      </c>
      <c r="H3" s="91" t="n">
        <v>6201</v>
      </c>
      <c r="I3" s="92" t="n">
        <v>0</v>
      </c>
      <c r="J3" s="92" t="n">
        <v>0.04</v>
      </c>
      <c r="O3" s="93" t="e">
        <f aca="false">#REF!&amp;#REF!</f>
        <v>#REF!</v>
      </c>
    </row>
    <row r="4" customFormat="false" ht="13" hidden="false" customHeight="false" outlineLevel="0" collapsed="false">
      <c r="A4" s="88" t="s">
        <v>842</v>
      </c>
      <c r="B4" s="89" t="s">
        <v>843</v>
      </c>
      <c r="C4" s="89" t="s">
        <v>847</v>
      </c>
      <c r="D4" s="90" t="str">
        <f aca="false">A4&amp;B4&amp;C4</f>
        <v>Aluminum Can 0 - 1L 6pk</v>
      </c>
      <c r="E4" s="91" t="n">
        <v>6002</v>
      </c>
      <c r="F4" s="92" t="n">
        <v>0.6</v>
      </c>
      <c r="G4" s="92" t="n">
        <v>0.3</v>
      </c>
      <c r="H4" s="91" t="n">
        <v>6202</v>
      </c>
      <c r="I4" s="92" t="n">
        <v>0</v>
      </c>
      <c r="J4" s="92" t="n">
        <v>0.06</v>
      </c>
      <c r="O4" s="93" t="e">
        <f aca="false">#REF!&amp;#REF!</f>
        <v>#REF!</v>
      </c>
    </row>
    <row r="5" customFormat="false" ht="13" hidden="false" customHeight="false" outlineLevel="0" collapsed="false">
      <c r="A5" s="88" t="s">
        <v>842</v>
      </c>
      <c r="B5" s="89" t="s">
        <v>843</v>
      </c>
      <c r="C5" s="89" t="s">
        <v>848</v>
      </c>
      <c r="D5" s="90" t="str">
        <f aca="false">A5&amp;B5&amp;C5</f>
        <v>Aluminum Can 0 - 1L 12pk</v>
      </c>
      <c r="E5" s="91" t="n">
        <v>6106</v>
      </c>
      <c r="F5" s="92" t="n">
        <v>1.2</v>
      </c>
      <c r="G5" s="92" t="n">
        <v>0.6</v>
      </c>
      <c r="H5" s="91" t="n">
        <v>6306</v>
      </c>
      <c r="I5" s="92" t="n">
        <v>0</v>
      </c>
      <c r="J5" s="92" t="n">
        <v>0.12</v>
      </c>
      <c r="O5" s="93" t="e">
        <f aca="false">#REF!&amp;#REF!</f>
        <v>#REF!</v>
      </c>
    </row>
    <row r="6" customFormat="false" ht="13" hidden="false" customHeight="false" outlineLevel="0" collapsed="false">
      <c r="A6" s="88" t="s">
        <v>842</v>
      </c>
      <c r="B6" s="89" t="s">
        <v>843</v>
      </c>
      <c r="C6" s="89" t="s">
        <v>849</v>
      </c>
      <c r="D6" s="90" t="str">
        <f aca="false">A6&amp;B6&amp;C6</f>
        <v>Aluminum Can 0 - 1L 24pk</v>
      </c>
      <c r="E6" s="91" t="n">
        <v>6087</v>
      </c>
      <c r="F6" s="92" t="n">
        <v>2.4</v>
      </c>
      <c r="G6" s="92" t="n">
        <v>1.2</v>
      </c>
      <c r="H6" s="91" t="n">
        <v>6287</v>
      </c>
      <c r="I6" s="92" t="n">
        <v>0</v>
      </c>
      <c r="J6" s="92" t="n">
        <v>0.24</v>
      </c>
      <c r="O6" s="93" t="e">
        <f aca="false">#REF!&amp;#REF!</f>
        <v>#REF!</v>
      </c>
    </row>
    <row r="7" customFormat="false" ht="13" hidden="false" customHeight="false" outlineLevel="0" collapsed="false">
      <c r="A7" s="94" t="s">
        <v>842</v>
      </c>
      <c r="B7" s="95" t="s">
        <v>850</v>
      </c>
      <c r="C7" s="95" t="s">
        <v>844</v>
      </c>
      <c r="D7" s="96" t="str">
        <f aca="false">A7&amp;B7&amp;C7</f>
        <v>Aluminum Can 0 - 1L (Dairy) Single</v>
      </c>
      <c r="E7" s="97" t="n">
        <v>6065</v>
      </c>
      <c r="F7" s="98" t="n">
        <v>0.1</v>
      </c>
      <c r="G7" s="99" t="n">
        <v>0</v>
      </c>
      <c r="H7" s="97" t="n">
        <v>6265</v>
      </c>
      <c r="I7" s="98" t="n">
        <v>0</v>
      </c>
      <c r="J7" s="99" t="n">
        <v>0</v>
      </c>
      <c r="O7" s="93" t="e">
        <f aca="false">#REF!&amp;#REF!</f>
        <v>#REF!</v>
      </c>
    </row>
    <row r="8" customFormat="false" ht="13" hidden="false" customHeight="false" outlineLevel="0" collapsed="false">
      <c r="A8" s="94" t="s">
        <v>842</v>
      </c>
      <c r="B8" s="95" t="s">
        <v>850</v>
      </c>
      <c r="C8" s="95" t="s">
        <v>846</v>
      </c>
      <c r="D8" s="96" t="str">
        <f aca="false">A8&amp;B8&amp;C8</f>
        <v>Aluminum Can 0 - 1L (Dairy) 4pk</v>
      </c>
      <c r="E8" s="97" t="n">
        <v>6066</v>
      </c>
      <c r="F8" s="98" t="n">
        <v>0.4</v>
      </c>
      <c r="G8" s="99" t="n">
        <v>0</v>
      </c>
      <c r="H8" s="97" t="n">
        <v>6266</v>
      </c>
      <c r="I8" s="98" t="n">
        <v>0</v>
      </c>
      <c r="J8" s="99" t="n">
        <v>0</v>
      </c>
      <c r="O8" s="93" t="e">
        <f aca="false">#REF!&amp;#REF!</f>
        <v>#REF!</v>
      </c>
    </row>
    <row r="9" customFormat="false" ht="13" hidden="false" customHeight="false" outlineLevel="0" collapsed="false">
      <c r="A9" s="94" t="s">
        <v>842</v>
      </c>
      <c r="B9" s="95" t="s">
        <v>850</v>
      </c>
      <c r="C9" s="95" t="s">
        <v>847</v>
      </c>
      <c r="D9" s="96" t="str">
        <f aca="false">A9&amp;B9&amp;C9</f>
        <v>Aluminum Can 0 - 1L (Dairy) 6pk</v>
      </c>
      <c r="E9" s="97" t="n">
        <v>6067</v>
      </c>
      <c r="F9" s="98" t="n">
        <v>0.6</v>
      </c>
      <c r="G9" s="99" t="n">
        <v>0</v>
      </c>
      <c r="H9" s="97" t="n">
        <v>6267</v>
      </c>
      <c r="I9" s="98" t="n">
        <v>0</v>
      </c>
      <c r="J9" s="99" t="n">
        <v>0</v>
      </c>
      <c r="O9" s="93" t="e">
        <f aca="false">#REF!&amp;#REF!</f>
        <v>#REF!</v>
      </c>
    </row>
    <row r="10" customFormat="false" ht="13" hidden="false" customHeight="false" outlineLevel="0" collapsed="false">
      <c r="A10" s="88" t="s">
        <v>851</v>
      </c>
      <c r="B10" s="89" t="s">
        <v>852</v>
      </c>
      <c r="C10" s="89" t="s">
        <v>844</v>
      </c>
      <c r="D10" s="90" t="str">
        <f aca="false">A10&amp;B10&amp;C10</f>
        <v>PET Plastic 0 - 500ml Single</v>
      </c>
      <c r="E10" s="91" t="n">
        <v>6003</v>
      </c>
      <c r="F10" s="92" t="n">
        <v>0.1</v>
      </c>
      <c r="G10" s="92" t="n">
        <v>0.05</v>
      </c>
      <c r="H10" s="91" t="n">
        <v>6203</v>
      </c>
      <c r="I10" s="92" t="n">
        <v>0.03</v>
      </c>
      <c r="J10" s="92" t="n">
        <v>0.03</v>
      </c>
      <c r="O10" s="93" t="e">
        <f aca="false">#REF!&amp;#REF!</f>
        <v>#REF!</v>
      </c>
    </row>
    <row r="11" customFormat="false" ht="13" hidden="false" customHeight="false" outlineLevel="0" collapsed="false">
      <c r="A11" s="88" t="s">
        <v>851</v>
      </c>
      <c r="B11" s="89" t="s">
        <v>852</v>
      </c>
      <c r="C11" s="89" t="s">
        <v>847</v>
      </c>
      <c r="D11" s="90" t="str">
        <f aca="false">A11&amp;B11&amp;C11</f>
        <v>PET Plastic 0 - 500ml 6pk</v>
      </c>
      <c r="E11" s="91" t="n">
        <v>6004</v>
      </c>
      <c r="F11" s="92" t="n">
        <v>0.6</v>
      </c>
      <c r="G11" s="92" t="n">
        <v>0.3</v>
      </c>
      <c r="H11" s="91" t="n">
        <v>6204</v>
      </c>
      <c r="I11" s="92" t="n">
        <v>0.18</v>
      </c>
      <c r="J11" s="92" t="n">
        <v>0.18</v>
      </c>
      <c r="O11" s="93" t="e">
        <f aca="false">#REF!&amp;#REF!</f>
        <v>#REF!</v>
      </c>
    </row>
    <row r="12" customFormat="false" ht="13" hidden="false" customHeight="false" outlineLevel="0" collapsed="false">
      <c r="A12" s="88" t="s">
        <v>851</v>
      </c>
      <c r="B12" s="89" t="s">
        <v>852</v>
      </c>
      <c r="C12" s="89" t="s">
        <v>848</v>
      </c>
      <c r="D12" s="90" t="str">
        <f aca="false">A12&amp;B12&amp;C12</f>
        <v>PET Plastic 0 - 500ml 12pk</v>
      </c>
      <c r="E12" s="91" t="n">
        <v>6005</v>
      </c>
      <c r="F12" s="92" t="n">
        <v>1.2</v>
      </c>
      <c r="G12" s="92" t="n">
        <v>0.6</v>
      </c>
      <c r="H12" s="91" t="n">
        <v>6205</v>
      </c>
      <c r="I12" s="92" t="n">
        <v>0.36</v>
      </c>
      <c r="J12" s="92" t="n">
        <v>0.36</v>
      </c>
      <c r="O12" s="93" t="e">
        <f aca="false">#REF!&amp;#REF!</f>
        <v>#REF!</v>
      </c>
    </row>
    <row r="13" customFormat="false" ht="13" hidden="false" customHeight="false" outlineLevel="0" collapsed="false">
      <c r="A13" s="88" t="s">
        <v>851</v>
      </c>
      <c r="B13" s="89" t="s">
        <v>852</v>
      </c>
      <c r="C13" s="89" t="s">
        <v>849</v>
      </c>
      <c r="D13" s="90" t="str">
        <f aca="false">A13&amp;B13&amp;C13</f>
        <v>PET Plastic 0 - 500ml 24pk</v>
      </c>
      <c r="E13" s="91" t="n">
        <v>6063</v>
      </c>
      <c r="F13" s="92" t="n">
        <v>1.2</v>
      </c>
      <c r="G13" s="92" t="n">
        <v>1.2</v>
      </c>
      <c r="H13" s="91" t="n">
        <v>6263</v>
      </c>
      <c r="I13" s="92" t="n">
        <v>0.72</v>
      </c>
      <c r="J13" s="92" t="n">
        <v>0.72</v>
      </c>
      <c r="O13" s="93" t="e">
        <f aca="false">#REF!&amp;#REF!</f>
        <v>#REF!</v>
      </c>
    </row>
    <row r="14" customFormat="false" ht="13" hidden="false" customHeight="false" outlineLevel="0" collapsed="false">
      <c r="A14" s="88" t="s">
        <v>851</v>
      </c>
      <c r="B14" s="89" t="s">
        <v>853</v>
      </c>
      <c r="C14" s="89" t="s">
        <v>844</v>
      </c>
      <c r="D14" s="90" t="str">
        <f aca="false">A14&amp;B14&amp;C14</f>
        <v>PET Plastic 501ml - 1L Single</v>
      </c>
      <c r="E14" s="91" t="n">
        <v>6006</v>
      </c>
      <c r="F14" s="92" t="n">
        <v>0.1</v>
      </c>
      <c r="G14" s="92" t="n">
        <v>0.05</v>
      </c>
      <c r="H14" s="91" t="n">
        <v>6206</v>
      </c>
      <c r="I14" s="92" t="n">
        <v>0.03</v>
      </c>
      <c r="J14" s="92" t="n">
        <v>0.03</v>
      </c>
      <c r="O14" s="93" t="e">
        <f aca="false">#REF!&amp;#REF!</f>
        <v>#REF!</v>
      </c>
    </row>
    <row r="15" customFormat="false" ht="13" hidden="false" customHeight="false" outlineLevel="0" collapsed="false">
      <c r="A15" s="88" t="s">
        <v>851</v>
      </c>
      <c r="B15" s="89" t="s">
        <v>853</v>
      </c>
      <c r="C15" s="89" t="s">
        <v>846</v>
      </c>
      <c r="D15" s="90" t="str">
        <f aca="false">A15&amp;B15&amp;C15</f>
        <v>PET Plastic 501ml - 1L 4pk</v>
      </c>
      <c r="E15" s="91" t="n">
        <v>6062</v>
      </c>
      <c r="F15" s="92" t="n">
        <v>0.4</v>
      </c>
      <c r="G15" s="92" t="n">
        <v>0.2</v>
      </c>
      <c r="H15" s="91" t="n">
        <v>6262</v>
      </c>
      <c r="I15" s="92" t="n">
        <v>0.12</v>
      </c>
      <c r="J15" s="92" t="n">
        <v>0.12</v>
      </c>
      <c r="O15" s="93" t="e">
        <f aca="false">#REF!&amp;#REF!</f>
        <v>#REF!</v>
      </c>
    </row>
    <row r="16" customFormat="false" ht="13" hidden="false" customHeight="false" outlineLevel="0" collapsed="false">
      <c r="A16" s="88" t="s">
        <v>851</v>
      </c>
      <c r="B16" s="89" t="s">
        <v>853</v>
      </c>
      <c r="C16" s="89" t="s">
        <v>854</v>
      </c>
      <c r="D16" s="90" t="str">
        <f aca="false">A16&amp;B16&amp;C16</f>
        <v>PET Plastic 501ml - 1L 15pk</v>
      </c>
      <c r="E16" s="91" t="n">
        <v>6092</v>
      </c>
      <c r="F16" s="92" t="n">
        <v>1.5</v>
      </c>
      <c r="G16" s="92" t="n">
        <v>0.75</v>
      </c>
      <c r="H16" s="91" t="n">
        <v>6292</v>
      </c>
      <c r="I16" s="92" t="n">
        <v>0.45</v>
      </c>
      <c r="J16" s="92" t="n">
        <v>0.45</v>
      </c>
      <c r="O16" s="93" t="e">
        <f aca="false">#REF!&amp;#REF!</f>
        <v>#REF!</v>
      </c>
    </row>
    <row r="17" customFormat="false" ht="13" hidden="false" customHeight="false" outlineLevel="0" collapsed="false">
      <c r="A17" s="88" t="s">
        <v>851</v>
      </c>
      <c r="B17" s="89" t="s">
        <v>855</v>
      </c>
      <c r="C17" s="89" t="s">
        <v>844</v>
      </c>
      <c r="D17" s="90" t="str">
        <f aca="false">A17&amp;B17&amp;C17</f>
        <v>PET Plastic Over 1L Single</v>
      </c>
      <c r="E17" s="91" t="n">
        <v>6007</v>
      </c>
      <c r="F17" s="92" t="n">
        <v>0.25</v>
      </c>
      <c r="G17" s="92" t="n">
        <v>0.2</v>
      </c>
      <c r="H17" s="91" t="n">
        <v>6207</v>
      </c>
      <c r="I17" s="92" t="n">
        <v>0.07</v>
      </c>
      <c r="J17" s="92" t="n">
        <v>0.06</v>
      </c>
      <c r="O17" s="93" t="e">
        <f aca="false">#REF!&amp;#REF!</f>
        <v>#REF!</v>
      </c>
    </row>
    <row r="18" customFormat="false" ht="13" hidden="false" customHeight="false" outlineLevel="0" collapsed="false">
      <c r="A18" s="94" t="s">
        <v>851</v>
      </c>
      <c r="B18" s="95" t="s">
        <v>850</v>
      </c>
      <c r="C18" s="95" t="s">
        <v>844</v>
      </c>
      <c r="D18" s="96" t="str">
        <f aca="false">A18&amp;B18&amp;C18</f>
        <v>PET Plastic 0 - 1L (Dairy) Single</v>
      </c>
      <c r="E18" s="97" t="n">
        <v>6068</v>
      </c>
      <c r="F18" s="98" t="n">
        <v>0.1</v>
      </c>
      <c r="G18" s="99" t="n">
        <v>0</v>
      </c>
      <c r="H18" s="97" t="n">
        <v>6268</v>
      </c>
      <c r="I18" s="98" t="n">
        <v>0.03</v>
      </c>
      <c r="J18" s="99" t="n">
        <v>0</v>
      </c>
      <c r="O18" s="93" t="e">
        <f aca="false">#REF!&amp;#REF!</f>
        <v>#REF!</v>
      </c>
    </row>
    <row r="19" customFormat="false" ht="13" hidden="false" customHeight="false" outlineLevel="0" collapsed="false">
      <c r="A19" s="94" t="s">
        <v>851</v>
      </c>
      <c r="B19" s="95" t="s">
        <v>856</v>
      </c>
      <c r="C19" s="95" t="s">
        <v>844</v>
      </c>
      <c r="D19" s="96" t="str">
        <f aca="false">A19&amp;B19&amp;C19</f>
        <v>PET Plastic Over 1L (Dairy) Single</v>
      </c>
      <c r="E19" s="97" t="n">
        <v>6069</v>
      </c>
      <c r="F19" s="98" t="n">
        <v>0.25</v>
      </c>
      <c r="G19" s="99" t="n">
        <v>0</v>
      </c>
      <c r="H19" s="97" t="n">
        <v>6269</v>
      </c>
      <c r="I19" s="98" t="n">
        <v>0.07</v>
      </c>
      <c r="J19" s="99" t="n">
        <v>0</v>
      </c>
      <c r="O19" s="93" t="e">
        <f aca="false">#REF!&amp;#REF!</f>
        <v>#REF!</v>
      </c>
    </row>
    <row r="20" customFormat="false" ht="13" hidden="false" customHeight="false" outlineLevel="0" collapsed="false">
      <c r="A20" s="88" t="s">
        <v>857</v>
      </c>
      <c r="B20" s="89" t="s">
        <v>852</v>
      </c>
      <c r="C20" s="89" t="s">
        <v>844</v>
      </c>
      <c r="D20" s="90" t="str">
        <f aca="false">A20&amp;B20&amp;C20</f>
        <v>HDPE Plastic 0 - 500ml Single</v>
      </c>
      <c r="E20" s="91" t="n">
        <v>6014</v>
      </c>
      <c r="F20" s="92" t="n">
        <v>0.1</v>
      </c>
      <c r="G20" s="92" t="n">
        <v>0.05</v>
      </c>
      <c r="H20" s="91" t="n">
        <v>6214</v>
      </c>
      <c r="I20" s="100" t="n">
        <v>0.03</v>
      </c>
      <c r="J20" s="100" t="n">
        <v>0.03</v>
      </c>
      <c r="O20" s="93" t="e">
        <f aca="false">#REF!&amp;#REF!</f>
        <v>#REF!</v>
      </c>
    </row>
    <row r="21" customFormat="false" ht="13" hidden="false" customHeight="false" outlineLevel="0" collapsed="false">
      <c r="A21" s="88" t="s">
        <v>857</v>
      </c>
      <c r="B21" s="89" t="s">
        <v>852</v>
      </c>
      <c r="C21" s="89" t="s">
        <v>846</v>
      </c>
      <c r="D21" s="90" t="str">
        <f aca="false">A21&amp;B21&amp;C21</f>
        <v>HDPE Plastic 0 - 500ml 4pk</v>
      </c>
      <c r="E21" s="91" t="n">
        <v>6060</v>
      </c>
      <c r="F21" s="92" t="n">
        <v>0.4</v>
      </c>
      <c r="G21" s="92" t="n">
        <v>0.2</v>
      </c>
      <c r="H21" s="91" t="n">
        <v>6260</v>
      </c>
      <c r="I21" s="92" t="n">
        <v>0.12</v>
      </c>
      <c r="J21" s="92" t="n">
        <v>0.12</v>
      </c>
      <c r="O21" s="93" t="e">
        <f aca="false">#REF!&amp;#REF!</f>
        <v>#REF!</v>
      </c>
    </row>
    <row r="22" customFormat="false" ht="13" hidden="false" customHeight="false" outlineLevel="0" collapsed="false">
      <c r="A22" s="88" t="s">
        <v>857</v>
      </c>
      <c r="B22" s="89" t="s">
        <v>853</v>
      </c>
      <c r="C22" s="89" t="s">
        <v>844</v>
      </c>
      <c r="D22" s="90" t="str">
        <f aca="false">A22&amp;B22&amp;C22</f>
        <v>HDPE Plastic 501ml - 1L Single</v>
      </c>
      <c r="E22" s="91" t="n">
        <v>6015</v>
      </c>
      <c r="F22" s="92" t="n">
        <v>0.1</v>
      </c>
      <c r="G22" s="92" t="n">
        <v>0.05</v>
      </c>
      <c r="H22" s="91" t="n">
        <v>6215</v>
      </c>
      <c r="I22" s="100" t="n">
        <v>0.03</v>
      </c>
      <c r="J22" s="100" t="n">
        <v>0.03</v>
      </c>
      <c r="O22" s="93" t="e">
        <f aca="false">#REF!&amp;#REF!</f>
        <v>#REF!</v>
      </c>
    </row>
    <row r="23" customFormat="false" ht="13" hidden="false" customHeight="false" outlineLevel="0" collapsed="false">
      <c r="A23" s="88" t="s">
        <v>857</v>
      </c>
      <c r="B23" s="89" t="s">
        <v>855</v>
      </c>
      <c r="C23" s="89" t="s">
        <v>844</v>
      </c>
      <c r="D23" s="90" t="str">
        <f aca="false">A23&amp;B23&amp;C23</f>
        <v>HDPE Plastic Over 1L Single</v>
      </c>
      <c r="E23" s="91" t="n">
        <v>6016</v>
      </c>
      <c r="F23" s="92" t="n">
        <v>0.25</v>
      </c>
      <c r="G23" s="92" t="n">
        <v>0.2</v>
      </c>
      <c r="H23" s="91" t="n">
        <v>6216</v>
      </c>
      <c r="I23" s="100" t="n">
        <v>0.07</v>
      </c>
      <c r="J23" s="100" t="n">
        <v>0.06</v>
      </c>
      <c r="O23" s="93" t="e">
        <f aca="false">#REF!&amp;#REF!</f>
        <v>#REF!</v>
      </c>
    </row>
    <row r="24" customFormat="false" ht="13" hidden="false" customHeight="false" outlineLevel="0" collapsed="false">
      <c r="A24" s="94" t="s">
        <v>857</v>
      </c>
      <c r="B24" s="95" t="s">
        <v>850</v>
      </c>
      <c r="C24" s="95" t="s">
        <v>844</v>
      </c>
      <c r="D24" s="96" t="str">
        <f aca="false">A24&amp;B24&amp;C24</f>
        <v>HDPE Plastic 0 - 1L (Dairy) Single</v>
      </c>
      <c r="E24" s="101" t="n">
        <v>6008</v>
      </c>
      <c r="F24" s="98" t="n">
        <v>0.1</v>
      </c>
      <c r="G24" s="99" t="n">
        <v>0</v>
      </c>
      <c r="H24" s="101" t="n">
        <v>6208</v>
      </c>
      <c r="I24" s="99" t="n">
        <v>0.03</v>
      </c>
      <c r="J24" s="99" t="n">
        <v>0</v>
      </c>
      <c r="O24" s="93" t="e">
        <f aca="false">#REF!&amp;#REF!</f>
        <v>#REF!</v>
      </c>
    </row>
    <row r="25" customFormat="false" ht="13" hidden="false" customHeight="false" outlineLevel="0" collapsed="false">
      <c r="A25" s="94" t="s">
        <v>857</v>
      </c>
      <c r="B25" s="95" t="s">
        <v>850</v>
      </c>
      <c r="C25" s="95" t="s">
        <v>858</v>
      </c>
      <c r="D25" s="96" t="str">
        <f aca="false">A25&amp;B25&amp;C25</f>
        <v>HDPE Plastic 0 - 1L (Dairy) 3pk</v>
      </c>
      <c r="E25" s="101" t="n">
        <v>6095</v>
      </c>
      <c r="F25" s="98" t="n">
        <v>0.3</v>
      </c>
      <c r="G25" s="99" t="n">
        <v>0</v>
      </c>
      <c r="H25" s="101" t="n">
        <v>6295</v>
      </c>
      <c r="I25" s="99" t="n">
        <v>0.09</v>
      </c>
      <c r="J25" s="99" t="n">
        <v>0</v>
      </c>
      <c r="O25" s="93" t="e">
        <f aca="false">#REF!&amp;#REF!</f>
        <v>#REF!</v>
      </c>
    </row>
    <row r="26" customFormat="false" ht="13" hidden="false" customHeight="false" outlineLevel="0" collapsed="false">
      <c r="A26" s="94" t="s">
        <v>857</v>
      </c>
      <c r="B26" s="95" t="s">
        <v>850</v>
      </c>
      <c r="C26" s="95" t="s">
        <v>847</v>
      </c>
      <c r="D26" s="96" t="str">
        <f aca="false">A26&amp;B26&amp;C26</f>
        <v>HDPE Plastic 0 - 1L (Dairy) 6pk</v>
      </c>
      <c r="E26" s="101" t="n">
        <v>6088</v>
      </c>
      <c r="F26" s="98" t="n">
        <v>0.6</v>
      </c>
      <c r="G26" s="99" t="n">
        <v>0</v>
      </c>
      <c r="H26" s="101" t="n">
        <v>6288</v>
      </c>
      <c r="I26" s="99" t="n">
        <v>0.18</v>
      </c>
      <c r="J26" s="99" t="n">
        <v>0</v>
      </c>
      <c r="O26" s="93" t="e">
        <f aca="false">#REF!&amp;#REF!</f>
        <v>#REF!</v>
      </c>
    </row>
    <row r="27" customFormat="false" ht="13" hidden="false" customHeight="false" outlineLevel="0" collapsed="false">
      <c r="A27" s="94" t="s">
        <v>857</v>
      </c>
      <c r="B27" s="95" t="s">
        <v>850</v>
      </c>
      <c r="C27" s="95" t="s">
        <v>848</v>
      </c>
      <c r="D27" s="96" t="str">
        <f aca="false">A27&amp;B27&amp;C27</f>
        <v>HDPE Plastic 0 - 1L (Dairy) 12pk</v>
      </c>
      <c r="E27" s="101" t="n">
        <v>6096</v>
      </c>
      <c r="F27" s="98" t="n">
        <v>1.2</v>
      </c>
      <c r="G27" s="99" t="n">
        <v>0</v>
      </c>
      <c r="H27" s="101" t="n">
        <v>6296</v>
      </c>
      <c r="I27" s="99" t="n">
        <v>0.36</v>
      </c>
      <c r="J27" s="99" t="n">
        <v>0</v>
      </c>
      <c r="O27" s="93" t="e">
        <f aca="false">#REF!&amp;#REF!</f>
        <v>#REF!</v>
      </c>
    </row>
    <row r="28" customFormat="false" ht="13" hidden="false" customHeight="false" outlineLevel="0" collapsed="false">
      <c r="A28" s="94" t="s">
        <v>857</v>
      </c>
      <c r="B28" s="95" t="s">
        <v>850</v>
      </c>
      <c r="C28" s="95" t="s">
        <v>854</v>
      </c>
      <c r="D28" s="96" t="str">
        <f aca="false">A28&amp;B28&amp;C28</f>
        <v>HDPE Plastic 0 - 1L (Dairy) 15pk</v>
      </c>
      <c r="E28" s="101" t="n">
        <v>6089</v>
      </c>
      <c r="F28" s="98" t="n">
        <v>1.5</v>
      </c>
      <c r="G28" s="99" t="n">
        <v>0</v>
      </c>
      <c r="H28" s="101" t="n">
        <v>6289</v>
      </c>
      <c r="I28" s="99" t="n">
        <v>0.45</v>
      </c>
      <c r="J28" s="99" t="n">
        <v>0</v>
      </c>
      <c r="O28" s="93" t="e">
        <f aca="false">#REF!&amp;#REF!</f>
        <v>#REF!</v>
      </c>
    </row>
    <row r="29" customFormat="false" ht="13" hidden="false" customHeight="false" outlineLevel="0" collapsed="false">
      <c r="A29" s="94" t="s">
        <v>857</v>
      </c>
      <c r="B29" s="95" t="s">
        <v>856</v>
      </c>
      <c r="C29" s="95" t="s">
        <v>844</v>
      </c>
      <c r="D29" s="96" t="str">
        <f aca="false">A29&amp;B29&amp;C29</f>
        <v>HDPE Plastic Over 1L (Dairy) Single</v>
      </c>
      <c r="E29" s="101" t="n">
        <v>6010</v>
      </c>
      <c r="F29" s="98" t="n">
        <v>0.25</v>
      </c>
      <c r="G29" s="99" t="n">
        <v>0</v>
      </c>
      <c r="H29" s="101" t="n">
        <v>6210</v>
      </c>
      <c r="I29" s="99" t="n">
        <v>0.07</v>
      </c>
      <c r="J29" s="99" t="n">
        <v>0</v>
      </c>
      <c r="O29" s="93" t="e">
        <f aca="false">#REF!&amp;#REF!</f>
        <v>#REF!</v>
      </c>
    </row>
    <row r="30" customFormat="false" ht="13" hidden="false" customHeight="false" outlineLevel="0" collapsed="false">
      <c r="A30" s="102" t="s">
        <v>857</v>
      </c>
      <c r="B30" s="103" t="s">
        <v>859</v>
      </c>
      <c r="C30" s="103" t="s">
        <v>844</v>
      </c>
      <c r="D30" s="104" t="str">
        <f aca="false">A30&amp;B30&amp;C30</f>
        <v>HDPE Plastic 0 - 500ml (Milk Sub) Single</v>
      </c>
      <c r="E30" s="105" t="n">
        <v>6011</v>
      </c>
      <c r="F30" s="106" t="n">
        <v>0.1</v>
      </c>
      <c r="G30" s="106" t="n">
        <v>0</v>
      </c>
      <c r="H30" s="105" t="n">
        <v>6211</v>
      </c>
      <c r="I30" s="107" t="n">
        <v>0.03</v>
      </c>
      <c r="J30" s="107" t="n">
        <v>0</v>
      </c>
      <c r="O30" s="93" t="e">
        <f aca="false">#REF!&amp;#REF!</f>
        <v>#REF!</v>
      </c>
    </row>
    <row r="31" customFormat="false" ht="13" hidden="false" customHeight="false" outlineLevel="0" collapsed="false">
      <c r="A31" s="102" t="s">
        <v>857</v>
      </c>
      <c r="B31" s="103" t="s">
        <v>860</v>
      </c>
      <c r="C31" s="103" t="s">
        <v>844</v>
      </c>
      <c r="D31" s="104" t="str">
        <f aca="false">A31&amp;B31&amp;C31</f>
        <v>HDPE Plastic 501ml - 1L (Milk Sub) Single</v>
      </c>
      <c r="E31" s="105" t="n">
        <v>6012</v>
      </c>
      <c r="F31" s="106" t="n">
        <v>0.1</v>
      </c>
      <c r="G31" s="106" t="n">
        <v>0</v>
      </c>
      <c r="H31" s="105" t="n">
        <v>6212</v>
      </c>
      <c r="I31" s="107" t="n">
        <v>0.03</v>
      </c>
      <c r="J31" s="107" t="n">
        <v>0</v>
      </c>
      <c r="O31" s="93" t="e">
        <f aca="false">#REF!&amp;#REF!</f>
        <v>#REF!</v>
      </c>
    </row>
    <row r="32" customFormat="false" ht="13" hidden="false" customHeight="false" outlineLevel="0" collapsed="false">
      <c r="A32" s="102" t="s">
        <v>857</v>
      </c>
      <c r="B32" s="103" t="s">
        <v>861</v>
      </c>
      <c r="C32" s="103" t="s">
        <v>844</v>
      </c>
      <c r="D32" s="104" t="str">
        <f aca="false">A32&amp;B32&amp;C32</f>
        <v>HDPE Plastic Over 1L (Milk Sub) Single</v>
      </c>
      <c r="E32" s="105" t="n">
        <v>6013</v>
      </c>
      <c r="F32" s="106" t="n">
        <v>0.25</v>
      </c>
      <c r="G32" s="106" t="n">
        <v>0</v>
      </c>
      <c r="H32" s="105" t="n">
        <v>6213</v>
      </c>
      <c r="I32" s="107" t="n">
        <v>0.07</v>
      </c>
      <c r="J32" s="107" t="n">
        <v>0</v>
      </c>
      <c r="O32" s="93" t="e">
        <f aca="false">#REF!&amp;#REF!</f>
        <v>#REF!</v>
      </c>
    </row>
    <row r="33" customFormat="false" ht="13" hidden="false" customHeight="false" outlineLevel="0" collapsed="false">
      <c r="A33" s="88" t="s">
        <v>862</v>
      </c>
      <c r="B33" s="89" t="s">
        <v>852</v>
      </c>
      <c r="C33" s="89" t="s">
        <v>844</v>
      </c>
      <c r="D33" s="90" t="str">
        <f aca="false">A33&amp;B33&amp;C33</f>
        <v>PVC Plastic 0 - 500ml Single</v>
      </c>
      <c r="E33" s="91" t="n">
        <v>6017</v>
      </c>
      <c r="F33" s="92" t="n">
        <v>0.1</v>
      </c>
      <c r="G33" s="92" t="n">
        <v>0.05</v>
      </c>
      <c r="H33" s="91" t="n">
        <v>6217</v>
      </c>
      <c r="I33" s="100" t="n">
        <v>0.03</v>
      </c>
      <c r="J33" s="100" t="n">
        <v>0.03</v>
      </c>
      <c r="O33" s="93" t="e">
        <f aca="false">#REF!&amp;#REF!</f>
        <v>#REF!</v>
      </c>
    </row>
    <row r="34" customFormat="false" ht="13" hidden="false" customHeight="false" outlineLevel="0" collapsed="false">
      <c r="A34" s="88" t="s">
        <v>862</v>
      </c>
      <c r="B34" s="89" t="s">
        <v>853</v>
      </c>
      <c r="C34" s="89" t="s">
        <v>844</v>
      </c>
      <c r="D34" s="90" t="str">
        <f aca="false">A34&amp;B34&amp;C34</f>
        <v>PVC Plastic 501ml - 1L Single</v>
      </c>
      <c r="E34" s="91" t="n">
        <v>6018</v>
      </c>
      <c r="F34" s="92" t="n">
        <v>0.1</v>
      </c>
      <c r="G34" s="92" t="n">
        <v>0.05</v>
      </c>
      <c r="H34" s="91" t="n">
        <v>6218</v>
      </c>
      <c r="I34" s="100" t="n">
        <v>0.03</v>
      </c>
      <c r="J34" s="100" t="n">
        <v>0.03</v>
      </c>
      <c r="O34" s="93" t="e">
        <f aca="false">#REF!&amp;#REF!</f>
        <v>#REF!</v>
      </c>
    </row>
    <row r="35" customFormat="false" ht="13" hidden="false" customHeight="false" outlineLevel="0" collapsed="false">
      <c r="A35" s="88" t="s">
        <v>862</v>
      </c>
      <c r="B35" s="89" t="s">
        <v>855</v>
      </c>
      <c r="C35" s="89" t="s">
        <v>844</v>
      </c>
      <c r="D35" s="90" t="str">
        <f aca="false">A35&amp;B35&amp;C35</f>
        <v>PVC Plastic Over 1L Single</v>
      </c>
      <c r="E35" s="91" t="n">
        <v>6019</v>
      </c>
      <c r="F35" s="92" t="n">
        <v>0.25</v>
      </c>
      <c r="G35" s="92" t="n">
        <v>0.2</v>
      </c>
      <c r="H35" s="91" t="n">
        <v>6219</v>
      </c>
      <c r="I35" s="100" t="n">
        <v>0.07</v>
      </c>
      <c r="J35" s="100" t="n">
        <v>0.06</v>
      </c>
      <c r="O35" s="93" t="e">
        <f aca="false">#REF!&amp;#REF!</f>
        <v>#REF!</v>
      </c>
    </row>
    <row r="36" customFormat="false" ht="13" hidden="false" customHeight="false" outlineLevel="0" collapsed="false">
      <c r="A36" s="94" t="s">
        <v>862</v>
      </c>
      <c r="B36" s="95" t="s">
        <v>850</v>
      </c>
      <c r="C36" s="95" t="s">
        <v>844</v>
      </c>
      <c r="D36" s="96" t="str">
        <f aca="false">A36&amp;B36&amp;C36</f>
        <v>PVC Plastic 0 - 1L (Dairy) Single</v>
      </c>
      <c r="E36" s="97" t="n">
        <v>6071</v>
      </c>
      <c r="F36" s="98" t="n">
        <v>0.1</v>
      </c>
      <c r="G36" s="99" t="n">
        <v>0</v>
      </c>
      <c r="H36" s="97" t="n">
        <v>6271</v>
      </c>
      <c r="I36" s="99" t="n">
        <v>0.03</v>
      </c>
      <c r="J36" s="99" t="n">
        <v>0</v>
      </c>
      <c r="O36" s="93" t="e">
        <f aca="false">#REF!&amp;#REF!</f>
        <v>#REF!</v>
      </c>
    </row>
    <row r="37" customFormat="false" ht="13" hidden="false" customHeight="false" outlineLevel="0" collapsed="false">
      <c r="A37" s="94" t="s">
        <v>862</v>
      </c>
      <c r="B37" s="95" t="s">
        <v>856</v>
      </c>
      <c r="C37" s="95" t="s">
        <v>844</v>
      </c>
      <c r="D37" s="96" t="str">
        <f aca="false">A37&amp;B37&amp;C37</f>
        <v>PVC Plastic Over 1L (Dairy) Single</v>
      </c>
      <c r="E37" s="108" t="n">
        <v>6072</v>
      </c>
      <c r="F37" s="98" t="n">
        <v>0.25</v>
      </c>
      <c r="G37" s="99" t="n">
        <v>0</v>
      </c>
      <c r="H37" s="97" t="n">
        <v>6272</v>
      </c>
      <c r="I37" s="99" t="n">
        <v>0.07</v>
      </c>
      <c r="J37" s="99" t="n">
        <v>0</v>
      </c>
      <c r="O37" s="93" t="e">
        <f aca="false">#REF!&amp;#REF!</f>
        <v>#REF!</v>
      </c>
    </row>
    <row r="38" customFormat="false" ht="13" hidden="false" customHeight="false" outlineLevel="0" collapsed="false">
      <c r="A38" s="88" t="s">
        <v>863</v>
      </c>
      <c r="B38" s="89" t="s">
        <v>843</v>
      </c>
      <c r="C38" s="89" t="s">
        <v>844</v>
      </c>
      <c r="D38" s="90" t="str">
        <f aca="false">A38&amp;B38&amp;C38</f>
        <v>Polypropylene 0 - 1L Single</v>
      </c>
      <c r="E38" s="91" t="n">
        <v>6020</v>
      </c>
      <c r="F38" s="109" t="n">
        <v>0.1</v>
      </c>
      <c r="G38" s="109" t="n">
        <v>0.05</v>
      </c>
      <c r="H38" s="91" t="n">
        <v>6220</v>
      </c>
      <c r="I38" s="100" t="n">
        <v>0.03</v>
      </c>
      <c r="J38" s="100" t="n">
        <v>0.03</v>
      </c>
      <c r="O38" s="93" t="e">
        <f aca="false">#REF!&amp;#REF!</f>
        <v>#REF!</v>
      </c>
    </row>
    <row r="39" customFormat="false" ht="13" hidden="false" customHeight="false" outlineLevel="0" collapsed="false">
      <c r="A39" s="88" t="s">
        <v>863</v>
      </c>
      <c r="B39" s="89" t="s">
        <v>855</v>
      </c>
      <c r="C39" s="89" t="s">
        <v>844</v>
      </c>
      <c r="D39" s="90" t="str">
        <f aca="false">A39&amp;B39&amp;C39</f>
        <v>Polypropylene Over 1L Single</v>
      </c>
      <c r="E39" s="91" t="n">
        <v>6021</v>
      </c>
      <c r="F39" s="109" t="n">
        <v>0.25</v>
      </c>
      <c r="G39" s="109" t="n">
        <v>0.2</v>
      </c>
      <c r="H39" s="91" t="n">
        <v>6221</v>
      </c>
      <c r="I39" s="100" t="n">
        <v>0.07</v>
      </c>
      <c r="J39" s="100" t="n">
        <v>0.03</v>
      </c>
      <c r="O39" s="93" t="e">
        <f aca="false">#REF!&amp;#REF!</f>
        <v>#REF!</v>
      </c>
    </row>
    <row r="40" customFormat="false" ht="13" hidden="false" customHeight="false" outlineLevel="0" collapsed="false">
      <c r="A40" s="94" t="s">
        <v>863</v>
      </c>
      <c r="B40" s="95" t="s">
        <v>850</v>
      </c>
      <c r="C40" s="95" t="s">
        <v>844</v>
      </c>
      <c r="D40" s="96" t="str">
        <f aca="false">A40&amp;B40&amp;C40</f>
        <v>Polypropylene 0 - 1L (Dairy) Single</v>
      </c>
      <c r="E40" s="97" t="n">
        <v>6073</v>
      </c>
      <c r="F40" s="98" t="n">
        <v>0.1</v>
      </c>
      <c r="G40" s="99" t="n">
        <v>0</v>
      </c>
      <c r="H40" s="97" t="n">
        <v>6273</v>
      </c>
      <c r="I40" s="99" t="n">
        <v>0.03</v>
      </c>
      <c r="J40" s="99" t="n">
        <v>0</v>
      </c>
      <c r="O40" s="93" t="e">
        <f aca="false">#REF!&amp;#REF!</f>
        <v>#REF!</v>
      </c>
    </row>
    <row r="41" customFormat="false" ht="13" hidden="false" customHeight="false" outlineLevel="0" collapsed="false">
      <c r="A41" s="94" t="s">
        <v>863</v>
      </c>
      <c r="B41" s="95" t="s">
        <v>856</v>
      </c>
      <c r="C41" s="95" t="s">
        <v>844</v>
      </c>
      <c r="D41" s="96" t="str">
        <f aca="false">A41&amp;B41&amp;C41</f>
        <v>Polypropylene Over 1L (Dairy) Single</v>
      </c>
      <c r="E41" s="108" t="n">
        <v>6074</v>
      </c>
      <c r="F41" s="98" t="n">
        <v>0.25</v>
      </c>
      <c r="G41" s="99" t="n">
        <v>0</v>
      </c>
      <c r="H41" s="97" t="n">
        <v>6274</v>
      </c>
      <c r="I41" s="99" t="n">
        <v>0.07</v>
      </c>
      <c r="J41" s="99" t="n">
        <v>0</v>
      </c>
      <c r="O41" s="93" t="e">
        <f aca="false">#REF!&amp;#REF!</f>
        <v>#REF!</v>
      </c>
    </row>
    <row r="42" customFormat="false" ht="13" hidden="false" customHeight="false" outlineLevel="0" collapsed="false">
      <c r="A42" s="94" t="s">
        <v>864</v>
      </c>
      <c r="B42" s="95" t="s">
        <v>850</v>
      </c>
      <c r="C42" s="95" t="s">
        <v>844</v>
      </c>
      <c r="D42" s="96" t="str">
        <f aca="false">A42&amp;B42&amp;C42</f>
        <v>Other Plastic MCP 0 - 1L (Dairy) Single</v>
      </c>
      <c r="E42" s="97" t="n">
        <v>6085</v>
      </c>
      <c r="F42" s="98" t="n">
        <v>0.1</v>
      </c>
      <c r="G42" s="99" t="n">
        <v>0</v>
      </c>
      <c r="H42" s="97" t="n">
        <v>6285</v>
      </c>
      <c r="I42" s="98" t="n">
        <v>0.03</v>
      </c>
      <c r="J42" s="99" t="n">
        <v>0</v>
      </c>
      <c r="O42" s="93" t="e">
        <f aca="false">#REF!&amp;#REF!</f>
        <v>#REF!</v>
      </c>
    </row>
    <row r="43" customFormat="false" ht="13" hidden="false" customHeight="false" outlineLevel="0" collapsed="false">
      <c r="A43" s="94" t="s">
        <v>864</v>
      </c>
      <c r="B43" s="95" t="s">
        <v>856</v>
      </c>
      <c r="C43" s="95" t="s">
        <v>844</v>
      </c>
      <c r="D43" s="96" t="str">
        <f aca="false">A43&amp;B43&amp;C43</f>
        <v>Other Plastic MCP Over 1L (Dairy) Single</v>
      </c>
      <c r="E43" s="97" t="n">
        <v>6086</v>
      </c>
      <c r="F43" s="98" t="n">
        <v>0.25</v>
      </c>
      <c r="G43" s="99" t="n">
        <v>0</v>
      </c>
      <c r="H43" s="97" t="n">
        <v>6286</v>
      </c>
      <c r="I43" s="98" t="n">
        <v>0.07</v>
      </c>
      <c r="J43" s="99" t="n">
        <v>0</v>
      </c>
      <c r="O43" s="93" t="e">
        <f aca="false">#REF!&amp;#REF!</f>
        <v>#REF!</v>
      </c>
    </row>
    <row r="44" customFormat="false" ht="13" hidden="false" customHeight="false" outlineLevel="0" collapsed="false">
      <c r="A44" s="88" t="s">
        <v>865</v>
      </c>
      <c r="B44" s="89" t="s">
        <v>843</v>
      </c>
      <c r="C44" s="89" t="s">
        <v>844</v>
      </c>
      <c r="D44" s="90" t="str">
        <f aca="false">A44&amp;B44&amp;C44</f>
        <v>Glass 0 - 1L Single</v>
      </c>
      <c r="E44" s="91" t="n">
        <v>6022</v>
      </c>
      <c r="F44" s="92" t="n">
        <v>0.1</v>
      </c>
      <c r="G44" s="92" t="n">
        <v>0.05</v>
      </c>
      <c r="H44" s="91" t="n">
        <v>6222</v>
      </c>
      <c r="I44" s="100" t="n">
        <v>0.08</v>
      </c>
      <c r="J44" s="100" t="n">
        <v>0.12</v>
      </c>
      <c r="O44" s="93" t="e">
        <f aca="false">#REF!&amp;#REF!</f>
        <v>#REF!</v>
      </c>
    </row>
    <row r="45" customFormat="false" ht="13" hidden="false" customHeight="false" outlineLevel="0" collapsed="false">
      <c r="A45" s="88" t="s">
        <v>865</v>
      </c>
      <c r="B45" s="89" t="s">
        <v>843</v>
      </c>
      <c r="C45" s="89" t="s">
        <v>846</v>
      </c>
      <c r="D45" s="90" t="str">
        <f aca="false">A45&amp;B45&amp;C45</f>
        <v>Glass 0 - 1L 4pk</v>
      </c>
      <c r="E45" s="91" t="n">
        <v>6023</v>
      </c>
      <c r="F45" s="92" t="n">
        <v>0.4</v>
      </c>
      <c r="G45" s="92" t="n">
        <v>0.2</v>
      </c>
      <c r="H45" s="91" t="n">
        <v>6223</v>
      </c>
      <c r="I45" s="92" t="n">
        <v>0.32</v>
      </c>
      <c r="J45" s="92" t="n">
        <v>0.48</v>
      </c>
      <c r="O45" s="93" t="e">
        <f aca="false">#REF!&amp;#REF!</f>
        <v>#REF!</v>
      </c>
    </row>
    <row r="46" customFormat="false" ht="13" hidden="false" customHeight="false" outlineLevel="0" collapsed="false">
      <c r="A46" s="88" t="s">
        <v>865</v>
      </c>
      <c r="B46" s="89" t="s">
        <v>843</v>
      </c>
      <c r="C46" s="89" t="s">
        <v>847</v>
      </c>
      <c r="D46" s="90" t="str">
        <f aca="false">A46&amp;B46&amp;C46</f>
        <v>Glass 0 - 1L 6pk</v>
      </c>
      <c r="E46" s="91" t="n">
        <v>6024</v>
      </c>
      <c r="F46" s="92" t="n">
        <v>0.6</v>
      </c>
      <c r="G46" s="92" t="n">
        <v>0.3</v>
      </c>
      <c r="H46" s="91" t="n">
        <v>6224</v>
      </c>
      <c r="I46" s="92" t="n">
        <v>0.48</v>
      </c>
      <c r="J46" s="92" t="n">
        <v>0.72</v>
      </c>
      <c r="O46" s="93" t="e">
        <f aca="false">#REF!&amp;#REF!</f>
        <v>#REF!</v>
      </c>
    </row>
    <row r="47" customFormat="false" ht="13" hidden="false" customHeight="false" outlineLevel="0" collapsed="false">
      <c r="A47" s="88" t="s">
        <v>865</v>
      </c>
      <c r="B47" s="89" t="s">
        <v>843</v>
      </c>
      <c r="C47" s="89" t="s">
        <v>848</v>
      </c>
      <c r="D47" s="90" t="str">
        <f aca="false">A47&amp;B47&amp;C47</f>
        <v>Glass 0 - 1L 12pk</v>
      </c>
      <c r="E47" s="91" t="n">
        <v>6107</v>
      </c>
      <c r="F47" s="92" t="n">
        <v>1.2</v>
      </c>
      <c r="G47" s="92" t="n">
        <v>0.6</v>
      </c>
      <c r="H47" s="91" t="n">
        <v>6307</v>
      </c>
      <c r="I47" s="92" t="n">
        <v>0.96</v>
      </c>
      <c r="J47" s="92" t="n">
        <v>1.44</v>
      </c>
      <c r="O47" s="93" t="e">
        <f aca="false">#REF!&amp;#REF!</f>
        <v>#REF!</v>
      </c>
    </row>
    <row r="48" customFormat="false" ht="13" hidden="false" customHeight="false" outlineLevel="0" collapsed="false">
      <c r="A48" s="88" t="s">
        <v>865</v>
      </c>
      <c r="B48" s="89" t="s">
        <v>855</v>
      </c>
      <c r="C48" s="89" t="s">
        <v>844</v>
      </c>
      <c r="D48" s="90" t="str">
        <f aca="false">A48&amp;B48&amp;C48</f>
        <v>Glass Over 1L Single</v>
      </c>
      <c r="E48" s="91" t="n">
        <v>6026</v>
      </c>
      <c r="F48" s="92" t="n">
        <v>0.25</v>
      </c>
      <c r="G48" s="92" t="n">
        <v>0.2</v>
      </c>
      <c r="H48" s="91" t="n">
        <v>6226</v>
      </c>
      <c r="I48" s="92" t="n">
        <v>0.11</v>
      </c>
      <c r="J48" s="92" t="n">
        <v>0.25</v>
      </c>
      <c r="O48" s="93" t="e">
        <f aca="false">#REF!&amp;#REF!</f>
        <v>#REF!</v>
      </c>
    </row>
    <row r="49" customFormat="false" ht="13" hidden="false" customHeight="false" outlineLevel="0" collapsed="false">
      <c r="A49" s="94" t="s">
        <v>865</v>
      </c>
      <c r="B49" s="95" t="s">
        <v>866</v>
      </c>
      <c r="C49" s="95" t="s">
        <v>844</v>
      </c>
      <c r="D49" s="96" t="str">
        <f aca="false">A49&amp;B49&amp;C49</f>
        <v>Glass 0 - 500ml (Dairy) Single</v>
      </c>
      <c r="E49" s="97" t="n">
        <v>6075</v>
      </c>
      <c r="F49" s="98" t="n">
        <v>0.1</v>
      </c>
      <c r="G49" s="99" t="n">
        <v>0</v>
      </c>
      <c r="H49" s="97" t="n">
        <v>6275</v>
      </c>
      <c r="I49" s="98" t="n">
        <v>0.08</v>
      </c>
      <c r="J49" s="99" t="n">
        <v>0</v>
      </c>
      <c r="O49" s="93" t="e">
        <f aca="false">#REF!&amp;#REF!</f>
        <v>#REF!</v>
      </c>
    </row>
    <row r="50" customFormat="false" ht="13" hidden="false" customHeight="false" outlineLevel="0" collapsed="false">
      <c r="A50" s="94" t="s">
        <v>865</v>
      </c>
      <c r="B50" s="95" t="s">
        <v>867</v>
      </c>
      <c r="C50" s="95" t="s">
        <v>844</v>
      </c>
      <c r="D50" s="96" t="str">
        <f aca="false">A50&amp;B50&amp;C50</f>
        <v>Glass 501ml - 1L (Dairy) Single</v>
      </c>
      <c r="E50" s="97" t="n">
        <v>6076</v>
      </c>
      <c r="F50" s="98" t="n">
        <v>0.1</v>
      </c>
      <c r="G50" s="99" t="n">
        <v>0</v>
      </c>
      <c r="H50" s="97" t="n">
        <v>6276</v>
      </c>
      <c r="I50" s="98" t="n">
        <v>0.08</v>
      </c>
      <c r="J50" s="99" t="n">
        <v>0</v>
      </c>
      <c r="O50" s="93" t="e">
        <f aca="false">#REF!&amp;#REF!</f>
        <v>#REF!</v>
      </c>
    </row>
    <row r="51" customFormat="false" ht="13" hidden="false" customHeight="false" outlineLevel="0" collapsed="false">
      <c r="A51" s="94" t="s">
        <v>865</v>
      </c>
      <c r="B51" s="95" t="s">
        <v>856</v>
      </c>
      <c r="C51" s="95" t="s">
        <v>844</v>
      </c>
      <c r="D51" s="96" t="str">
        <f aca="false">A51&amp;B51&amp;C51</f>
        <v>Glass Over 1L (Dairy) Single</v>
      </c>
      <c r="E51" s="108" t="n">
        <v>6077</v>
      </c>
      <c r="F51" s="98" t="n">
        <v>0.25</v>
      </c>
      <c r="G51" s="99" t="n">
        <v>0</v>
      </c>
      <c r="H51" s="97" t="n">
        <v>6277</v>
      </c>
      <c r="I51" s="98" t="n">
        <v>0.11</v>
      </c>
      <c r="J51" s="99" t="n">
        <v>0</v>
      </c>
      <c r="O51" s="93" t="e">
        <f aca="false">#REF!&amp;#REF!</f>
        <v>#REF!</v>
      </c>
    </row>
    <row r="52" customFormat="false" ht="13" hidden="false" customHeight="false" outlineLevel="0" collapsed="false">
      <c r="A52" s="88" t="s">
        <v>868</v>
      </c>
      <c r="B52" s="89" t="s">
        <v>852</v>
      </c>
      <c r="C52" s="89" t="s">
        <v>844</v>
      </c>
      <c r="D52" s="90" t="str">
        <f aca="false">A52&amp;B52&amp;C52</f>
        <v>Tetra Brik 0 - 500ml Single</v>
      </c>
      <c r="E52" s="91" t="n">
        <v>6033</v>
      </c>
      <c r="F52" s="92" t="n">
        <v>0.1</v>
      </c>
      <c r="G52" s="92" t="n">
        <v>0.05</v>
      </c>
      <c r="H52" s="91" t="n">
        <v>6233</v>
      </c>
      <c r="I52" s="92" t="n">
        <v>0.02</v>
      </c>
      <c r="J52" s="92" t="n">
        <v>0.02</v>
      </c>
      <c r="O52" s="93" t="e">
        <f aca="false">#REF!&amp;#REF!</f>
        <v>#REF!</v>
      </c>
    </row>
    <row r="53" customFormat="false" ht="13" hidden="false" customHeight="false" outlineLevel="0" collapsed="false">
      <c r="A53" s="88" t="s">
        <v>868</v>
      </c>
      <c r="B53" s="89" t="s">
        <v>852</v>
      </c>
      <c r="C53" s="89" t="s">
        <v>858</v>
      </c>
      <c r="D53" s="90" t="str">
        <f aca="false">A53&amp;B53&amp;C53</f>
        <v>Tetra Brik 0 - 500ml 3pk</v>
      </c>
      <c r="E53" s="91" t="n">
        <v>6036</v>
      </c>
      <c r="F53" s="92" t="n">
        <v>0.3</v>
      </c>
      <c r="G53" s="92" t="n">
        <v>0.15</v>
      </c>
      <c r="H53" s="91" t="n">
        <v>6236</v>
      </c>
      <c r="I53" s="92" t="n">
        <v>0.06</v>
      </c>
      <c r="J53" s="92" t="n">
        <v>0.06</v>
      </c>
      <c r="O53" s="93" t="e">
        <f aca="false">#REF!&amp;#REF!</f>
        <v>#REF!</v>
      </c>
    </row>
    <row r="54" customFormat="false" ht="13" hidden="false" customHeight="false" outlineLevel="0" collapsed="false">
      <c r="A54" s="88" t="s">
        <v>868</v>
      </c>
      <c r="B54" s="89" t="s">
        <v>852</v>
      </c>
      <c r="C54" s="89" t="s">
        <v>846</v>
      </c>
      <c r="D54" s="90" t="str">
        <f aca="false">A54&amp;B54&amp;C54</f>
        <v>Tetra Brik 0 - 500ml 4pk</v>
      </c>
      <c r="E54" s="91" t="n">
        <v>6097</v>
      </c>
      <c r="F54" s="92" t="n">
        <v>0.4</v>
      </c>
      <c r="G54" s="92" t="n">
        <v>0.2</v>
      </c>
      <c r="H54" s="91" t="n">
        <v>6297</v>
      </c>
      <c r="I54" s="100" t="n">
        <v>0.08</v>
      </c>
      <c r="J54" s="100" t="n">
        <v>0.08</v>
      </c>
      <c r="O54" s="93" t="e">
        <f aca="false">#REF!&amp;#REF!</f>
        <v>#REF!</v>
      </c>
    </row>
    <row r="55" customFormat="false" ht="13" hidden="false" customHeight="false" outlineLevel="0" collapsed="false">
      <c r="A55" s="88" t="s">
        <v>868</v>
      </c>
      <c r="B55" s="89" t="s">
        <v>852</v>
      </c>
      <c r="C55" s="89" t="s">
        <v>869</v>
      </c>
      <c r="D55" s="90" t="str">
        <f aca="false">A55&amp;B55&amp;C55</f>
        <v>Tetra Brik 0 - 500ml 5pk</v>
      </c>
      <c r="E55" s="91" t="n">
        <v>6090</v>
      </c>
      <c r="F55" s="92" t="n">
        <v>0.5</v>
      </c>
      <c r="G55" s="92" t="n">
        <v>0.25</v>
      </c>
      <c r="H55" s="91" t="n">
        <v>6290</v>
      </c>
      <c r="I55" s="92" t="n">
        <v>0.1</v>
      </c>
      <c r="J55" s="92" t="n">
        <v>0.1</v>
      </c>
      <c r="O55" s="93" t="e">
        <f aca="false">#REF!&amp;#REF!</f>
        <v>#REF!</v>
      </c>
    </row>
    <row r="56" customFormat="false" ht="13" hidden="false" customHeight="false" outlineLevel="0" collapsed="false">
      <c r="A56" s="88" t="s">
        <v>868</v>
      </c>
      <c r="B56" s="89" t="s">
        <v>852</v>
      </c>
      <c r="C56" s="89" t="s">
        <v>847</v>
      </c>
      <c r="D56" s="90" t="str">
        <f aca="false">A56&amp;B56&amp;C56</f>
        <v>Tetra Brik 0 - 500ml 6pk</v>
      </c>
      <c r="E56" s="91" t="n">
        <v>6105</v>
      </c>
      <c r="F56" s="92" t="n">
        <v>0.6</v>
      </c>
      <c r="G56" s="92" t="n">
        <v>0.3</v>
      </c>
      <c r="H56" s="91" t="n">
        <v>6305</v>
      </c>
      <c r="I56" s="92" t="n">
        <v>0.12</v>
      </c>
      <c r="J56" s="92" t="n">
        <v>0.12</v>
      </c>
      <c r="O56" s="93" t="e">
        <f aca="false">#REF!&amp;#REF!</f>
        <v>#REF!</v>
      </c>
    </row>
    <row r="57" customFormat="false" ht="13" hidden="false" customHeight="false" outlineLevel="0" collapsed="false">
      <c r="A57" s="88" t="s">
        <v>868</v>
      </c>
      <c r="B57" s="89" t="s">
        <v>852</v>
      </c>
      <c r="C57" s="89" t="s">
        <v>870</v>
      </c>
      <c r="D57" s="90" t="str">
        <f aca="false">A57&amp;B57&amp;C57</f>
        <v>Tetra Brik 0 - 500ml 8pk</v>
      </c>
      <c r="E57" s="91" t="n">
        <v>6094</v>
      </c>
      <c r="F57" s="92" t="n">
        <v>0.8</v>
      </c>
      <c r="G57" s="92" t="n">
        <v>0.4</v>
      </c>
      <c r="H57" s="91" t="n">
        <v>6294</v>
      </c>
      <c r="I57" s="92" t="n">
        <v>0.16</v>
      </c>
      <c r="J57" s="92" t="n">
        <v>0.16</v>
      </c>
      <c r="O57" s="93" t="e">
        <f aca="false">#REF!&amp;#REF!</f>
        <v>#REF!</v>
      </c>
    </row>
    <row r="58" customFormat="false" ht="13" hidden="false" customHeight="false" outlineLevel="0" collapsed="false">
      <c r="A58" s="88" t="s">
        <v>868</v>
      </c>
      <c r="B58" s="89" t="s">
        <v>852</v>
      </c>
      <c r="C58" s="89" t="s">
        <v>848</v>
      </c>
      <c r="D58" s="90" t="str">
        <f aca="false">A58&amp;B58&amp;C58</f>
        <v>Tetra Brik 0 - 500ml 12pk</v>
      </c>
      <c r="E58" s="91" t="n">
        <v>6035</v>
      </c>
      <c r="F58" s="92" t="n">
        <v>1.2</v>
      </c>
      <c r="G58" s="92" t="n">
        <v>0.6</v>
      </c>
      <c r="H58" s="91" t="n">
        <v>6235</v>
      </c>
      <c r="I58" s="92" t="n">
        <v>0.24</v>
      </c>
      <c r="J58" s="92" t="n">
        <v>0.24</v>
      </c>
      <c r="O58" s="93" t="e">
        <f aca="false">#REF!&amp;#REF!</f>
        <v>#REF!</v>
      </c>
    </row>
    <row r="59" customFormat="false" ht="13" hidden="false" customHeight="false" outlineLevel="0" collapsed="false">
      <c r="A59" s="88" t="s">
        <v>868</v>
      </c>
      <c r="B59" s="89" t="s">
        <v>853</v>
      </c>
      <c r="C59" s="89" t="s">
        <v>844</v>
      </c>
      <c r="D59" s="90" t="str">
        <f aca="false">A59&amp;B59&amp;C59</f>
        <v>Tetra Brik 501ml - 1L Single</v>
      </c>
      <c r="E59" s="91" t="n">
        <v>6034</v>
      </c>
      <c r="F59" s="92" t="n">
        <v>0.1</v>
      </c>
      <c r="G59" s="92" t="n">
        <v>0.05</v>
      </c>
      <c r="H59" s="91" t="n">
        <v>6234</v>
      </c>
      <c r="I59" s="92" t="n">
        <v>0.02</v>
      </c>
      <c r="J59" s="92" t="n">
        <v>0.07</v>
      </c>
      <c r="O59" s="93" t="e">
        <f aca="false">#REF!&amp;#REF!</f>
        <v>#REF!</v>
      </c>
    </row>
    <row r="60" customFormat="false" ht="13" hidden="false" customHeight="false" outlineLevel="0" collapsed="false">
      <c r="A60" s="88" t="s">
        <v>868</v>
      </c>
      <c r="B60" s="89" t="s">
        <v>853</v>
      </c>
      <c r="C60" s="89" t="s">
        <v>858</v>
      </c>
      <c r="D60" s="90" t="str">
        <f aca="false">A60&amp;B60&amp;C60</f>
        <v>Tetra Brik 501ml - 1L 3pk</v>
      </c>
      <c r="E60" s="91" t="n">
        <v>6102</v>
      </c>
      <c r="F60" s="92" t="n">
        <v>0.3</v>
      </c>
      <c r="G60" s="92" t="n">
        <v>0.15</v>
      </c>
      <c r="H60" s="91" t="n">
        <v>6302</v>
      </c>
      <c r="I60" s="92" t="n">
        <v>0.06</v>
      </c>
      <c r="J60" s="92" t="n">
        <v>0.21</v>
      </c>
      <c r="O60" s="93" t="e">
        <f aca="false">#REF!&amp;#REF!</f>
        <v>#REF!</v>
      </c>
    </row>
    <row r="61" customFormat="false" ht="13" hidden="false" customHeight="false" outlineLevel="0" collapsed="false">
      <c r="A61" s="88" t="s">
        <v>868</v>
      </c>
      <c r="B61" s="89" t="s">
        <v>853</v>
      </c>
      <c r="C61" s="89" t="s">
        <v>870</v>
      </c>
      <c r="D61" s="90" t="str">
        <f aca="false">A61&amp;B61&amp;C61</f>
        <v>Tetra Brik 501ml - 1L 8pk</v>
      </c>
      <c r="E61" s="91" t="n">
        <v>6103</v>
      </c>
      <c r="F61" s="92" t="n">
        <v>0.8</v>
      </c>
      <c r="G61" s="92" t="n">
        <v>0.4</v>
      </c>
      <c r="H61" s="91" t="n">
        <v>6303</v>
      </c>
      <c r="I61" s="92" t="n">
        <v>0.16</v>
      </c>
      <c r="J61" s="92" t="n">
        <v>0.56</v>
      </c>
      <c r="O61" s="93" t="e">
        <f aca="false">#REF!&amp;#REF!</f>
        <v>#REF!</v>
      </c>
    </row>
    <row r="62" customFormat="false" ht="13" hidden="false" customHeight="false" outlineLevel="0" collapsed="false">
      <c r="A62" s="88" t="s">
        <v>868</v>
      </c>
      <c r="B62" s="89" t="s">
        <v>853</v>
      </c>
      <c r="C62" s="89" t="s">
        <v>848</v>
      </c>
      <c r="D62" s="90" t="str">
        <f aca="false">A62&amp;B62&amp;C62</f>
        <v>Tetra Brik 501ml - 1L 12pk</v>
      </c>
      <c r="E62" s="91" t="n">
        <v>6104</v>
      </c>
      <c r="F62" s="92" t="n">
        <v>1.2</v>
      </c>
      <c r="G62" s="92" t="n">
        <v>0.6</v>
      </c>
      <c r="H62" s="91" t="n">
        <v>6304</v>
      </c>
      <c r="I62" s="92" t="n">
        <v>0.24</v>
      </c>
      <c r="J62" s="92" t="n">
        <v>0.84</v>
      </c>
      <c r="O62" s="93" t="e">
        <f aca="false">#REF!&amp;#REF!</f>
        <v>#REF!</v>
      </c>
    </row>
    <row r="63" customFormat="false" ht="13" hidden="false" customHeight="false" outlineLevel="0" collapsed="false">
      <c r="A63" s="88" t="s">
        <v>868</v>
      </c>
      <c r="B63" s="89" t="s">
        <v>855</v>
      </c>
      <c r="C63" s="89" t="s">
        <v>844</v>
      </c>
      <c r="D63" s="90" t="str">
        <f aca="false">A63&amp;B63&amp;C63</f>
        <v>Tetra Brik Over 1L Single</v>
      </c>
      <c r="E63" s="91" t="n">
        <v>6037</v>
      </c>
      <c r="F63" s="92" t="n">
        <v>0.25</v>
      </c>
      <c r="G63" s="92" t="n">
        <v>0.2</v>
      </c>
      <c r="H63" s="91" t="n">
        <v>6237</v>
      </c>
      <c r="I63" s="100" t="n">
        <v>0.06</v>
      </c>
      <c r="J63" s="100" t="n">
        <v>0.07</v>
      </c>
      <c r="O63" s="93" t="e">
        <f aca="false">#REF!&amp;#REF!</f>
        <v>#REF!</v>
      </c>
    </row>
    <row r="64" customFormat="false" ht="13" hidden="false" customHeight="false" outlineLevel="0" collapsed="false">
      <c r="A64" s="94" t="s">
        <v>868</v>
      </c>
      <c r="B64" s="95" t="s">
        <v>866</v>
      </c>
      <c r="C64" s="95" t="s">
        <v>844</v>
      </c>
      <c r="D64" s="96" t="str">
        <f aca="false">A64&amp;B64&amp;C64</f>
        <v>Tetra Brik 0 - 500ml (Dairy) Single</v>
      </c>
      <c r="E64" s="97" t="n">
        <v>6027</v>
      </c>
      <c r="F64" s="98" t="n">
        <v>0.1</v>
      </c>
      <c r="G64" s="98" t="n">
        <v>0</v>
      </c>
      <c r="H64" s="97" t="n">
        <v>6227</v>
      </c>
      <c r="I64" s="99" t="n">
        <v>0.02</v>
      </c>
      <c r="J64" s="99" t="n">
        <v>0</v>
      </c>
      <c r="O64" s="93" t="e">
        <f aca="false">#REF!&amp;#REF!</f>
        <v>#REF!</v>
      </c>
    </row>
    <row r="65" customFormat="false" ht="13" hidden="false" customHeight="false" outlineLevel="0" collapsed="false">
      <c r="A65" s="94" t="s">
        <v>868</v>
      </c>
      <c r="B65" s="95" t="s">
        <v>866</v>
      </c>
      <c r="C65" s="95" t="s">
        <v>848</v>
      </c>
      <c r="D65" s="96" t="str">
        <f aca="false">A65&amp;B65&amp;C65</f>
        <v>Tetra Brik 0 - 500ml (Dairy) 12pk</v>
      </c>
      <c r="E65" s="97" t="n">
        <v>6038</v>
      </c>
      <c r="F65" s="98" t="n">
        <v>1.2</v>
      </c>
      <c r="G65" s="98" t="n">
        <v>0</v>
      </c>
      <c r="H65" s="97" t="n">
        <v>6238</v>
      </c>
      <c r="I65" s="99" t="n">
        <v>0.24</v>
      </c>
      <c r="J65" s="99" t="n">
        <v>0</v>
      </c>
      <c r="O65" s="93" t="e">
        <f aca="false">#REF!&amp;#REF!</f>
        <v>#REF!</v>
      </c>
    </row>
    <row r="66" customFormat="false" ht="13" hidden="false" customHeight="false" outlineLevel="0" collapsed="false">
      <c r="A66" s="94" t="s">
        <v>868</v>
      </c>
      <c r="B66" s="95" t="s">
        <v>867</v>
      </c>
      <c r="C66" s="95" t="s">
        <v>844</v>
      </c>
      <c r="D66" s="96" t="str">
        <f aca="false">A66&amp;B66&amp;C66</f>
        <v>Tetra Brik 501ml - 1L (Dairy) Single</v>
      </c>
      <c r="E66" s="97" t="n">
        <v>6028</v>
      </c>
      <c r="F66" s="98" t="n">
        <v>0.1</v>
      </c>
      <c r="G66" s="98" t="n">
        <v>0</v>
      </c>
      <c r="H66" s="97" t="n">
        <v>6228</v>
      </c>
      <c r="I66" s="99" t="n">
        <v>0.02</v>
      </c>
      <c r="J66" s="99" t="n">
        <v>0</v>
      </c>
      <c r="O66" s="93" t="e">
        <f aca="false">#REF!&amp;#REF!</f>
        <v>#REF!</v>
      </c>
    </row>
    <row r="67" customFormat="false" ht="13" hidden="false" customHeight="false" outlineLevel="0" collapsed="false">
      <c r="A67" s="94" t="s">
        <v>868</v>
      </c>
      <c r="B67" s="95" t="s">
        <v>867</v>
      </c>
      <c r="C67" s="95" t="s">
        <v>848</v>
      </c>
      <c r="D67" s="96" t="str">
        <f aca="false">A67&amp;B67&amp;C67</f>
        <v>Tetra Brik 501ml - 1L (Dairy) 12pk</v>
      </c>
      <c r="E67" s="97" t="n">
        <v>6039</v>
      </c>
      <c r="F67" s="98" t="n">
        <v>1.2</v>
      </c>
      <c r="G67" s="98" t="n">
        <v>0</v>
      </c>
      <c r="H67" s="97" t="n">
        <v>6239</v>
      </c>
      <c r="I67" s="99" t="n">
        <v>0.24</v>
      </c>
      <c r="J67" s="99" t="n">
        <v>0</v>
      </c>
      <c r="O67" s="93" t="e">
        <f aca="false">#REF!&amp;#REF!</f>
        <v>#REF!</v>
      </c>
    </row>
    <row r="68" customFormat="false" ht="13" hidden="false" customHeight="false" outlineLevel="0" collapsed="false">
      <c r="A68" s="94" t="s">
        <v>868</v>
      </c>
      <c r="B68" s="95" t="s">
        <v>856</v>
      </c>
      <c r="C68" s="95" t="s">
        <v>844</v>
      </c>
      <c r="D68" s="96" t="str">
        <f aca="false">A68&amp;B68&amp;C68</f>
        <v>Tetra Brik Over 1L (Dairy) Single</v>
      </c>
      <c r="E68" s="97" t="n">
        <v>6029</v>
      </c>
      <c r="F68" s="98" t="n">
        <v>0.25</v>
      </c>
      <c r="G68" s="98" t="n">
        <v>0</v>
      </c>
      <c r="H68" s="97" t="n">
        <v>6229</v>
      </c>
      <c r="I68" s="99" t="n">
        <v>0.06</v>
      </c>
      <c r="J68" s="99" t="n">
        <v>0</v>
      </c>
      <c r="O68" s="93" t="e">
        <f aca="false">#REF!&amp;#REF!</f>
        <v>#REF!</v>
      </c>
    </row>
    <row r="69" customFormat="false" ht="13" hidden="false" customHeight="false" outlineLevel="0" collapsed="false">
      <c r="A69" s="102" t="s">
        <v>868</v>
      </c>
      <c r="B69" s="103" t="s">
        <v>859</v>
      </c>
      <c r="C69" s="103" t="s">
        <v>849</v>
      </c>
      <c r="D69" s="104" t="str">
        <f aca="false">A69&amp;B69&amp;C69</f>
        <v>Tetra Brik 0 - 500ml (Milk Sub) 24pk</v>
      </c>
      <c r="E69" s="105" t="n">
        <v>6099</v>
      </c>
      <c r="F69" s="106" t="n">
        <v>2.4</v>
      </c>
      <c r="G69" s="106" t="n">
        <v>0</v>
      </c>
      <c r="H69" s="105" t="n">
        <v>6299</v>
      </c>
      <c r="I69" s="106" t="n">
        <v>0.48</v>
      </c>
      <c r="J69" s="106" t="n">
        <v>0</v>
      </c>
      <c r="O69" s="93" t="e">
        <f aca="false">#REF!&amp;#REF!</f>
        <v>#REF!</v>
      </c>
    </row>
    <row r="70" customFormat="false" ht="13" hidden="false" customHeight="false" outlineLevel="0" collapsed="false">
      <c r="A70" s="102" t="s">
        <v>868</v>
      </c>
      <c r="B70" s="103" t="s">
        <v>871</v>
      </c>
      <c r="C70" s="103" t="s">
        <v>844</v>
      </c>
      <c r="D70" s="104" t="str">
        <f aca="false">A70&amp;B70&amp;C70</f>
        <v>Tetra Brik 0 - 1L (Milk Sub) Single</v>
      </c>
      <c r="E70" s="105" t="n">
        <v>6030</v>
      </c>
      <c r="F70" s="106" t="n">
        <v>0.1</v>
      </c>
      <c r="G70" s="106" t="n">
        <v>0</v>
      </c>
      <c r="H70" s="105" t="n">
        <v>6230</v>
      </c>
      <c r="I70" s="106" t="n">
        <v>0.02</v>
      </c>
      <c r="J70" s="106" t="n">
        <v>0</v>
      </c>
      <c r="O70" s="93" t="e">
        <f aca="false">#REF!&amp;#REF!</f>
        <v>#REF!</v>
      </c>
    </row>
    <row r="71" customFormat="false" ht="13" hidden="false" customHeight="false" outlineLevel="0" collapsed="false">
      <c r="A71" s="102" t="s">
        <v>868</v>
      </c>
      <c r="B71" s="103" t="s">
        <v>871</v>
      </c>
      <c r="C71" s="103" t="s">
        <v>858</v>
      </c>
      <c r="D71" s="104" t="str">
        <f aca="false">A71&amp;B71&amp;C71</f>
        <v>Tetra Brik 0 - 1L (Milk Sub) 3pk</v>
      </c>
      <c r="E71" s="105" t="n">
        <v>6032</v>
      </c>
      <c r="F71" s="106" t="n">
        <v>0.3</v>
      </c>
      <c r="G71" s="106" t="n">
        <v>0</v>
      </c>
      <c r="H71" s="105" t="n">
        <v>6232</v>
      </c>
      <c r="I71" s="106" t="n">
        <v>0.06</v>
      </c>
      <c r="J71" s="106" t="n">
        <v>0</v>
      </c>
      <c r="O71" s="93" t="e">
        <f aca="false">#REF!&amp;#REF!</f>
        <v>#REF!</v>
      </c>
    </row>
    <row r="72" customFormat="false" ht="13" hidden="false" customHeight="false" outlineLevel="0" collapsed="false">
      <c r="A72" s="102" t="s">
        <v>868</v>
      </c>
      <c r="B72" s="103" t="s">
        <v>871</v>
      </c>
      <c r="C72" s="103" t="s">
        <v>846</v>
      </c>
      <c r="D72" s="104" t="str">
        <f aca="false">A72&amp;B72&amp;C72</f>
        <v>Tetra Brik 0 - 1L (Milk Sub) 4pk</v>
      </c>
      <c r="E72" s="105" t="n">
        <v>6093</v>
      </c>
      <c r="F72" s="106" t="n">
        <v>0.4</v>
      </c>
      <c r="G72" s="106" t="n">
        <v>0</v>
      </c>
      <c r="H72" s="105" t="n">
        <v>6293</v>
      </c>
      <c r="I72" s="106" t="n">
        <v>0.08</v>
      </c>
      <c r="J72" s="106" t="n">
        <v>0</v>
      </c>
      <c r="O72" s="93" t="e">
        <f aca="false">#REF!&amp;#REF!</f>
        <v>#REF!</v>
      </c>
    </row>
    <row r="73" customFormat="false" ht="13" hidden="false" customHeight="false" outlineLevel="0" collapsed="false">
      <c r="A73" s="102" t="s">
        <v>868</v>
      </c>
      <c r="B73" s="103" t="s">
        <v>871</v>
      </c>
      <c r="C73" s="103" t="s">
        <v>848</v>
      </c>
      <c r="D73" s="104" t="str">
        <f aca="false">A73&amp;B73&amp;C73</f>
        <v>Tetra Brik 0 - 1L (Milk Sub) 12pk</v>
      </c>
      <c r="E73" s="105" t="n">
        <v>6031</v>
      </c>
      <c r="F73" s="106" t="n">
        <v>1.2</v>
      </c>
      <c r="G73" s="106" t="n">
        <v>0</v>
      </c>
      <c r="H73" s="105" t="n">
        <v>6231</v>
      </c>
      <c r="I73" s="106" t="n">
        <v>0.24</v>
      </c>
      <c r="J73" s="106" t="n">
        <v>0</v>
      </c>
      <c r="O73" s="93" t="e">
        <f aca="false">#REF!&amp;#REF!</f>
        <v>#REF!</v>
      </c>
    </row>
    <row r="74" customFormat="false" ht="13" hidden="false" customHeight="false" outlineLevel="0" collapsed="false">
      <c r="A74" s="102" t="s">
        <v>868</v>
      </c>
      <c r="B74" s="103" t="s">
        <v>861</v>
      </c>
      <c r="C74" s="103" t="s">
        <v>870</v>
      </c>
      <c r="D74" s="104" t="str">
        <f aca="false">A74&amp;B74&amp;C74</f>
        <v>Tetra Brik Over 1L (Milk Sub) 8pk</v>
      </c>
      <c r="E74" s="105" t="n">
        <v>6098</v>
      </c>
      <c r="F74" s="106" t="n">
        <v>2</v>
      </c>
      <c r="G74" s="106" t="n">
        <v>0</v>
      </c>
      <c r="H74" s="105" t="n">
        <v>6298</v>
      </c>
      <c r="I74" s="107" t="n">
        <v>0.48</v>
      </c>
      <c r="J74" s="107" t="n">
        <v>0</v>
      </c>
      <c r="O74" s="93" t="e">
        <f aca="false">#REF!&amp;#REF!</f>
        <v>#REF!</v>
      </c>
    </row>
    <row r="75" customFormat="false" ht="13" hidden="false" customHeight="false" outlineLevel="0" collapsed="false">
      <c r="A75" s="102" t="s">
        <v>868</v>
      </c>
      <c r="B75" s="103" t="s">
        <v>861</v>
      </c>
      <c r="C75" s="103" t="s">
        <v>849</v>
      </c>
      <c r="D75" s="104" t="str">
        <f aca="false">A75&amp;B75&amp;C75</f>
        <v>Tetra Brik Over 1L (Milk Sub) 24pk</v>
      </c>
      <c r="E75" s="105" t="n">
        <v>6101</v>
      </c>
      <c r="F75" s="106" t="n">
        <v>6</v>
      </c>
      <c r="G75" s="106" t="n">
        <v>0</v>
      </c>
      <c r="H75" s="105" t="n">
        <v>6301</v>
      </c>
      <c r="I75" s="107" t="n">
        <v>1.44</v>
      </c>
      <c r="J75" s="107" t="n">
        <v>0</v>
      </c>
      <c r="O75" s="93" t="e">
        <f aca="false">#REF!&amp;#REF!</f>
        <v>#REF!</v>
      </c>
    </row>
    <row r="76" customFormat="false" ht="13" hidden="false" customHeight="false" outlineLevel="0" collapsed="false">
      <c r="A76" s="88" t="s">
        <v>872</v>
      </c>
      <c r="B76" s="89" t="s">
        <v>852</v>
      </c>
      <c r="C76" s="89" t="s">
        <v>844</v>
      </c>
      <c r="D76" s="90" t="str">
        <f aca="false">A76&amp;B76&amp;C76</f>
        <v>Gable Top 0 - 500ml Single</v>
      </c>
      <c r="E76" s="91" t="n">
        <v>6046</v>
      </c>
      <c r="F76" s="92" t="n">
        <v>0.1</v>
      </c>
      <c r="G76" s="92" t="n">
        <v>0.05</v>
      </c>
      <c r="H76" s="91" t="n">
        <v>6246</v>
      </c>
      <c r="I76" s="100" t="n">
        <v>0.02</v>
      </c>
      <c r="J76" s="100" t="n">
        <v>0</v>
      </c>
      <c r="O76" s="93" t="e">
        <f aca="false">#REF!&amp;#REF!</f>
        <v>#REF!</v>
      </c>
    </row>
    <row r="77" customFormat="false" ht="13" hidden="false" customHeight="false" outlineLevel="0" collapsed="false">
      <c r="A77" s="88" t="s">
        <v>872</v>
      </c>
      <c r="B77" s="89" t="s">
        <v>853</v>
      </c>
      <c r="C77" s="89" t="s">
        <v>844</v>
      </c>
      <c r="D77" s="90" t="str">
        <f aca="false">A77&amp;B77&amp;C77</f>
        <v>Gable Top 501ml - 1L Single</v>
      </c>
      <c r="E77" s="91" t="n">
        <v>6047</v>
      </c>
      <c r="F77" s="92" t="n">
        <v>0.1</v>
      </c>
      <c r="G77" s="92" t="n">
        <v>0.05</v>
      </c>
      <c r="H77" s="91" t="n">
        <v>6247</v>
      </c>
      <c r="I77" s="100" t="n">
        <v>0.02</v>
      </c>
      <c r="J77" s="100" t="n">
        <v>0</v>
      </c>
      <c r="O77" s="93" t="e">
        <f aca="false">#REF!&amp;#REF!</f>
        <v>#REF!</v>
      </c>
    </row>
    <row r="78" customFormat="false" ht="13" hidden="false" customHeight="false" outlineLevel="0" collapsed="false">
      <c r="A78" s="88" t="s">
        <v>872</v>
      </c>
      <c r="B78" s="89" t="s">
        <v>855</v>
      </c>
      <c r="C78" s="89" t="s">
        <v>844</v>
      </c>
      <c r="D78" s="90" t="str">
        <f aca="false">A78&amp;B78&amp;C78</f>
        <v>Gable Top Over 1L Single</v>
      </c>
      <c r="E78" s="91" t="n">
        <v>6048</v>
      </c>
      <c r="F78" s="92" t="n">
        <v>0.25</v>
      </c>
      <c r="G78" s="92" t="n">
        <v>0.2</v>
      </c>
      <c r="H78" s="91" t="n">
        <v>6248</v>
      </c>
      <c r="I78" s="100" t="n">
        <v>0.05</v>
      </c>
      <c r="J78" s="100" t="n">
        <v>0.06</v>
      </c>
      <c r="O78" s="93" t="e">
        <f aca="false">#REF!&amp;#REF!</f>
        <v>#REF!</v>
      </c>
    </row>
    <row r="79" customFormat="false" ht="13" hidden="false" customHeight="false" outlineLevel="0" collapsed="false">
      <c r="A79" s="88" t="s">
        <v>872</v>
      </c>
      <c r="B79" s="89" t="s">
        <v>855</v>
      </c>
      <c r="C79" s="89" t="s">
        <v>870</v>
      </c>
      <c r="D79" s="90" t="str">
        <f aca="false">A79&amp;B79&amp;C79</f>
        <v>Gable Top Over 1L 8pk</v>
      </c>
      <c r="E79" s="91" t="n">
        <v>6091</v>
      </c>
      <c r="F79" s="92" t="n">
        <v>2</v>
      </c>
      <c r="G79" s="92" t="n">
        <v>1.6</v>
      </c>
      <c r="H79" s="91" t="n">
        <v>6291</v>
      </c>
      <c r="I79" s="92" t="n">
        <v>0.4</v>
      </c>
      <c r="J79" s="92" t="n">
        <v>0.48</v>
      </c>
      <c r="O79" s="93" t="e">
        <f aca="false">#REF!&amp;#REF!</f>
        <v>#REF!</v>
      </c>
    </row>
    <row r="80" customFormat="false" ht="13" hidden="false" customHeight="false" outlineLevel="0" collapsed="false">
      <c r="A80" s="94" t="s">
        <v>872</v>
      </c>
      <c r="B80" s="95" t="s">
        <v>866</v>
      </c>
      <c r="C80" s="95" t="s">
        <v>844</v>
      </c>
      <c r="D80" s="96" t="str">
        <f aca="false">A80&amp;B80&amp;C80</f>
        <v>Gable Top 0 - 500ml (Dairy) Single</v>
      </c>
      <c r="E80" s="97" t="n">
        <v>6040</v>
      </c>
      <c r="F80" s="98" t="n">
        <v>0.1</v>
      </c>
      <c r="G80" s="98" t="n">
        <v>0</v>
      </c>
      <c r="H80" s="97" t="n">
        <v>6240</v>
      </c>
      <c r="I80" s="99" t="n">
        <v>0.02</v>
      </c>
      <c r="J80" s="99" t="n">
        <v>0</v>
      </c>
      <c r="O80" s="93" t="e">
        <f aca="false">#REF!&amp;#REF!</f>
        <v>#REF!</v>
      </c>
    </row>
    <row r="81" customFormat="false" ht="13" hidden="false" customHeight="false" outlineLevel="0" collapsed="false">
      <c r="A81" s="94" t="s">
        <v>872</v>
      </c>
      <c r="B81" s="95" t="s">
        <v>867</v>
      </c>
      <c r="C81" s="95" t="s">
        <v>844</v>
      </c>
      <c r="D81" s="96" t="str">
        <f aca="false">A81&amp;B81&amp;C81</f>
        <v>Gable Top 501ml - 1L (Dairy) Single</v>
      </c>
      <c r="E81" s="97" t="n">
        <v>6041</v>
      </c>
      <c r="F81" s="98" t="n">
        <v>0.1</v>
      </c>
      <c r="G81" s="98" t="n">
        <v>0</v>
      </c>
      <c r="H81" s="97" t="n">
        <v>6241</v>
      </c>
      <c r="I81" s="99" t="n">
        <v>0.02</v>
      </c>
      <c r="J81" s="99" t="n">
        <v>0</v>
      </c>
      <c r="O81" s="93" t="e">
        <f aca="false">#REF!&amp;#REF!</f>
        <v>#REF!</v>
      </c>
    </row>
    <row r="82" customFormat="false" ht="13" hidden="false" customHeight="false" outlineLevel="0" collapsed="false">
      <c r="A82" s="94" t="s">
        <v>872</v>
      </c>
      <c r="B82" s="95" t="s">
        <v>856</v>
      </c>
      <c r="C82" s="95" t="s">
        <v>844</v>
      </c>
      <c r="D82" s="96" t="str">
        <f aca="false">A82&amp;B82&amp;C82</f>
        <v>Gable Top Over 1L (Dairy) Single</v>
      </c>
      <c r="E82" s="97" t="n">
        <v>6042</v>
      </c>
      <c r="F82" s="98" t="n">
        <v>0.25</v>
      </c>
      <c r="G82" s="98" t="n">
        <v>0</v>
      </c>
      <c r="H82" s="97" t="n">
        <v>6242</v>
      </c>
      <c r="I82" s="99" t="n">
        <v>0.05</v>
      </c>
      <c r="J82" s="99" t="n">
        <v>0</v>
      </c>
      <c r="O82" s="93" t="e">
        <f aca="false">#REF!&amp;#REF!</f>
        <v>#REF!</v>
      </c>
    </row>
    <row r="83" customFormat="false" ht="13" hidden="false" customHeight="false" outlineLevel="0" collapsed="false">
      <c r="A83" s="102" t="s">
        <v>872</v>
      </c>
      <c r="B83" s="103" t="s">
        <v>859</v>
      </c>
      <c r="C83" s="103" t="s">
        <v>844</v>
      </c>
      <c r="D83" s="104" t="str">
        <f aca="false">A83&amp;B83&amp;C83</f>
        <v>Gable Top 0 - 500ml (Milk Sub) Single</v>
      </c>
      <c r="E83" s="105" t="n">
        <v>6043</v>
      </c>
      <c r="F83" s="106" t="n">
        <v>0.1</v>
      </c>
      <c r="G83" s="106" t="n">
        <v>0</v>
      </c>
      <c r="H83" s="105" t="n">
        <v>6243</v>
      </c>
      <c r="I83" s="107" t="n">
        <v>0.02</v>
      </c>
      <c r="J83" s="107" t="n">
        <v>0</v>
      </c>
      <c r="O83" s="93" t="e">
        <f aca="false">#REF!&amp;#REF!</f>
        <v>#REF!</v>
      </c>
    </row>
    <row r="84" customFormat="false" ht="13" hidden="false" customHeight="false" outlineLevel="0" collapsed="false">
      <c r="A84" s="102" t="s">
        <v>872</v>
      </c>
      <c r="B84" s="103" t="s">
        <v>860</v>
      </c>
      <c r="C84" s="103" t="s">
        <v>844</v>
      </c>
      <c r="D84" s="104" t="str">
        <f aca="false">A84&amp;B84&amp;C84</f>
        <v>Gable Top 501ml - 1L (Milk Sub) Single</v>
      </c>
      <c r="E84" s="105" t="n">
        <v>6044</v>
      </c>
      <c r="F84" s="106" t="n">
        <v>0.1</v>
      </c>
      <c r="G84" s="106" t="n">
        <v>0</v>
      </c>
      <c r="H84" s="105" t="n">
        <v>6244</v>
      </c>
      <c r="I84" s="107" t="n">
        <v>0.02</v>
      </c>
      <c r="J84" s="107" t="n">
        <v>0</v>
      </c>
      <c r="O84" s="93" t="e">
        <f aca="false">#REF!&amp;#REF!</f>
        <v>#REF!</v>
      </c>
    </row>
    <row r="85" customFormat="false" ht="13" hidden="false" customHeight="false" outlineLevel="0" collapsed="false">
      <c r="A85" s="102" t="s">
        <v>872</v>
      </c>
      <c r="B85" s="103" t="s">
        <v>861</v>
      </c>
      <c r="C85" s="103" t="s">
        <v>844</v>
      </c>
      <c r="D85" s="104" t="str">
        <f aca="false">A85&amp;B85&amp;C85</f>
        <v>Gable Top Over 1L (Milk Sub) Single</v>
      </c>
      <c r="E85" s="105" t="n">
        <v>6045</v>
      </c>
      <c r="F85" s="106" t="n">
        <v>0.25</v>
      </c>
      <c r="G85" s="106" t="n">
        <v>0</v>
      </c>
      <c r="H85" s="105" t="n">
        <v>6245</v>
      </c>
      <c r="I85" s="107" t="n">
        <v>0.05</v>
      </c>
      <c r="J85" s="107" t="n">
        <v>0</v>
      </c>
      <c r="O85" s="93" t="e">
        <f aca="false">#REF!&amp;#REF!</f>
        <v>#REF!</v>
      </c>
    </row>
    <row r="86" customFormat="false" ht="13" hidden="false" customHeight="false" outlineLevel="0" collapsed="false">
      <c r="A86" s="88" t="s">
        <v>873</v>
      </c>
      <c r="B86" s="89" t="s">
        <v>843</v>
      </c>
      <c r="C86" s="89" t="s">
        <v>844</v>
      </c>
      <c r="D86" s="90" t="str">
        <f aca="false">A86&amp;B86&amp;C86</f>
        <v>Drink Pouches 0 - 1L Single</v>
      </c>
      <c r="E86" s="91" t="n">
        <v>6049</v>
      </c>
      <c r="F86" s="92" t="n">
        <v>0.1</v>
      </c>
      <c r="G86" s="92" t="n">
        <v>0.05</v>
      </c>
      <c r="H86" s="91" t="n">
        <v>6249</v>
      </c>
      <c r="I86" s="100" t="n">
        <v>0.02</v>
      </c>
      <c r="J86" s="100" t="n">
        <v>0</v>
      </c>
      <c r="O86" s="93" t="e">
        <f aca="false">#REF!&amp;#REF!</f>
        <v>#REF!</v>
      </c>
    </row>
    <row r="87" customFormat="false" ht="13" hidden="false" customHeight="false" outlineLevel="0" collapsed="false">
      <c r="A87" s="88" t="s">
        <v>874</v>
      </c>
      <c r="B87" s="89" t="s">
        <v>855</v>
      </c>
      <c r="C87" s="89" t="s">
        <v>844</v>
      </c>
      <c r="D87" s="90" t="str">
        <f aca="false">A87&amp;B87&amp;C87</f>
        <v>Bag In A Box Over 1L Single</v>
      </c>
      <c r="E87" s="91" t="n">
        <v>6050</v>
      </c>
      <c r="F87" s="92" t="n">
        <v>0.25</v>
      </c>
      <c r="G87" s="92" t="n">
        <v>0.2</v>
      </c>
      <c r="H87" s="91" t="n">
        <v>6250</v>
      </c>
      <c r="I87" s="100" t="n">
        <v>0</v>
      </c>
      <c r="J87" s="100" t="n">
        <v>0</v>
      </c>
      <c r="O87" s="93" t="e">
        <f aca="false">#REF!&amp;#REF!</f>
        <v>#REF!</v>
      </c>
    </row>
    <row r="88" customFormat="false" ht="13" hidden="false" customHeight="false" outlineLevel="0" collapsed="false">
      <c r="A88" s="88" t="s">
        <v>875</v>
      </c>
      <c r="B88" s="89" t="s">
        <v>852</v>
      </c>
      <c r="C88" s="89" t="s">
        <v>844</v>
      </c>
      <c r="D88" s="90" t="str">
        <f aca="false">A88&amp;B88&amp;C88</f>
        <v>Bi Metal 0 - 500ml Single</v>
      </c>
      <c r="E88" s="91" t="n">
        <v>6051</v>
      </c>
      <c r="F88" s="92" t="n">
        <v>0.1</v>
      </c>
      <c r="G88" s="92" t="n">
        <v>0.05</v>
      </c>
      <c r="H88" s="91" t="n">
        <v>6251</v>
      </c>
      <c r="I88" s="92" t="n">
        <v>0.07</v>
      </c>
      <c r="J88" s="92" t="n">
        <v>0.06</v>
      </c>
      <c r="O88" s="93" t="e">
        <f aca="false">#REF!&amp;#REF!</f>
        <v>#REF!</v>
      </c>
    </row>
    <row r="89" customFormat="false" ht="13" hidden="false" customHeight="false" outlineLevel="0" collapsed="false">
      <c r="A89" s="88" t="s">
        <v>875</v>
      </c>
      <c r="B89" s="89" t="s">
        <v>852</v>
      </c>
      <c r="C89" s="89" t="s">
        <v>858</v>
      </c>
      <c r="D89" s="90" t="str">
        <f aca="false">A89&amp;B89&amp;C89</f>
        <v>Bi Metal 0 - 500ml 3pk</v>
      </c>
      <c r="E89" s="91" t="n">
        <v>6061</v>
      </c>
      <c r="F89" s="92" t="n">
        <v>0.3</v>
      </c>
      <c r="G89" s="92" t="n">
        <v>0.15</v>
      </c>
      <c r="H89" s="91" t="n">
        <v>6261</v>
      </c>
      <c r="I89" s="92" t="n">
        <v>0.24</v>
      </c>
      <c r="J89" s="92" t="n">
        <v>0.18</v>
      </c>
      <c r="O89" s="93" t="e">
        <f aca="false">#REF!&amp;#REF!</f>
        <v>#REF!</v>
      </c>
    </row>
    <row r="90" customFormat="false" ht="13" hidden="false" customHeight="false" outlineLevel="0" collapsed="false">
      <c r="A90" s="88" t="s">
        <v>875</v>
      </c>
      <c r="B90" s="89" t="s">
        <v>853</v>
      </c>
      <c r="C90" s="89" t="s">
        <v>844</v>
      </c>
      <c r="D90" s="90" t="str">
        <f aca="false">A90&amp;B90&amp;C90</f>
        <v>Bi Metal 501ml - 1L Single</v>
      </c>
      <c r="E90" s="91" t="n">
        <v>6052</v>
      </c>
      <c r="F90" s="92" t="n">
        <v>0.1</v>
      </c>
      <c r="G90" s="92" t="n">
        <v>0.05</v>
      </c>
      <c r="H90" s="91" t="n">
        <v>6252</v>
      </c>
      <c r="I90" s="92" t="n">
        <v>0.07</v>
      </c>
      <c r="J90" s="92" t="n">
        <v>0.06</v>
      </c>
      <c r="O90" s="93" t="e">
        <f aca="false">#REF!&amp;#REF!</f>
        <v>#REF!</v>
      </c>
    </row>
    <row r="91" customFormat="false" ht="13" hidden="false" customHeight="false" outlineLevel="0" collapsed="false">
      <c r="A91" s="88" t="s">
        <v>875</v>
      </c>
      <c r="B91" s="89" t="s">
        <v>855</v>
      </c>
      <c r="C91" s="89" t="s">
        <v>844</v>
      </c>
      <c r="D91" s="90" t="str">
        <f aca="false">A91&amp;B91&amp;C91</f>
        <v>Bi Metal Over 1L Single</v>
      </c>
      <c r="E91" s="91" t="n">
        <v>6053</v>
      </c>
      <c r="F91" s="92" t="n">
        <v>0.25</v>
      </c>
      <c r="G91" s="92" t="n">
        <v>0.2</v>
      </c>
      <c r="H91" s="91" t="n">
        <v>6253</v>
      </c>
      <c r="I91" s="92" t="n">
        <v>0</v>
      </c>
      <c r="J91" s="92" t="n">
        <v>0</v>
      </c>
      <c r="O91" s="93" t="e">
        <f aca="false">#REF!&amp;#REF!</f>
        <v>#REF!</v>
      </c>
    </row>
    <row r="92" customFormat="false" ht="13" hidden="false" customHeight="false" outlineLevel="0" collapsed="false">
      <c r="A92" s="94" t="s">
        <v>875</v>
      </c>
      <c r="B92" s="95" t="s">
        <v>850</v>
      </c>
      <c r="C92" s="95" t="s">
        <v>844</v>
      </c>
      <c r="D92" s="96" t="str">
        <f aca="false">A92&amp;B92&amp;C92</f>
        <v>Bi Metal 0 - 1L (Dairy) Single</v>
      </c>
      <c r="E92" s="97" t="n">
        <v>6083</v>
      </c>
      <c r="F92" s="98" t="n">
        <v>0.1</v>
      </c>
      <c r="G92" s="99" t="n">
        <v>0</v>
      </c>
      <c r="H92" s="97" t="n">
        <v>6283</v>
      </c>
      <c r="I92" s="98" t="n">
        <v>0.07</v>
      </c>
      <c r="J92" s="99" t="n">
        <v>0</v>
      </c>
      <c r="O92" s="93" t="e">
        <f aca="false">#REF!&amp;#REF!</f>
        <v>#REF!</v>
      </c>
    </row>
    <row r="93" customFormat="false" ht="13" hidden="false" customHeight="false" outlineLevel="0" collapsed="false">
      <c r="A93" s="88" t="s">
        <v>875</v>
      </c>
      <c r="B93" s="89" t="s">
        <v>853</v>
      </c>
      <c r="C93" s="89" t="s">
        <v>847</v>
      </c>
      <c r="D93" s="90" t="str">
        <f aca="false">A93&amp;B93&amp;C93</f>
        <v>Bi Metal 501ml - 1L 6pk</v>
      </c>
      <c r="E93" s="91" t="n">
        <v>6084</v>
      </c>
      <c r="F93" s="92" t="n">
        <v>0.6</v>
      </c>
      <c r="G93" s="100" t="n">
        <v>0.3</v>
      </c>
      <c r="H93" s="91" t="n">
        <v>6284</v>
      </c>
      <c r="I93" s="92" t="n">
        <v>0.42</v>
      </c>
      <c r="J93" s="100" t="n">
        <v>0.36</v>
      </c>
      <c r="O93" s="93" t="e">
        <f aca="false">#REF!&amp;#REF!</f>
        <v>#REF!</v>
      </c>
    </row>
    <row r="94" customFormat="false" ht="13" hidden="false" customHeight="false" outlineLevel="0" collapsed="false">
      <c r="A94" s="88" t="s">
        <v>876</v>
      </c>
      <c r="B94" s="89" t="s">
        <v>843</v>
      </c>
      <c r="C94" s="89" t="s">
        <v>844</v>
      </c>
      <c r="D94" s="90" t="str">
        <f aca="false">A94&amp;B94&amp;C94</f>
        <v>Aerosol 0 - 1L Single</v>
      </c>
      <c r="E94" s="91" t="n">
        <v>6054</v>
      </c>
      <c r="F94" s="92" t="n">
        <v>0.1</v>
      </c>
      <c r="G94" s="92" t="n">
        <v>0</v>
      </c>
      <c r="H94" s="91" t="n">
        <v>6254</v>
      </c>
      <c r="I94" s="92" t="n">
        <v>0.08</v>
      </c>
      <c r="J94" s="92" t="n">
        <v>0</v>
      </c>
      <c r="O94" s="93" t="e">
        <f aca="false">#REF!&amp;#REF!</f>
        <v>#REF!</v>
      </c>
    </row>
    <row r="95" customFormat="false" ht="13" hidden="false" customHeight="false" outlineLevel="0" collapsed="false">
      <c r="A95" s="94" t="s">
        <v>876</v>
      </c>
      <c r="B95" s="95" t="s">
        <v>850</v>
      </c>
      <c r="C95" s="95" t="s">
        <v>844</v>
      </c>
      <c r="D95" s="96" t="str">
        <f aca="false">A95&amp;B95&amp;C95</f>
        <v>Aerosol 0 - 1L (Dairy) Single</v>
      </c>
      <c r="E95" s="97" t="n">
        <v>6081</v>
      </c>
      <c r="F95" s="98" t="n">
        <v>0.1</v>
      </c>
      <c r="G95" s="99" t="n">
        <v>0</v>
      </c>
      <c r="H95" s="97" t="n">
        <v>6270</v>
      </c>
      <c r="I95" s="98" t="n">
        <v>0.08</v>
      </c>
      <c r="J95" s="99" t="n">
        <v>0</v>
      </c>
      <c r="O95" s="93" t="e">
        <f aca="false">#REF!&amp;#REF!</f>
        <v>#REF!</v>
      </c>
    </row>
    <row r="96" customFormat="false" ht="13" hidden="false" customHeight="false" outlineLevel="0" collapsed="false">
      <c r="A96" s="88" t="s">
        <v>877</v>
      </c>
      <c r="B96" s="89" t="s">
        <v>852</v>
      </c>
      <c r="C96" s="89" t="s">
        <v>844</v>
      </c>
      <c r="D96" s="90" t="str">
        <f aca="false">A96&amp;B96&amp;C96</f>
        <v>Polystyrene Cups 0 - 500ml Single</v>
      </c>
      <c r="E96" s="91" t="n">
        <v>6055</v>
      </c>
      <c r="F96" s="92" t="n">
        <v>0.1</v>
      </c>
      <c r="G96" s="92" t="n">
        <v>0.05</v>
      </c>
      <c r="H96" s="91" t="n">
        <v>6255</v>
      </c>
      <c r="I96" s="92" t="n">
        <v>0.03</v>
      </c>
      <c r="J96" s="92" t="n">
        <v>0.03</v>
      </c>
      <c r="O96" s="93" t="e">
        <f aca="false">#REF!&amp;#REF!</f>
        <v>#REF!</v>
      </c>
    </row>
    <row r="97" customFormat="false" ht="13" hidden="false" customHeight="false" outlineLevel="0" collapsed="false">
      <c r="A97" s="88" t="s">
        <v>877</v>
      </c>
      <c r="B97" s="89" t="s">
        <v>853</v>
      </c>
      <c r="C97" s="89" t="s">
        <v>844</v>
      </c>
      <c r="D97" s="90" t="str">
        <f aca="false">A97&amp;B97&amp;C97</f>
        <v>Polystyrene Cups 501ml - 1L Single</v>
      </c>
      <c r="E97" s="91" t="n">
        <v>6056</v>
      </c>
      <c r="F97" s="92" t="n">
        <v>0.1</v>
      </c>
      <c r="G97" s="92" t="n">
        <v>0.05</v>
      </c>
      <c r="H97" s="91" t="n">
        <v>6256</v>
      </c>
      <c r="I97" s="92" t="n">
        <v>0.03</v>
      </c>
      <c r="J97" s="92" t="n">
        <v>0.03</v>
      </c>
      <c r="O97" s="93" t="e">
        <f aca="false">#REF!&amp;#REF!</f>
        <v>#REF!</v>
      </c>
    </row>
    <row r="98" customFormat="false" ht="13" hidden="false" customHeight="false" outlineLevel="0" collapsed="false">
      <c r="A98" s="94" t="s">
        <v>877</v>
      </c>
      <c r="B98" s="95" t="s">
        <v>850</v>
      </c>
      <c r="C98" s="95" t="s">
        <v>844</v>
      </c>
      <c r="D98" s="96" t="str">
        <f aca="false">A98&amp;B98&amp;C98</f>
        <v>Polystyrene Cups 0 - 1L (Dairy) Single</v>
      </c>
      <c r="E98" s="97" t="n">
        <v>6082</v>
      </c>
      <c r="F98" s="98" t="n">
        <v>0.1</v>
      </c>
      <c r="G98" s="99" t="n">
        <v>0</v>
      </c>
      <c r="H98" s="97" t="n">
        <v>6281</v>
      </c>
      <c r="I98" s="98" t="n">
        <v>0.03</v>
      </c>
      <c r="J98" s="99" t="n">
        <v>0</v>
      </c>
      <c r="O98" s="93" t="e">
        <f aca="false">#REF!&amp;#REF!</f>
        <v>#REF!</v>
      </c>
    </row>
    <row r="99" customFormat="false" ht="13" hidden="false" customHeight="false" outlineLevel="0" collapsed="false">
      <c r="A99" s="94" t="s">
        <v>878</v>
      </c>
      <c r="B99" s="95" t="s">
        <v>879</v>
      </c>
      <c r="C99" s="95" t="s">
        <v>844</v>
      </c>
      <c r="D99" s="96" t="str">
        <f aca="false">A99&amp;B99&amp;C99</f>
        <v>Milk Glass Bottle $2.00 Any Single</v>
      </c>
      <c r="E99" s="97" t="n">
        <v>6057</v>
      </c>
      <c r="F99" s="98" t="n">
        <v>2</v>
      </c>
      <c r="G99" s="98" t="n">
        <v>2</v>
      </c>
      <c r="H99" s="97" t="n">
        <v>6257</v>
      </c>
      <c r="I99" s="98" t="n">
        <v>0</v>
      </c>
      <c r="J99" s="98" t="n">
        <v>0</v>
      </c>
      <c r="O99" s="93" t="e">
        <f aca="false">#REF!&amp;#REF!</f>
        <v>#REF!</v>
      </c>
    </row>
    <row r="100" customFormat="false" ht="13" hidden="false" customHeight="false" outlineLevel="0" collapsed="false">
      <c r="A100" s="94" t="s">
        <v>880</v>
      </c>
      <c r="B100" s="95" t="s">
        <v>879</v>
      </c>
      <c r="C100" s="95" t="s">
        <v>844</v>
      </c>
      <c r="D100" s="96" t="str">
        <f aca="false">A100&amp;B100&amp;C100</f>
        <v>Avalon Milk Glass Bottle Any Single</v>
      </c>
      <c r="E100" s="97" t="n">
        <v>6058</v>
      </c>
      <c r="F100" s="98" t="n">
        <v>1</v>
      </c>
      <c r="G100" s="98" t="n">
        <v>1</v>
      </c>
      <c r="H100" s="97" t="n">
        <v>6258</v>
      </c>
      <c r="I100" s="98" t="n">
        <v>0</v>
      </c>
      <c r="J100" s="98" t="n">
        <v>0</v>
      </c>
      <c r="O100" s="93" t="e">
        <f aca="false">#REF!&amp;#REF!</f>
        <v>#REF!</v>
      </c>
    </row>
    <row r="101" customFormat="false" ht="13" hidden="false" customHeight="false" outlineLevel="0" collapsed="false">
      <c r="A101" s="94" t="s">
        <v>881</v>
      </c>
      <c r="B101" s="95" t="s">
        <v>879</v>
      </c>
      <c r="C101" s="95" t="s">
        <v>844</v>
      </c>
      <c r="D101" s="96" t="str">
        <f aca="false">A101&amp;B101&amp;C101</f>
        <v>Pinehedge Farms Glass Bottle Any Single</v>
      </c>
      <c r="E101" s="97" t="n">
        <v>6064</v>
      </c>
      <c r="F101" s="98" t="n">
        <v>0</v>
      </c>
      <c r="G101" s="98" t="n">
        <v>0</v>
      </c>
      <c r="H101" s="97" t="n">
        <v>6264</v>
      </c>
      <c r="I101" s="98" t="n">
        <v>0</v>
      </c>
      <c r="J101" s="98" t="n">
        <v>0</v>
      </c>
      <c r="O101" s="93" t="e">
        <f aca="false">#REF!&amp;#REF!</f>
        <v>#REF!</v>
      </c>
    </row>
    <row r="102" customFormat="false" ht="13" hidden="false" customHeight="false" outlineLevel="0" collapsed="false">
      <c r="A102" s="94" t="s">
        <v>882</v>
      </c>
      <c r="B102" s="95" t="s">
        <v>883</v>
      </c>
      <c r="C102" s="95" t="s">
        <v>844</v>
      </c>
      <c r="D102" s="96" t="str">
        <f aca="false">A102&amp;B102&amp;C102</f>
        <v>Water Bottle Deposit 18.9L Single</v>
      </c>
      <c r="E102" s="97" t="n">
        <v>6059</v>
      </c>
      <c r="F102" s="98" t="n">
        <v>10</v>
      </c>
      <c r="G102" s="98" t="n">
        <v>10</v>
      </c>
      <c r="H102" s="97" t="n">
        <v>6259</v>
      </c>
      <c r="I102" s="98" t="n">
        <v>0</v>
      </c>
      <c r="J102" s="98" t="n">
        <v>0</v>
      </c>
      <c r="O102" s="93" t="e">
        <f aca="false">#REF!&amp;#REF!</f>
        <v>#REF!</v>
      </c>
    </row>
    <row r="103" customFormat="false" ht="13" hidden="false" customHeight="false" outlineLevel="0" collapsed="false">
      <c r="A103" s="110"/>
      <c r="B103" s="110"/>
      <c r="C103" s="111"/>
      <c r="D103" s="111"/>
      <c r="E103" s="112"/>
      <c r="F103" s="113"/>
      <c r="G103" s="113"/>
      <c r="H103" s="112"/>
      <c r="I103" s="113"/>
      <c r="J103" s="113"/>
      <c r="O103" s="93" t="e">
        <f aca="false">#REF!&amp;#REF!</f>
        <v>#REF!</v>
      </c>
    </row>
    <row r="104" customFormat="false" ht="13" hidden="false" customHeight="false" outlineLevel="0" collapsed="false">
      <c r="A104" s="114" t="s">
        <v>884</v>
      </c>
      <c r="B104" s="115"/>
      <c r="C104" s="116"/>
      <c r="D104" s="116"/>
      <c r="E104" s="112"/>
      <c r="F104" s="113"/>
      <c r="G104" s="113"/>
      <c r="H104" s="117" t="s">
        <v>885</v>
      </c>
      <c r="I104" s="117" t="s">
        <v>886</v>
      </c>
      <c r="J104" s="117" t="s">
        <v>887</v>
      </c>
      <c r="O104" s="93" t="e">
        <f aca="false">#REF!&amp;#REF!</f>
        <v>#REF!</v>
      </c>
    </row>
    <row r="105" customFormat="false" ht="13" hidden="false" customHeight="false" outlineLevel="0" collapsed="false">
      <c r="A105" s="114" t="s">
        <v>888</v>
      </c>
      <c r="B105" s="115"/>
      <c r="C105" s="116"/>
      <c r="D105" s="116"/>
      <c r="E105" s="112"/>
      <c r="F105" s="113"/>
      <c r="G105" s="113"/>
      <c r="H105" s="118" t="n">
        <v>6424</v>
      </c>
      <c r="I105" s="117" t="n">
        <v>10</v>
      </c>
      <c r="J105" s="117" t="n">
        <v>10</v>
      </c>
      <c r="O105" s="93" t="e">
        <f aca="false">#REF!&amp;#REF!</f>
        <v>#REF!</v>
      </c>
    </row>
    <row r="106" customFormat="false" ht="13" hidden="false" customHeight="false" outlineLevel="0" collapsed="false">
      <c r="A106" s="36"/>
      <c r="B106" s="36"/>
      <c r="C106" s="35"/>
      <c r="D106" s="35"/>
      <c r="E106" s="112"/>
      <c r="F106" s="113"/>
      <c r="G106" s="113"/>
      <c r="H106" s="118" t="n">
        <v>6425</v>
      </c>
      <c r="I106" s="117" t="n">
        <v>1</v>
      </c>
      <c r="J106" s="117" t="n">
        <v>1</v>
      </c>
      <c r="O106" s="93" t="e">
        <f aca="false">#REF!&amp;#REF!</f>
        <v>#REF!</v>
      </c>
    </row>
    <row r="107" customFormat="false" ht="13" hidden="false" customHeight="false" outlineLevel="0" collapsed="false">
      <c r="A107" s="119" t="s">
        <v>889</v>
      </c>
      <c r="B107" s="119"/>
      <c r="C107" s="120"/>
      <c r="D107" s="120"/>
      <c r="E107" s="121"/>
      <c r="F107" s="121"/>
      <c r="G107" s="111"/>
      <c r="H107" s="118" t="n">
        <v>6426</v>
      </c>
      <c r="I107" s="117" t="n">
        <v>2</v>
      </c>
      <c r="J107" s="117" t="n">
        <v>2</v>
      </c>
      <c r="O107" s="93" t="e">
        <f aca="false">#REF!&amp;#REF!</f>
        <v>#REF!</v>
      </c>
    </row>
    <row r="108" customFormat="false" ht="13" hidden="false" customHeight="false" outlineLevel="0" collapsed="false">
      <c r="G108" s="111"/>
      <c r="H108" s="118" t="n">
        <v>6427</v>
      </c>
      <c r="I108" s="117" t="n">
        <v>0.1</v>
      </c>
      <c r="J108" s="117" t="n">
        <v>0.05</v>
      </c>
      <c r="O108" s="93" t="e">
        <f aca="false">#REF!&amp;#REF!</f>
        <v>#REF!</v>
      </c>
    </row>
    <row r="109" customFormat="false" ht="13" hidden="false" customHeight="false" outlineLevel="0" collapsed="false">
      <c r="A109" s="36"/>
      <c r="B109" s="36"/>
      <c r="C109" s="35"/>
      <c r="D109" s="35"/>
      <c r="E109" s="112"/>
      <c r="F109" s="113"/>
      <c r="G109" s="113"/>
      <c r="H109" s="118" t="n">
        <v>6428</v>
      </c>
      <c r="I109" s="117" t="n">
        <v>0.25</v>
      </c>
      <c r="J109" s="117" t="n">
        <v>0.2</v>
      </c>
      <c r="O109" s="93" t="e">
        <f aca="false">#REF!&amp;#REF!</f>
        <v>#REF!</v>
      </c>
    </row>
    <row r="110" customFormat="false" ht="13" hidden="false" customHeight="false" outlineLevel="0" collapsed="false">
      <c r="A110" s="36"/>
      <c r="B110" s="36"/>
      <c r="C110" s="35"/>
      <c r="D110" s="35"/>
      <c r="E110" s="112"/>
      <c r="F110" s="113"/>
      <c r="G110" s="113"/>
      <c r="H110" s="112"/>
      <c r="I110" s="113"/>
      <c r="J110" s="113"/>
      <c r="O110" s="93" t="e">
        <f aca="false">#REF!&amp;#REF!</f>
        <v>#REF!</v>
      </c>
    </row>
    <row r="111" customFormat="false" ht="13" hidden="false" customHeight="false" outlineLevel="0" collapsed="false">
      <c r="A111" s="36"/>
      <c r="B111" s="36"/>
      <c r="C111" s="35"/>
      <c r="D111" s="35"/>
      <c r="E111" s="112"/>
      <c r="F111" s="113"/>
      <c r="G111" s="113"/>
      <c r="H111" s="112"/>
      <c r="I111" s="113"/>
      <c r="J111" s="113"/>
      <c r="O111" s="93" t="e">
        <f aca="false">#REF!&amp;#REF!</f>
        <v>#REF!</v>
      </c>
    </row>
    <row r="112" customFormat="false" ht="13" hidden="false" customHeight="false" outlineLevel="0" collapsed="false">
      <c r="O112" s="93" t="e">
        <f aca="false">#REF!&amp;#REF!</f>
        <v>#REF!</v>
      </c>
    </row>
    <row r="113" customFormat="false" ht="13" hidden="false" customHeight="false" outlineLevel="0" collapsed="false">
      <c r="A113" s="93"/>
      <c r="B113" s="93"/>
      <c r="C113" s="122"/>
      <c r="O113" s="93" t="e">
        <f aca="false">#REF!&amp;#REF!</f>
        <v>#REF!</v>
      </c>
    </row>
    <row r="114" customFormat="false" ht="13" hidden="false" customHeight="false" outlineLevel="0" collapsed="false">
      <c r="A114" s="93"/>
      <c r="B114" s="123" t="s">
        <v>890</v>
      </c>
      <c r="C114" s="122"/>
      <c r="O114" s="93" t="e">
        <f aca="false">#REF!&amp;#REF!</f>
        <v>#REF!</v>
      </c>
    </row>
    <row r="115" customFormat="false" ht="13" hidden="false" customHeight="false" outlineLevel="0" collapsed="false">
      <c r="A115" s="93"/>
      <c r="B115" s="124"/>
      <c r="C115" s="122"/>
      <c r="O115" s="93" t="e">
        <f aca="false">#REF!&amp;#REF!</f>
        <v>#REF!</v>
      </c>
    </row>
    <row r="116" customFormat="false" ht="13" hidden="false" customHeight="false" outlineLevel="0" collapsed="false">
      <c r="B116" s="110"/>
      <c r="O116" s="93" t="e">
        <f aca="false">#REF!&amp;#REF!</f>
        <v>#REF!</v>
      </c>
    </row>
    <row r="117" customFormat="false" ht="14" hidden="false" customHeight="false" outlineLevel="0" collapsed="false">
      <c r="A117" s="82" t="s">
        <v>830</v>
      </c>
      <c r="B117" s="35"/>
      <c r="O117" s="93" t="e">
        <f aca="false">#REF!&amp;#REF!</f>
        <v>#REF!</v>
      </c>
    </row>
    <row r="118" customFormat="false" ht="13" hidden="false" customHeight="false" outlineLevel="0" collapsed="false">
      <c r="A118" s="88" t="s">
        <v>876</v>
      </c>
      <c r="B118" s="125"/>
      <c r="O118" s="93" t="e">
        <f aca="false">#REF!&amp;#REF!</f>
        <v>#REF!</v>
      </c>
    </row>
    <row r="119" customFormat="false" ht="13" hidden="false" customHeight="false" outlineLevel="0" collapsed="false">
      <c r="A119" s="88" t="s">
        <v>842</v>
      </c>
      <c r="B119" s="125"/>
      <c r="O119" s="93" t="e">
        <f aca="false">#REF!&amp;#REF!</f>
        <v>#REF!</v>
      </c>
    </row>
    <row r="120" customFormat="false" ht="13" hidden="false" customHeight="false" outlineLevel="0" collapsed="false">
      <c r="A120" s="88" t="s">
        <v>874</v>
      </c>
      <c r="B120" s="125"/>
      <c r="D120" s="111"/>
      <c r="O120" s="93" t="e">
        <f aca="false">#REF!&amp;#REF!</f>
        <v>#REF!</v>
      </c>
    </row>
    <row r="121" customFormat="false" ht="13" hidden="false" customHeight="false" outlineLevel="0" collapsed="false">
      <c r="A121" s="88" t="s">
        <v>875</v>
      </c>
      <c r="B121" s="125"/>
      <c r="D121" s="111"/>
      <c r="O121" s="93" t="e">
        <f aca="false">#REF!&amp;#REF!</f>
        <v>#REF!</v>
      </c>
    </row>
    <row r="122" customFormat="false" ht="13" hidden="false" customHeight="false" outlineLevel="0" collapsed="false">
      <c r="A122" s="88" t="s">
        <v>873</v>
      </c>
      <c r="B122" s="125"/>
      <c r="D122" s="126"/>
      <c r="O122" s="93" t="e">
        <f aca="false">#REF!&amp;#REF!</f>
        <v>#REF!</v>
      </c>
    </row>
    <row r="123" customFormat="false" ht="13" hidden="false" customHeight="false" outlineLevel="0" collapsed="false">
      <c r="A123" s="88" t="s">
        <v>872</v>
      </c>
      <c r="B123" s="125"/>
      <c r="D123" s="111"/>
      <c r="O123" s="93" t="e">
        <f aca="false">#REF!&amp;#REF!</f>
        <v>#REF!</v>
      </c>
    </row>
    <row r="124" customFormat="false" ht="13" hidden="false" customHeight="false" outlineLevel="0" collapsed="false">
      <c r="A124" s="88" t="s">
        <v>865</v>
      </c>
      <c r="B124" s="125"/>
      <c r="D124" s="111"/>
      <c r="O124" s="93" t="e">
        <f aca="false">#REF!&amp;#REF!</f>
        <v>#REF!</v>
      </c>
    </row>
    <row r="125" customFormat="false" ht="13" hidden="false" customHeight="false" outlineLevel="0" collapsed="false">
      <c r="A125" s="88" t="s">
        <v>857</v>
      </c>
      <c r="B125" s="125"/>
      <c r="O125" s="93" t="e">
        <f aca="false">#REF!&amp;#REF!</f>
        <v>#REF!</v>
      </c>
    </row>
    <row r="126" customFormat="false" ht="13" hidden="false" customHeight="false" outlineLevel="0" collapsed="false">
      <c r="A126" s="88" t="s">
        <v>864</v>
      </c>
      <c r="B126" s="125"/>
      <c r="O126" s="93" t="e">
        <f aca="false">#REF!&amp;#REF!</f>
        <v>#REF!</v>
      </c>
    </row>
    <row r="127" customFormat="false" ht="13" hidden="false" customHeight="false" outlineLevel="0" collapsed="false">
      <c r="A127" s="88" t="s">
        <v>851</v>
      </c>
      <c r="B127" s="125"/>
      <c r="O127" s="93" t="e">
        <f aca="false">#REF!&amp;#REF!</f>
        <v>#REF!</v>
      </c>
    </row>
    <row r="128" customFormat="false" ht="13" hidden="false" customHeight="false" outlineLevel="0" collapsed="false">
      <c r="A128" s="88" t="s">
        <v>863</v>
      </c>
      <c r="B128" s="125"/>
      <c r="O128" s="93" t="e">
        <f aca="false">#REF!&amp;#REF!</f>
        <v>#REF!</v>
      </c>
    </row>
    <row r="129" customFormat="false" ht="13" hidden="false" customHeight="false" outlineLevel="0" collapsed="false">
      <c r="A129" s="88" t="s">
        <v>877</v>
      </c>
      <c r="B129" s="125"/>
      <c r="O129" s="93" t="e">
        <f aca="false">#REF!&amp;#REF!</f>
        <v>#REF!</v>
      </c>
    </row>
    <row r="130" customFormat="false" ht="13" hidden="false" customHeight="false" outlineLevel="0" collapsed="false">
      <c r="A130" s="88" t="s">
        <v>862</v>
      </c>
      <c r="B130" s="125"/>
      <c r="O130" s="93" t="e">
        <f aca="false">#REF!&amp;#REF!</f>
        <v>#REF!</v>
      </c>
    </row>
    <row r="131" customFormat="false" ht="13" hidden="false" customHeight="false" outlineLevel="0" collapsed="false">
      <c r="A131" s="88" t="s">
        <v>868</v>
      </c>
      <c r="B131" s="125"/>
      <c r="O131" s="93" t="e">
        <f aca="false">#REF!&amp;#REF!</f>
        <v>#REF!</v>
      </c>
    </row>
    <row r="132" customFormat="false" ht="13" hidden="false" customHeight="false" outlineLevel="0" collapsed="false">
      <c r="A132" s="88" t="s">
        <v>880</v>
      </c>
      <c r="B132" s="111"/>
      <c r="O132" s="93" t="e">
        <f aca="false">#REF!&amp;#REF!</f>
        <v>#REF!</v>
      </c>
    </row>
    <row r="133" customFormat="false" ht="13" hidden="false" customHeight="false" outlineLevel="0" collapsed="false">
      <c r="A133" s="88" t="s">
        <v>882</v>
      </c>
      <c r="B133" s="111"/>
      <c r="O133" s="93" t="e">
        <f aca="false">#REF!&amp;#REF!</f>
        <v>#REF!</v>
      </c>
    </row>
    <row r="134" customFormat="false" ht="13" hidden="false" customHeight="false" outlineLevel="0" collapsed="false">
      <c r="B134" s="110"/>
      <c r="O134" s="93" t="e">
        <f aca="false">#REF!&amp;#REF!</f>
        <v>#REF!</v>
      </c>
    </row>
    <row r="135" customFormat="false" ht="13" hidden="false" customHeight="false" outlineLevel="0" collapsed="false">
      <c r="B135" s="110"/>
      <c r="C135" s="111"/>
      <c r="D135" s="111"/>
      <c r="O135" s="93" t="e">
        <f aca="false">#REF!&amp;#REF!</f>
        <v>#REF!</v>
      </c>
    </row>
    <row r="136" customFormat="false" ht="14" hidden="false" customHeight="false" outlineLevel="0" collapsed="false">
      <c r="A136" s="82" t="s">
        <v>830</v>
      </c>
      <c r="B136" s="83" t="s">
        <v>891</v>
      </c>
      <c r="C136" s="35"/>
      <c r="D136" s="35"/>
      <c r="O136" s="93" t="e">
        <f aca="false">#REF!&amp;#REF!</f>
        <v>#REF!</v>
      </c>
    </row>
    <row r="137" customFormat="false" ht="13" hidden="false" customHeight="false" outlineLevel="0" collapsed="false">
      <c r="A137" s="127" t="s">
        <v>842</v>
      </c>
      <c r="B137" s="90" t="s">
        <v>892</v>
      </c>
      <c r="C137" s="125"/>
      <c r="D137" s="111"/>
      <c r="O137" s="93" t="e">
        <f aca="false">#REF!&amp;#REF!</f>
        <v>#REF!</v>
      </c>
    </row>
    <row r="138" customFormat="false" ht="13" hidden="false" customHeight="false" outlineLevel="0" collapsed="false">
      <c r="A138" s="127" t="s">
        <v>842</v>
      </c>
      <c r="B138" s="90" t="s">
        <v>893</v>
      </c>
      <c r="C138" s="125"/>
      <c r="D138" s="111"/>
      <c r="O138" s="93" t="e">
        <f aca="false">#REF!&amp;#REF!</f>
        <v>#REF!</v>
      </c>
    </row>
    <row r="139" customFormat="false" ht="13" hidden="false" customHeight="false" outlineLevel="0" collapsed="false">
      <c r="A139" s="127" t="s">
        <v>842</v>
      </c>
      <c r="B139" s="90" t="s">
        <v>894</v>
      </c>
      <c r="C139" s="125"/>
      <c r="D139" s="111"/>
      <c r="O139" s="93" t="e">
        <f aca="false">#REF!&amp;#REF!</f>
        <v>#REF!</v>
      </c>
    </row>
    <row r="140" customFormat="false" ht="13" hidden="false" customHeight="false" outlineLevel="0" collapsed="false">
      <c r="A140" s="127" t="s">
        <v>842</v>
      </c>
      <c r="B140" s="90" t="s">
        <v>895</v>
      </c>
      <c r="C140" s="125"/>
      <c r="D140" s="111"/>
      <c r="O140" s="93" t="e">
        <f aca="false">#REF!&amp;#REF!</f>
        <v>#REF!</v>
      </c>
    </row>
    <row r="141" customFormat="false" ht="13" hidden="false" customHeight="false" outlineLevel="0" collapsed="false">
      <c r="A141" s="127" t="s">
        <v>842</v>
      </c>
      <c r="B141" s="90" t="s">
        <v>896</v>
      </c>
      <c r="C141" s="125"/>
      <c r="D141" s="111"/>
      <c r="O141" s="93" t="e">
        <f aca="false">#REF!&amp;#REF!</f>
        <v>#REF!</v>
      </c>
    </row>
    <row r="142" customFormat="false" ht="13" hidden="false" customHeight="false" outlineLevel="0" collapsed="false">
      <c r="A142" s="127" t="s">
        <v>842</v>
      </c>
      <c r="B142" s="96" t="s">
        <v>897</v>
      </c>
      <c r="C142" s="125"/>
      <c r="D142" s="111"/>
      <c r="O142" s="93" t="e">
        <f aca="false">#REF!&amp;#REF!</f>
        <v>#REF!</v>
      </c>
    </row>
    <row r="143" customFormat="false" ht="13" hidden="false" customHeight="false" outlineLevel="0" collapsed="false">
      <c r="A143" s="127" t="s">
        <v>842</v>
      </c>
      <c r="B143" s="96" t="s">
        <v>898</v>
      </c>
      <c r="C143" s="125"/>
      <c r="D143" s="111"/>
      <c r="O143" s="93" t="e">
        <f aca="false">#REF!&amp;#REF!</f>
        <v>#REF!</v>
      </c>
    </row>
    <row r="144" customFormat="false" ht="13" hidden="false" customHeight="false" outlineLevel="0" collapsed="false">
      <c r="A144" s="127" t="s">
        <v>842</v>
      </c>
      <c r="B144" s="96" t="s">
        <v>899</v>
      </c>
      <c r="C144" s="125"/>
      <c r="D144" s="111"/>
      <c r="O144" s="93" t="e">
        <f aca="false">#REF!&amp;#REF!</f>
        <v>#REF!</v>
      </c>
    </row>
    <row r="145" customFormat="false" ht="13" hidden="false" customHeight="false" outlineLevel="0" collapsed="false">
      <c r="A145" s="127" t="s">
        <v>851</v>
      </c>
      <c r="B145" s="90" t="s">
        <v>900</v>
      </c>
      <c r="C145" s="125"/>
      <c r="D145" s="111"/>
      <c r="O145" s="93" t="e">
        <f aca="false">#REF!&amp;#REF!</f>
        <v>#REF!</v>
      </c>
    </row>
    <row r="146" customFormat="false" ht="13" hidden="false" customHeight="false" outlineLevel="0" collapsed="false">
      <c r="A146" s="127" t="s">
        <v>851</v>
      </c>
      <c r="B146" s="90" t="s">
        <v>901</v>
      </c>
      <c r="C146" s="125"/>
      <c r="D146" s="111"/>
      <c r="O146" s="93" t="e">
        <f aca="false">#REF!&amp;#REF!</f>
        <v>#REF!</v>
      </c>
    </row>
    <row r="147" customFormat="false" ht="13" hidden="false" customHeight="false" outlineLevel="0" collapsed="false">
      <c r="A147" s="127" t="s">
        <v>851</v>
      </c>
      <c r="B147" s="90" t="s">
        <v>902</v>
      </c>
      <c r="C147" s="125"/>
      <c r="D147" s="111"/>
      <c r="O147" s="93" t="e">
        <f aca="false">#REF!&amp;#REF!</f>
        <v>#REF!</v>
      </c>
    </row>
    <row r="148" customFormat="false" ht="13" hidden="false" customHeight="false" outlineLevel="0" collapsed="false">
      <c r="A148" s="127" t="s">
        <v>851</v>
      </c>
      <c r="B148" s="90" t="s">
        <v>903</v>
      </c>
      <c r="C148" s="125"/>
      <c r="D148" s="111"/>
      <c r="O148" s="93" t="e">
        <f aca="false">#REF!&amp;#REF!</f>
        <v>#REF!</v>
      </c>
    </row>
    <row r="149" customFormat="false" ht="13" hidden="false" customHeight="false" outlineLevel="0" collapsed="false">
      <c r="A149" s="127" t="s">
        <v>851</v>
      </c>
      <c r="B149" s="90" t="s">
        <v>904</v>
      </c>
      <c r="C149" s="125"/>
      <c r="D149" s="111"/>
      <c r="O149" s="93" t="e">
        <f aca="false">#REF!&amp;#REF!</f>
        <v>#REF!</v>
      </c>
    </row>
    <row r="150" customFormat="false" ht="13" hidden="false" customHeight="false" outlineLevel="0" collapsed="false">
      <c r="A150" s="127" t="s">
        <v>851</v>
      </c>
      <c r="B150" s="90" t="s">
        <v>905</v>
      </c>
      <c r="C150" s="125"/>
      <c r="D150" s="111"/>
      <c r="O150" s="93" t="e">
        <f aca="false">#REF!&amp;#REF!</f>
        <v>#REF!</v>
      </c>
    </row>
    <row r="151" customFormat="false" ht="13" hidden="false" customHeight="false" outlineLevel="0" collapsed="false">
      <c r="A151" s="127" t="s">
        <v>851</v>
      </c>
      <c r="B151" s="90" t="s">
        <v>906</v>
      </c>
      <c r="C151" s="125"/>
      <c r="D151" s="111"/>
      <c r="O151" s="93" t="e">
        <f aca="false">#REF!&amp;#REF!</f>
        <v>#REF!</v>
      </c>
    </row>
    <row r="152" customFormat="false" ht="13" hidden="false" customHeight="false" outlineLevel="0" collapsed="false">
      <c r="A152" s="127" t="s">
        <v>851</v>
      </c>
      <c r="B152" s="90" t="s">
        <v>907</v>
      </c>
      <c r="C152" s="125"/>
      <c r="D152" s="111"/>
      <c r="O152" s="93" t="e">
        <f aca="false">#REF!&amp;#REF!</f>
        <v>#REF!</v>
      </c>
    </row>
    <row r="153" customFormat="false" ht="13" hidden="false" customHeight="false" outlineLevel="0" collapsed="false">
      <c r="A153" s="127" t="s">
        <v>851</v>
      </c>
      <c r="B153" s="96" t="s">
        <v>897</v>
      </c>
      <c r="C153" s="125"/>
      <c r="D153" s="111"/>
      <c r="O153" s="93" t="e">
        <f aca="false">#REF!&amp;#REF!</f>
        <v>#REF!</v>
      </c>
    </row>
    <row r="154" customFormat="false" ht="13" hidden="false" customHeight="false" outlineLevel="0" collapsed="false">
      <c r="A154" s="127" t="s">
        <v>851</v>
      </c>
      <c r="B154" s="96" t="s">
        <v>908</v>
      </c>
      <c r="C154" s="125"/>
      <c r="D154" s="111"/>
      <c r="O154" s="93" t="e">
        <f aca="false">#REF!&amp;#REF!</f>
        <v>#REF!</v>
      </c>
    </row>
    <row r="155" customFormat="false" ht="13" hidden="false" customHeight="false" outlineLevel="0" collapsed="false">
      <c r="A155" s="127" t="s">
        <v>857</v>
      </c>
      <c r="B155" s="90" t="s">
        <v>900</v>
      </c>
      <c r="C155" s="125"/>
      <c r="D155" s="111"/>
      <c r="O155" s="93" t="e">
        <f aca="false">#REF!&amp;#REF!</f>
        <v>#REF!</v>
      </c>
    </row>
    <row r="156" customFormat="false" ht="13" hidden="false" customHeight="false" outlineLevel="0" collapsed="false">
      <c r="A156" s="127" t="s">
        <v>857</v>
      </c>
      <c r="B156" s="90" t="s">
        <v>909</v>
      </c>
      <c r="C156" s="125"/>
      <c r="D156" s="111"/>
      <c r="O156" s="93" t="e">
        <f aca="false">#REF!&amp;#REF!</f>
        <v>#REF!</v>
      </c>
    </row>
    <row r="157" customFormat="false" ht="13" hidden="false" customHeight="false" outlineLevel="0" collapsed="false">
      <c r="A157" s="127" t="s">
        <v>857</v>
      </c>
      <c r="B157" s="90" t="s">
        <v>904</v>
      </c>
      <c r="C157" s="125"/>
      <c r="D157" s="111"/>
      <c r="O157" s="93" t="e">
        <f aca="false">#REF!&amp;#REF!</f>
        <v>#REF!</v>
      </c>
    </row>
    <row r="158" customFormat="false" ht="13" hidden="false" customHeight="false" outlineLevel="0" collapsed="false">
      <c r="A158" s="127" t="s">
        <v>857</v>
      </c>
      <c r="B158" s="90" t="s">
        <v>907</v>
      </c>
      <c r="C158" s="125"/>
      <c r="D158" s="111"/>
      <c r="O158" s="93" t="e">
        <f aca="false">#REF!&amp;#REF!</f>
        <v>#REF!</v>
      </c>
    </row>
    <row r="159" customFormat="false" ht="13" hidden="false" customHeight="false" outlineLevel="0" collapsed="false">
      <c r="A159" s="127" t="s">
        <v>857</v>
      </c>
      <c r="B159" s="96" t="s">
        <v>897</v>
      </c>
      <c r="C159" s="125"/>
      <c r="D159" s="111"/>
      <c r="O159" s="93" t="e">
        <f aca="false">#REF!&amp;#REF!</f>
        <v>#REF!</v>
      </c>
    </row>
    <row r="160" customFormat="false" ht="13" hidden="false" customHeight="false" outlineLevel="0" collapsed="false">
      <c r="A160" s="127" t="s">
        <v>857</v>
      </c>
      <c r="B160" s="96" t="s">
        <v>910</v>
      </c>
      <c r="C160" s="125"/>
      <c r="D160" s="111"/>
      <c r="O160" s="93" t="e">
        <f aca="false">#REF!&amp;#REF!</f>
        <v>#REF!</v>
      </c>
    </row>
    <row r="161" customFormat="false" ht="13" hidden="false" customHeight="false" outlineLevel="0" collapsed="false">
      <c r="A161" s="127" t="s">
        <v>857</v>
      </c>
      <c r="B161" s="96" t="s">
        <v>899</v>
      </c>
      <c r="C161" s="125"/>
      <c r="D161" s="111"/>
      <c r="O161" s="93" t="e">
        <f aca="false">#REF!&amp;#REF!</f>
        <v>#REF!</v>
      </c>
    </row>
    <row r="162" customFormat="false" ht="13" hidden="false" customHeight="false" outlineLevel="0" collapsed="false">
      <c r="A162" s="127" t="s">
        <v>857</v>
      </c>
      <c r="B162" s="96" t="s">
        <v>911</v>
      </c>
      <c r="C162" s="125"/>
      <c r="D162" s="111"/>
      <c r="O162" s="93" t="e">
        <f aca="false">#REF!&amp;#REF!</f>
        <v>#REF!</v>
      </c>
    </row>
    <row r="163" customFormat="false" ht="13" hidden="false" customHeight="false" outlineLevel="0" collapsed="false">
      <c r="A163" s="127" t="s">
        <v>857</v>
      </c>
      <c r="B163" s="96" t="s">
        <v>912</v>
      </c>
      <c r="C163" s="125"/>
      <c r="D163" s="111"/>
      <c r="O163" s="93" t="e">
        <f aca="false">#REF!&amp;#REF!</f>
        <v>#REF!</v>
      </c>
    </row>
    <row r="164" customFormat="false" ht="13" hidden="false" customHeight="false" outlineLevel="0" collapsed="false">
      <c r="A164" s="127" t="s">
        <v>857</v>
      </c>
      <c r="B164" s="96" t="s">
        <v>908</v>
      </c>
      <c r="C164" s="125"/>
      <c r="D164" s="111"/>
      <c r="O164" s="93" t="e">
        <f aca="false">#REF!&amp;#REF!</f>
        <v>#REF!</v>
      </c>
    </row>
    <row r="165" customFormat="false" ht="13" hidden="false" customHeight="false" outlineLevel="0" collapsed="false">
      <c r="A165" s="127" t="s">
        <v>857</v>
      </c>
      <c r="B165" s="104" t="s">
        <v>913</v>
      </c>
      <c r="C165" s="125"/>
      <c r="D165" s="111"/>
      <c r="O165" s="93" t="e">
        <f aca="false">#REF!&amp;#REF!</f>
        <v>#REF!</v>
      </c>
    </row>
    <row r="166" customFormat="false" ht="13" hidden="false" customHeight="false" outlineLevel="0" collapsed="false">
      <c r="A166" s="127" t="s">
        <v>857</v>
      </c>
      <c r="B166" s="104" t="s">
        <v>914</v>
      </c>
      <c r="C166" s="125"/>
      <c r="D166" s="111"/>
      <c r="O166" s="93" t="e">
        <f aca="false">#REF!&amp;#REF!</f>
        <v>#REF!</v>
      </c>
    </row>
    <row r="167" customFormat="false" ht="13" hidden="false" customHeight="false" outlineLevel="0" collapsed="false">
      <c r="A167" s="127" t="s">
        <v>857</v>
      </c>
      <c r="B167" s="104" t="s">
        <v>915</v>
      </c>
      <c r="C167" s="125"/>
      <c r="D167" s="111"/>
      <c r="O167" s="93" t="e">
        <f aca="false">#REF!&amp;#REF!</f>
        <v>#REF!</v>
      </c>
    </row>
    <row r="168" customFormat="false" ht="13" hidden="false" customHeight="false" outlineLevel="0" collapsed="false">
      <c r="A168" s="127" t="s">
        <v>862</v>
      </c>
      <c r="B168" s="90" t="s">
        <v>900</v>
      </c>
      <c r="C168" s="125"/>
      <c r="D168" s="111"/>
      <c r="O168" s="93" t="e">
        <f aca="false">#REF!&amp;#REF!</f>
        <v>#REF!</v>
      </c>
    </row>
    <row r="169" customFormat="false" ht="13" hidden="false" customHeight="false" outlineLevel="0" collapsed="false">
      <c r="A169" s="127" t="s">
        <v>862</v>
      </c>
      <c r="B169" s="90" t="s">
        <v>904</v>
      </c>
      <c r="C169" s="125"/>
      <c r="D169" s="111"/>
      <c r="O169" s="93" t="e">
        <f aca="false">#REF!&amp;#REF!</f>
        <v>#REF!</v>
      </c>
    </row>
    <row r="170" customFormat="false" ht="13" hidden="false" customHeight="false" outlineLevel="0" collapsed="false">
      <c r="A170" s="127" t="s">
        <v>862</v>
      </c>
      <c r="B170" s="90" t="s">
        <v>907</v>
      </c>
      <c r="C170" s="125"/>
      <c r="D170" s="111"/>
      <c r="O170" s="93" t="e">
        <f aca="false">#REF!&amp;#REF!</f>
        <v>#REF!</v>
      </c>
    </row>
    <row r="171" customFormat="false" ht="13" hidden="false" customHeight="false" outlineLevel="0" collapsed="false">
      <c r="A171" s="127" t="s">
        <v>862</v>
      </c>
      <c r="B171" s="96" t="s">
        <v>897</v>
      </c>
      <c r="C171" s="125"/>
      <c r="D171" s="111"/>
      <c r="O171" s="93" t="e">
        <f aca="false">#REF!&amp;#REF!</f>
        <v>#REF!</v>
      </c>
    </row>
    <row r="172" customFormat="false" ht="13" hidden="false" customHeight="false" outlineLevel="0" collapsed="false">
      <c r="A172" s="127" t="s">
        <v>862</v>
      </c>
      <c r="B172" s="96" t="s">
        <v>908</v>
      </c>
      <c r="C172" s="125"/>
      <c r="D172" s="111"/>
      <c r="O172" s="93" t="e">
        <f aca="false">#REF!&amp;#REF!</f>
        <v>#REF!</v>
      </c>
    </row>
    <row r="173" customFormat="false" ht="13" hidden="false" customHeight="false" outlineLevel="0" collapsed="false">
      <c r="A173" s="127" t="s">
        <v>863</v>
      </c>
      <c r="B173" s="90" t="s">
        <v>892</v>
      </c>
      <c r="C173" s="125"/>
      <c r="D173" s="111"/>
      <c r="O173" s="93" t="e">
        <f aca="false">#REF!&amp;#REF!</f>
        <v>#REF!</v>
      </c>
    </row>
    <row r="174" customFormat="false" ht="13" hidden="false" customHeight="false" outlineLevel="0" collapsed="false">
      <c r="A174" s="127" t="s">
        <v>863</v>
      </c>
      <c r="B174" s="90" t="s">
        <v>907</v>
      </c>
      <c r="C174" s="125"/>
      <c r="D174" s="111"/>
      <c r="O174" s="93" t="e">
        <f aca="false">#REF!&amp;#REF!</f>
        <v>#REF!</v>
      </c>
    </row>
    <row r="175" customFormat="false" ht="13" hidden="false" customHeight="false" outlineLevel="0" collapsed="false">
      <c r="A175" s="127" t="s">
        <v>863</v>
      </c>
      <c r="B175" s="96" t="s">
        <v>897</v>
      </c>
      <c r="C175" s="125"/>
      <c r="D175" s="111"/>
      <c r="O175" s="93" t="e">
        <f aca="false">#REF!&amp;#REF!</f>
        <v>#REF!</v>
      </c>
    </row>
    <row r="176" customFormat="false" ht="13" hidden="false" customHeight="false" outlineLevel="0" collapsed="false">
      <c r="A176" s="127" t="s">
        <v>863</v>
      </c>
      <c r="B176" s="96" t="s">
        <v>908</v>
      </c>
      <c r="C176" s="125"/>
      <c r="D176" s="111"/>
      <c r="O176" s="93" t="e">
        <f aca="false">#REF!&amp;#REF!</f>
        <v>#REF!</v>
      </c>
    </row>
    <row r="177" customFormat="false" ht="13" hidden="false" customHeight="false" outlineLevel="0" collapsed="false">
      <c r="A177" s="127" t="s">
        <v>864</v>
      </c>
      <c r="B177" s="96" t="s">
        <v>897</v>
      </c>
      <c r="C177" s="125"/>
      <c r="D177" s="111"/>
      <c r="O177" s="93" t="e">
        <f aca="false">#REF!&amp;#REF!</f>
        <v>#REF!</v>
      </c>
    </row>
    <row r="178" customFormat="false" ht="13" hidden="false" customHeight="false" outlineLevel="0" collapsed="false">
      <c r="A178" s="127" t="s">
        <v>864</v>
      </c>
      <c r="B178" s="96" t="s">
        <v>908</v>
      </c>
      <c r="C178" s="125"/>
      <c r="D178" s="111"/>
      <c r="O178" s="93" t="e">
        <f aca="false">#REF!&amp;#REF!</f>
        <v>#REF!</v>
      </c>
    </row>
    <row r="179" customFormat="false" ht="13" hidden="false" customHeight="false" outlineLevel="0" collapsed="false">
      <c r="A179" s="127" t="s">
        <v>865</v>
      </c>
      <c r="B179" s="90" t="s">
        <v>892</v>
      </c>
      <c r="C179" s="125"/>
      <c r="D179" s="111"/>
      <c r="O179" s="93" t="e">
        <f aca="false">#REF!&amp;#REF!</f>
        <v>#REF!</v>
      </c>
    </row>
    <row r="180" customFormat="false" ht="13" hidden="false" customHeight="false" outlineLevel="0" collapsed="false">
      <c r="A180" s="127" t="s">
        <v>865</v>
      </c>
      <c r="B180" s="90" t="s">
        <v>893</v>
      </c>
      <c r="C180" s="125"/>
      <c r="D180" s="111"/>
      <c r="O180" s="93" t="e">
        <f aca="false">#REF!&amp;#REF!</f>
        <v>#REF!</v>
      </c>
    </row>
    <row r="181" customFormat="false" ht="13" hidden="false" customHeight="false" outlineLevel="0" collapsed="false">
      <c r="A181" s="127" t="s">
        <v>865</v>
      </c>
      <c r="B181" s="90" t="s">
        <v>894</v>
      </c>
      <c r="C181" s="125"/>
      <c r="D181" s="111"/>
      <c r="O181" s="93" t="e">
        <f aca="false">#REF!&amp;#REF!</f>
        <v>#REF!</v>
      </c>
    </row>
    <row r="182" customFormat="false" ht="13" hidden="false" customHeight="false" outlineLevel="0" collapsed="false">
      <c r="A182" s="127" t="s">
        <v>865</v>
      </c>
      <c r="B182" s="90" t="s">
        <v>895</v>
      </c>
      <c r="C182" s="125"/>
      <c r="D182" s="111"/>
      <c r="O182" s="93" t="e">
        <f aca="false">#REF!&amp;#REF!</f>
        <v>#REF!</v>
      </c>
    </row>
    <row r="183" customFormat="false" ht="13" hidden="false" customHeight="false" outlineLevel="0" collapsed="false">
      <c r="A183" s="127" t="s">
        <v>865</v>
      </c>
      <c r="B183" s="90" t="s">
        <v>907</v>
      </c>
      <c r="C183" s="125"/>
      <c r="D183" s="111"/>
      <c r="O183" s="93" t="e">
        <f aca="false">#REF!&amp;#REF!</f>
        <v>#REF!</v>
      </c>
    </row>
    <row r="184" customFormat="false" ht="13" hidden="false" customHeight="false" outlineLevel="0" collapsed="false">
      <c r="A184" s="127" t="s">
        <v>865</v>
      </c>
      <c r="B184" s="96" t="s">
        <v>916</v>
      </c>
      <c r="C184" s="125"/>
      <c r="D184" s="111"/>
      <c r="O184" s="93" t="e">
        <f aca="false">#REF!&amp;#REF!</f>
        <v>#REF!</v>
      </c>
    </row>
    <row r="185" customFormat="false" ht="13" hidden="false" customHeight="false" outlineLevel="0" collapsed="false">
      <c r="A185" s="127" t="s">
        <v>865</v>
      </c>
      <c r="B185" s="96" t="s">
        <v>917</v>
      </c>
      <c r="C185" s="125"/>
      <c r="D185" s="111"/>
      <c r="O185" s="93" t="e">
        <f aca="false">#REF!&amp;#REF!</f>
        <v>#REF!</v>
      </c>
    </row>
    <row r="186" customFormat="false" ht="13" hidden="false" customHeight="false" outlineLevel="0" collapsed="false">
      <c r="A186" s="127" t="s">
        <v>865</v>
      </c>
      <c r="B186" s="96" t="s">
        <v>908</v>
      </c>
      <c r="C186" s="125"/>
      <c r="D186" s="111"/>
      <c r="O186" s="93" t="e">
        <f aca="false">#REF!&amp;#REF!</f>
        <v>#REF!</v>
      </c>
    </row>
    <row r="187" customFormat="false" ht="13" hidden="false" customHeight="false" outlineLevel="0" collapsed="false">
      <c r="A187" s="127" t="s">
        <v>868</v>
      </c>
      <c r="B187" s="90" t="s">
        <v>900</v>
      </c>
      <c r="C187" s="125"/>
      <c r="D187" s="111"/>
      <c r="O187" s="93" t="e">
        <f aca="false">#REF!&amp;#REF!</f>
        <v>#REF!</v>
      </c>
    </row>
    <row r="188" customFormat="false" ht="13" hidden="false" customHeight="false" outlineLevel="0" collapsed="false">
      <c r="A188" s="127" t="s">
        <v>868</v>
      </c>
      <c r="B188" s="90" t="s">
        <v>918</v>
      </c>
      <c r="C188" s="125"/>
      <c r="D188" s="111"/>
      <c r="O188" s="93" t="e">
        <f aca="false">#REF!&amp;#REF!</f>
        <v>#REF!</v>
      </c>
    </row>
    <row r="189" customFormat="false" ht="13" hidden="false" customHeight="false" outlineLevel="0" collapsed="false">
      <c r="A189" s="127" t="s">
        <v>868</v>
      </c>
      <c r="B189" s="90" t="s">
        <v>909</v>
      </c>
      <c r="C189" s="125"/>
      <c r="D189" s="111"/>
      <c r="O189" s="93" t="e">
        <f aca="false">#REF!&amp;#REF!</f>
        <v>#REF!</v>
      </c>
    </row>
    <row r="190" customFormat="false" ht="13" hidden="false" customHeight="false" outlineLevel="0" collapsed="false">
      <c r="A190" s="127" t="s">
        <v>868</v>
      </c>
      <c r="B190" s="90" t="s">
        <v>919</v>
      </c>
      <c r="C190" s="125"/>
      <c r="D190" s="111"/>
      <c r="O190" s="93" t="e">
        <f aca="false">#REF!&amp;#REF!</f>
        <v>#REF!</v>
      </c>
    </row>
    <row r="191" customFormat="false" ht="13" hidden="false" customHeight="false" outlineLevel="0" collapsed="false">
      <c r="A191" s="127" t="s">
        <v>868</v>
      </c>
      <c r="B191" s="90" t="s">
        <v>901</v>
      </c>
      <c r="C191" s="125"/>
      <c r="D191" s="111"/>
      <c r="O191" s="93" t="e">
        <f aca="false">#REF!&amp;#REF!</f>
        <v>#REF!</v>
      </c>
    </row>
    <row r="192" customFormat="false" ht="13" hidden="false" customHeight="false" outlineLevel="0" collapsed="false">
      <c r="A192" s="127" t="s">
        <v>868</v>
      </c>
      <c r="B192" s="90" t="s">
        <v>920</v>
      </c>
      <c r="C192" s="125"/>
      <c r="D192" s="111"/>
      <c r="O192" s="93" t="e">
        <f aca="false">#REF!&amp;#REF!</f>
        <v>#REF!</v>
      </c>
    </row>
    <row r="193" customFormat="false" ht="13" hidden="false" customHeight="false" outlineLevel="0" collapsed="false">
      <c r="A193" s="127" t="s">
        <v>868</v>
      </c>
      <c r="B193" s="90" t="s">
        <v>902</v>
      </c>
      <c r="C193" s="125"/>
      <c r="D193" s="111"/>
      <c r="O193" s="93" t="e">
        <f aca="false">#REF!&amp;#REF!</f>
        <v>#REF!</v>
      </c>
    </row>
    <row r="194" customFormat="false" ht="13" hidden="false" customHeight="false" outlineLevel="0" collapsed="false">
      <c r="A194" s="127" t="s">
        <v>868</v>
      </c>
      <c r="B194" s="90" t="s">
        <v>904</v>
      </c>
      <c r="C194" s="125"/>
      <c r="D194" s="111"/>
      <c r="O194" s="93" t="e">
        <f aca="false">#REF!&amp;#REF!</f>
        <v>#REF!</v>
      </c>
    </row>
    <row r="195" customFormat="false" ht="13" hidden="false" customHeight="false" outlineLevel="0" collapsed="false">
      <c r="A195" s="127" t="s">
        <v>868</v>
      </c>
      <c r="B195" s="90" t="s">
        <v>921</v>
      </c>
      <c r="C195" s="125"/>
      <c r="D195" s="111"/>
      <c r="O195" s="93" t="e">
        <f aca="false">#REF!&amp;#REF!</f>
        <v>#REF!</v>
      </c>
    </row>
    <row r="196" customFormat="false" ht="13" hidden="false" customHeight="false" outlineLevel="0" collapsed="false">
      <c r="A196" s="127" t="s">
        <v>868</v>
      </c>
      <c r="B196" s="90" t="s">
        <v>922</v>
      </c>
      <c r="C196" s="125"/>
      <c r="D196" s="111"/>
      <c r="O196" s="93" t="e">
        <f aca="false">#REF!&amp;#REF!</f>
        <v>#REF!</v>
      </c>
    </row>
    <row r="197" customFormat="false" ht="13" hidden="false" customHeight="false" outlineLevel="0" collapsed="false">
      <c r="A197" s="127" t="s">
        <v>868</v>
      </c>
      <c r="B197" s="90" t="s">
        <v>923</v>
      </c>
      <c r="C197" s="125"/>
      <c r="D197" s="111"/>
      <c r="O197" s="93" t="e">
        <f aca="false">#REF!&amp;#REF!</f>
        <v>#REF!</v>
      </c>
    </row>
    <row r="198" customFormat="false" ht="13" hidden="false" customHeight="false" outlineLevel="0" collapsed="false">
      <c r="A198" s="127" t="s">
        <v>868</v>
      </c>
      <c r="B198" s="90" t="s">
        <v>907</v>
      </c>
      <c r="C198" s="125"/>
      <c r="D198" s="111"/>
      <c r="O198" s="93" t="e">
        <f aca="false">#REF!&amp;#REF!</f>
        <v>#REF!</v>
      </c>
    </row>
    <row r="199" customFormat="false" ht="13" hidden="false" customHeight="false" outlineLevel="0" collapsed="false">
      <c r="A199" s="127" t="s">
        <v>868</v>
      </c>
      <c r="B199" s="96" t="s">
        <v>916</v>
      </c>
      <c r="C199" s="125"/>
      <c r="D199" s="111"/>
      <c r="O199" s="93" t="e">
        <f aca="false">#REF!&amp;#REF!</f>
        <v>#REF!</v>
      </c>
    </row>
    <row r="200" customFormat="false" ht="13" hidden="false" customHeight="false" outlineLevel="0" collapsed="false">
      <c r="A200" s="127" t="s">
        <v>868</v>
      </c>
      <c r="B200" s="96" t="s">
        <v>924</v>
      </c>
      <c r="C200" s="125"/>
      <c r="D200" s="111"/>
      <c r="O200" s="93" t="e">
        <f aca="false">#REF!&amp;#REF!</f>
        <v>#REF!</v>
      </c>
    </row>
    <row r="201" customFormat="false" ht="13" hidden="false" customHeight="false" outlineLevel="0" collapsed="false">
      <c r="A201" s="127" t="s">
        <v>868</v>
      </c>
      <c r="B201" s="96" t="s">
        <v>917</v>
      </c>
      <c r="C201" s="125"/>
      <c r="D201" s="111"/>
      <c r="O201" s="93" t="e">
        <f aca="false">#REF!&amp;#REF!</f>
        <v>#REF!</v>
      </c>
    </row>
    <row r="202" customFormat="false" ht="13" hidden="false" customHeight="false" outlineLevel="0" collapsed="false">
      <c r="A202" s="127" t="s">
        <v>868</v>
      </c>
      <c r="B202" s="96" t="s">
        <v>925</v>
      </c>
      <c r="C202" s="125"/>
      <c r="D202" s="111"/>
      <c r="O202" s="93" t="e">
        <f aca="false">#REF!&amp;#REF!</f>
        <v>#REF!</v>
      </c>
    </row>
    <row r="203" customFormat="false" ht="13" hidden="false" customHeight="false" outlineLevel="0" collapsed="false">
      <c r="A203" s="127" t="s">
        <v>868</v>
      </c>
      <c r="B203" s="96" t="s">
        <v>908</v>
      </c>
      <c r="C203" s="125"/>
      <c r="D203" s="111"/>
      <c r="O203" s="93" t="e">
        <f aca="false">#REF!&amp;#REF!</f>
        <v>#REF!</v>
      </c>
    </row>
    <row r="204" customFormat="false" ht="13" hidden="false" customHeight="false" outlineLevel="0" collapsed="false">
      <c r="A204" s="127" t="s">
        <v>868</v>
      </c>
      <c r="B204" s="104" t="s">
        <v>926</v>
      </c>
      <c r="C204" s="125"/>
      <c r="D204" s="111"/>
      <c r="O204" s="93" t="e">
        <f aca="false">#REF!&amp;#REF!</f>
        <v>#REF!</v>
      </c>
    </row>
    <row r="205" customFormat="false" ht="13" hidden="false" customHeight="false" outlineLevel="0" collapsed="false">
      <c r="A205" s="127" t="s">
        <v>868</v>
      </c>
      <c r="B205" s="104" t="s">
        <v>927</v>
      </c>
      <c r="C205" s="125"/>
      <c r="D205" s="111"/>
      <c r="O205" s="93" t="e">
        <f aca="false">#REF!&amp;#REF!</f>
        <v>#REF!</v>
      </c>
    </row>
    <row r="206" customFormat="false" ht="13" hidden="false" customHeight="false" outlineLevel="0" collapsed="false">
      <c r="A206" s="127" t="s">
        <v>868</v>
      </c>
      <c r="B206" s="104" t="s">
        <v>928</v>
      </c>
      <c r="C206" s="125"/>
      <c r="D206" s="111"/>
      <c r="O206" s="93" t="e">
        <f aca="false">#REF!&amp;#REF!</f>
        <v>#REF!</v>
      </c>
    </row>
    <row r="207" customFormat="false" ht="13" hidden="false" customHeight="false" outlineLevel="0" collapsed="false">
      <c r="A207" s="127" t="s">
        <v>868</v>
      </c>
      <c r="B207" s="104" t="s">
        <v>929</v>
      </c>
      <c r="C207" s="125"/>
      <c r="D207" s="111"/>
      <c r="O207" s="93" t="e">
        <f aca="false">#REF!&amp;#REF!</f>
        <v>#REF!</v>
      </c>
    </row>
    <row r="208" customFormat="false" ht="13" hidden="false" customHeight="false" outlineLevel="0" collapsed="false">
      <c r="A208" s="127" t="s">
        <v>868</v>
      </c>
      <c r="B208" s="104" t="s">
        <v>930</v>
      </c>
      <c r="C208" s="125"/>
      <c r="D208" s="111"/>
      <c r="O208" s="93" t="e">
        <f aca="false">#REF!&amp;#REF!</f>
        <v>#REF!</v>
      </c>
    </row>
    <row r="209" customFormat="false" ht="13" hidden="false" customHeight="false" outlineLevel="0" collapsed="false">
      <c r="A209" s="127" t="s">
        <v>868</v>
      </c>
      <c r="B209" s="104" t="s">
        <v>931</v>
      </c>
      <c r="C209" s="125"/>
      <c r="D209" s="111"/>
      <c r="O209" s="93" t="e">
        <f aca="false">#REF!&amp;#REF!</f>
        <v>#REF!</v>
      </c>
    </row>
    <row r="210" customFormat="false" ht="13" hidden="false" customHeight="false" outlineLevel="0" collapsed="false">
      <c r="A210" s="127" t="s">
        <v>868</v>
      </c>
      <c r="B210" s="104" t="s">
        <v>932</v>
      </c>
      <c r="C210" s="125"/>
      <c r="D210" s="111"/>
      <c r="O210" s="93" t="e">
        <f aca="false">#REF!&amp;#REF!</f>
        <v>#REF!</v>
      </c>
    </row>
    <row r="211" customFormat="false" ht="13" hidden="false" customHeight="false" outlineLevel="0" collapsed="false">
      <c r="A211" s="127" t="s">
        <v>872</v>
      </c>
      <c r="B211" s="90" t="s">
        <v>900</v>
      </c>
      <c r="C211" s="125"/>
      <c r="D211" s="111"/>
      <c r="O211" s="93" t="e">
        <f aca="false">#REF!&amp;#REF!</f>
        <v>#REF!</v>
      </c>
    </row>
    <row r="212" customFormat="false" ht="13" hidden="false" customHeight="false" outlineLevel="0" collapsed="false">
      <c r="A212" s="127" t="s">
        <v>872</v>
      </c>
      <c r="B212" s="90" t="s">
        <v>904</v>
      </c>
      <c r="C212" s="125"/>
      <c r="D212" s="111"/>
      <c r="O212" s="93" t="e">
        <f aca="false">#REF!&amp;#REF!</f>
        <v>#REF!</v>
      </c>
    </row>
    <row r="213" customFormat="false" ht="13" hidden="false" customHeight="false" outlineLevel="0" collapsed="false">
      <c r="A213" s="127" t="s">
        <v>872</v>
      </c>
      <c r="B213" s="90" t="s">
        <v>907</v>
      </c>
      <c r="C213" s="125"/>
      <c r="D213" s="111"/>
      <c r="O213" s="93" t="e">
        <f aca="false">#REF!&amp;#REF!</f>
        <v>#REF!</v>
      </c>
    </row>
    <row r="214" customFormat="false" ht="13" hidden="false" customHeight="false" outlineLevel="0" collapsed="false">
      <c r="A214" s="127" t="s">
        <v>872</v>
      </c>
      <c r="B214" s="90" t="s">
        <v>933</v>
      </c>
      <c r="C214" s="125"/>
      <c r="D214" s="111"/>
      <c r="O214" s="93" t="e">
        <f aca="false">#REF!&amp;#REF!</f>
        <v>#REF!</v>
      </c>
    </row>
    <row r="215" customFormat="false" ht="13" hidden="false" customHeight="false" outlineLevel="0" collapsed="false">
      <c r="A215" s="127" t="s">
        <v>872</v>
      </c>
      <c r="B215" s="96" t="s">
        <v>916</v>
      </c>
      <c r="C215" s="125"/>
      <c r="D215" s="111"/>
      <c r="O215" s="93" t="e">
        <f aca="false">#REF!&amp;#REF!</f>
        <v>#REF!</v>
      </c>
    </row>
    <row r="216" customFormat="false" ht="13" hidden="false" customHeight="false" outlineLevel="0" collapsed="false">
      <c r="A216" s="127" t="s">
        <v>872</v>
      </c>
      <c r="B216" s="96" t="s">
        <v>917</v>
      </c>
      <c r="C216" s="125"/>
      <c r="D216" s="111"/>
      <c r="O216" s="93" t="e">
        <f aca="false">#REF!&amp;#REF!</f>
        <v>#REF!</v>
      </c>
    </row>
    <row r="217" customFormat="false" ht="13" hidden="false" customHeight="false" outlineLevel="0" collapsed="false">
      <c r="A217" s="127" t="s">
        <v>872</v>
      </c>
      <c r="B217" s="96" t="s">
        <v>908</v>
      </c>
      <c r="C217" s="125"/>
      <c r="D217" s="111"/>
      <c r="O217" s="93" t="e">
        <f aca="false">#REF!&amp;#REF!</f>
        <v>#REF!</v>
      </c>
    </row>
    <row r="218" customFormat="false" ht="13" hidden="false" customHeight="false" outlineLevel="0" collapsed="false">
      <c r="A218" s="127" t="s">
        <v>872</v>
      </c>
      <c r="B218" s="104" t="s">
        <v>913</v>
      </c>
      <c r="C218" s="125"/>
      <c r="D218" s="111"/>
      <c r="O218" s="93" t="e">
        <f aca="false">#REF!&amp;#REF!</f>
        <v>#REF!</v>
      </c>
    </row>
    <row r="219" customFormat="false" ht="13" hidden="false" customHeight="false" outlineLevel="0" collapsed="false">
      <c r="A219" s="127" t="s">
        <v>872</v>
      </c>
      <c r="B219" s="104" t="s">
        <v>914</v>
      </c>
      <c r="C219" s="125"/>
      <c r="D219" s="111"/>
      <c r="O219" s="93" t="e">
        <f aca="false">#REF!&amp;#REF!</f>
        <v>#REF!</v>
      </c>
    </row>
    <row r="220" customFormat="false" ht="13" hidden="false" customHeight="false" outlineLevel="0" collapsed="false">
      <c r="A220" s="127" t="s">
        <v>872</v>
      </c>
      <c r="B220" s="104" t="s">
        <v>915</v>
      </c>
      <c r="C220" s="125"/>
      <c r="D220" s="111"/>
      <c r="O220" s="93" t="e">
        <f aca="false">#REF!&amp;#REF!</f>
        <v>#REF!</v>
      </c>
    </row>
    <row r="221" customFormat="false" ht="13" hidden="false" customHeight="false" outlineLevel="0" collapsed="false">
      <c r="A221" s="127" t="s">
        <v>873</v>
      </c>
      <c r="B221" s="90" t="s">
        <v>892</v>
      </c>
      <c r="C221" s="125"/>
      <c r="D221" s="111"/>
      <c r="O221" s="93" t="e">
        <f aca="false">#REF!&amp;#REF!</f>
        <v>#REF!</v>
      </c>
    </row>
    <row r="222" customFormat="false" ht="13" hidden="false" customHeight="false" outlineLevel="0" collapsed="false">
      <c r="A222" s="127" t="s">
        <v>874</v>
      </c>
      <c r="B222" s="90" t="s">
        <v>907</v>
      </c>
      <c r="C222" s="125"/>
      <c r="D222" s="111"/>
      <c r="O222" s="93" t="e">
        <f aca="false">#REF!&amp;#REF!</f>
        <v>#REF!</v>
      </c>
    </row>
    <row r="223" customFormat="false" ht="13" hidden="false" customHeight="false" outlineLevel="0" collapsed="false">
      <c r="A223" s="127" t="s">
        <v>875</v>
      </c>
      <c r="B223" s="90" t="s">
        <v>900</v>
      </c>
      <c r="C223" s="125"/>
      <c r="D223" s="111"/>
      <c r="O223" s="93" t="e">
        <f aca="false">#REF!&amp;#REF!</f>
        <v>#REF!</v>
      </c>
    </row>
    <row r="224" customFormat="false" ht="13" hidden="false" customHeight="false" outlineLevel="0" collapsed="false">
      <c r="A224" s="127" t="s">
        <v>875</v>
      </c>
      <c r="B224" s="90" t="s">
        <v>918</v>
      </c>
      <c r="C224" s="125"/>
      <c r="D224" s="111"/>
      <c r="O224" s="93" t="e">
        <f aca="false">#REF!&amp;#REF!</f>
        <v>#REF!</v>
      </c>
    </row>
    <row r="225" customFormat="false" ht="13" hidden="false" customHeight="false" outlineLevel="0" collapsed="false">
      <c r="A225" s="127" t="s">
        <v>875</v>
      </c>
      <c r="B225" s="90" t="s">
        <v>904</v>
      </c>
      <c r="C225" s="125"/>
      <c r="D225" s="111"/>
      <c r="O225" s="93" t="e">
        <f aca="false">#REF!&amp;#REF!</f>
        <v>#REF!</v>
      </c>
    </row>
    <row r="226" customFormat="false" ht="13" hidden="false" customHeight="false" outlineLevel="0" collapsed="false">
      <c r="A226" s="127" t="s">
        <v>875</v>
      </c>
      <c r="B226" s="90" t="s">
        <v>907</v>
      </c>
      <c r="C226" s="125"/>
      <c r="D226" s="111"/>
      <c r="O226" s="93" t="e">
        <f aca="false">#REF!&amp;#REF!</f>
        <v>#REF!</v>
      </c>
    </row>
    <row r="227" customFormat="false" ht="13" hidden="false" customHeight="false" outlineLevel="0" collapsed="false">
      <c r="A227" s="127" t="s">
        <v>875</v>
      </c>
      <c r="B227" s="96" t="s">
        <v>897</v>
      </c>
      <c r="C227" s="125"/>
      <c r="D227" s="111"/>
      <c r="O227" s="93" t="e">
        <f aca="false">#REF!&amp;#REF!</f>
        <v>#REF!</v>
      </c>
    </row>
    <row r="228" customFormat="false" ht="13" hidden="false" customHeight="false" outlineLevel="0" collapsed="false">
      <c r="A228" s="127" t="s">
        <v>875</v>
      </c>
      <c r="B228" s="90" t="s">
        <v>934</v>
      </c>
      <c r="C228" s="125"/>
      <c r="D228" s="111"/>
      <c r="O228" s="93" t="e">
        <f aca="false">#REF!&amp;#REF!</f>
        <v>#REF!</v>
      </c>
    </row>
    <row r="229" customFormat="false" ht="13" hidden="false" customHeight="false" outlineLevel="0" collapsed="false">
      <c r="A229" s="127" t="s">
        <v>876</v>
      </c>
      <c r="B229" s="90" t="s">
        <v>892</v>
      </c>
      <c r="C229" s="125"/>
      <c r="D229" s="111"/>
      <c r="O229" s="93" t="e">
        <f aca="false">#REF!&amp;#REF!</f>
        <v>#REF!</v>
      </c>
    </row>
    <row r="230" customFormat="false" ht="13" hidden="false" customHeight="false" outlineLevel="0" collapsed="false">
      <c r="A230" s="127" t="s">
        <v>876</v>
      </c>
      <c r="B230" s="96" t="s">
        <v>897</v>
      </c>
      <c r="C230" s="125"/>
      <c r="D230" s="111"/>
      <c r="O230" s="93" t="e">
        <f aca="false">#REF!&amp;#REF!</f>
        <v>#REF!</v>
      </c>
    </row>
    <row r="231" customFormat="false" ht="13" hidden="false" customHeight="false" outlineLevel="0" collapsed="false">
      <c r="A231" s="127" t="s">
        <v>877</v>
      </c>
      <c r="B231" s="90" t="s">
        <v>900</v>
      </c>
      <c r="C231" s="125"/>
      <c r="D231" s="111"/>
      <c r="O231" s="93" t="e">
        <f aca="false">#REF!&amp;#REF!</f>
        <v>#REF!</v>
      </c>
    </row>
    <row r="232" customFormat="false" ht="13" hidden="false" customHeight="false" outlineLevel="0" collapsed="false">
      <c r="A232" s="127" t="s">
        <v>877</v>
      </c>
      <c r="B232" s="90" t="s">
        <v>904</v>
      </c>
      <c r="C232" s="125"/>
      <c r="D232" s="111"/>
      <c r="O232" s="93" t="e">
        <f aca="false">#REF!&amp;#REF!</f>
        <v>#REF!</v>
      </c>
    </row>
    <row r="233" customFormat="false" ht="13" hidden="false" customHeight="false" outlineLevel="0" collapsed="false">
      <c r="A233" s="127" t="s">
        <v>877</v>
      </c>
      <c r="B233" s="96" t="s">
        <v>897</v>
      </c>
      <c r="C233" s="125"/>
      <c r="D233" s="111"/>
      <c r="O233" s="93" t="e">
        <f aca="false">#REF!&amp;#REF!</f>
        <v>#REF!</v>
      </c>
    </row>
    <row r="234" customFormat="false" ht="13" hidden="false" customHeight="false" outlineLevel="0" collapsed="false">
      <c r="A234" s="127" t="s">
        <v>880</v>
      </c>
      <c r="B234" s="96" t="s">
        <v>935</v>
      </c>
      <c r="C234" s="125"/>
      <c r="D234" s="111"/>
      <c r="O234" s="93" t="e">
        <f aca="false">#REF!&amp;#REF!</f>
        <v>#REF!</v>
      </c>
    </row>
    <row r="235" customFormat="false" ht="13" hidden="false" customHeight="false" outlineLevel="0" collapsed="false">
      <c r="A235" s="127" t="s">
        <v>882</v>
      </c>
      <c r="B235" s="96" t="s">
        <v>936</v>
      </c>
      <c r="C235" s="125"/>
      <c r="D235" s="111"/>
      <c r="O235" s="93" t="e">
        <f aca="false">#REF!&amp;#REF!</f>
        <v>#REF!</v>
      </c>
    </row>
    <row r="236" customFormat="false" ht="13" hidden="false" customHeight="false" outlineLevel="0" collapsed="false">
      <c r="C236" s="111"/>
      <c r="D236" s="111"/>
      <c r="O236" s="93" t="e">
        <f aca="false">#REF!&amp;#REF!</f>
        <v>#REF!</v>
      </c>
    </row>
    <row r="237" customFormat="false" ht="13" hidden="false" customHeight="false" outlineLevel="0" collapsed="false">
      <c r="C237" s="111"/>
      <c r="D237" s="111"/>
      <c r="O237" s="93" t="e">
        <f aca="false">#REF!&amp;#REF!</f>
        <v>#REF!</v>
      </c>
    </row>
    <row r="238" customFormat="false" ht="13" hidden="false" customHeight="false" outlineLevel="0" collapsed="false">
      <c r="C238" s="111"/>
      <c r="D238" s="111"/>
      <c r="O238" s="93" t="e">
        <f aca="false">#REF!&amp;#REF!</f>
        <v>#REF!</v>
      </c>
    </row>
    <row r="239" customFormat="false" ht="13" hidden="false" customHeight="false" outlineLevel="0" collapsed="false">
      <c r="C239" s="111"/>
      <c r="D239" s="111"/>
      <c r="O239" s="93" t="e">
        <f aca="false">#REF!&amp;#REF!</f>
        <v>#REF!</v>
      </c>
    </row>
    <row r="240" customFormat="false" ht="13" hidden="false" customHeight="false" outlineLevel="0" collapsed="false">
      <c r="O240" s="93" t="e">
        <f aca="false">#REF!&amp;#REF!</f>
        <v>#REF!</v>
      </c>
    </row>
    <row r="241" customFormat="false" ht="13" hidden="false" customHeight="false" outlineLevel="0" collapsed="false">
      <c r="O241" s="93" t="e">
        <f aca="false">#REF!&amp;#REF!</f>
        <v>#REF!</v>
      </c>
    </row>
    <row r="242" customFormat="false" ht="13" hidden="false" customHeight="false" outlineLevel="0" collapsed="false">
      <c r="O242" s="93" t="e">
        <f aca="false">#REF!&amp;#REF!</f>
        <v>#REF!</v>
      </c>
    </row>
    <row r="243" customFormat="false" ht="13" hidden="false" customHeight="false" outlineLevel="0" collapsed="false">
      <c r="O243" s="93" t="e">
        <f aca="false">#REF!&amp;#REF!</f>
        <v>#REF!</v>
      </c>
    </row>
    <row r="244" customFormat="false" ht="13" hidden="false" customHeight="false" outlineLevel="0" collapsed="false">
      <c r="O244" s="93" t="e">
        <f aca="false">#REF!&amp;#REF!</f>
        <v>#REF!</v>
      </c>
    </row>
    <row r="245" customFormat="false" ht="13" hidden="false" customHeight="false" outlineLevel="0" collapsed="false">
      <c r="O245" s="93" t="e">
        <f aca="false">#REF!&amp;#REF!</f>
        <v>#REF!</v>
      </c>
    </row>
    <row r="246" customFormat="false" ht="13" hidden="false" customHeight="false" outlineLevel="0" collapsed="false">
      <c r="O246" s="93" t="e">
        <f aca="false">#REF!&amp;#REF!</f>
        <v>#REF!</v>
      </c>
    </row>
    <row r="247" customFormat="false" ht="13" hidden="false" customHeight="false" outlineLevel="0" collapsed="false">
      <c r="O247" s="93" t="e">
        <f aca="false">#REF!&amp;#REF!</f>
        <v>#REF!</v>
      </c>
    </row>
    <row r="248" customFormat="false" ht="13" hidden="false" customHeight="false" outlineLevel="0" collapsed="false">
      <c r="O248" s="93" t="e">
        <f aca="false">#REF!&amp;#REF!</f>
        <v>#REF!</v>
      </c>
    </row>
    <row r="249" customFormat="false" ht="13" hidden="false" customHeight="false" outlineLevel="0" collapsed="false">
      <c r="O249" s="93" t="e">
        <f aca="false">#REF!&amp;#REF!</f>
        <v>#REF!</v>
      </c>
    </row>
    <row r="250" customFormat="false" ht="13" hidden="false" customHeight="false" outlineLevel="0" collapsed="false">
      <c r="O250" s="93" t="e">
        <f aca="false">#REF!&amp;#REF!</f>
        <v>#REF!</v>
      </c>
    </row>
    <row r="251" customFormat="false" ht="13" hidden="false" customHeight="false" outlineLevel="0" collapsed="false">
      <c r="O251" s="93" t="e">
        <f aca="false">#REF!&amp;#REF!</f>
        <v>#REF!</v>
      </c>
    </row>
    <row r="252" customFormat="false" ht="13" hidden="false" customHeight="false" outlineLevel="0" collapsed="false">
      <c r="O252" s="93" t="e">
        <f aca="false">#REF!&amp;#REF!</f>
        <v>#REF!</v>
      </c>
    </row>
    <row r="253" customFormat="false" ht="13" hidden="false" customHeight="false" outlineLevel="0" collapsed="false">
      <c r="O253" s="93" t="e">
        <f aca="false">#REF!&amp;#REF!</f>
        <v>#REF!</v>
      </c>
    </row>
    <row r="254" customFormat="false" ht="13" hidden="false" customHeight="false" outlineLevel="0" collapsed="false">
      <c r="O254" s="93" t="e">
        <f aca="false">#REF!&amp;#REF!</f>
        <v>#REF!</v>
      </c>
    </row>
    <row r="255" customFormat="false" ht="13" hidden="false" customHeight="false" outlineLevel="0" collapsed="false">
      <c r="O255" s="93" t="e">
        <f aca="false">#REF!&amp;#REF!</f>
        <v>#REF!</v>
      </c>
    </row>
    <row r="256" customFormat="false" ht="13" hidden="false" customHeight="false" outlineLevel="0" collapsed="false">
      <c r="O256" s="93" t="e">
        <f aca="false">#REF!&amp;#REF!</f>
        <v>#REF!</v>
      </c>
    </row>
    <row r="257" customFormat="false" ht="13" hidden="false" customHeight="false" outlineLevel="0" collapsed="false">
      <c r="O257" s="93" t="e">
        <f aca="false">#REF!&amp;#REF!</f>
        <v>#REF!</v>
      </c>
    </row>
    <row r="258" customFormat="false" ht="13" hidden="false" customHeight="false" outlineLevel="0" collapsed="false">
      <c r="O258" s="93" t="e">
        <f aca="false">#REF!&amp;#REF!</f>
        <v>#REF!</v>
      </c>
    </row>
    <row r="259" customFormat="false" ht="13" hidden="false" customHeight="false" outlineLevel="0" collapsed="false">
      <c r="O259" s="93" t="e">
        <f aca="false">#REF!&amp;#REF!</f>
        <v>#REF!</v>
      </c>
    </row>
    <row r="260" customFormat="false" ht="13" hidden="false" customHeight="false" outlineLevel="0" collapsed="false">
      <c r="O260" s="93" t="e">
        <f aca="false">#REF!&amp;#REF!</f>
        <v>#REF!</v>
      </c>
    </row>
    <row r="261" customFormat="false" ht="13" hidden="false" customHeight="false" outlineLevel="0" collapsed="false">
      <c r="O261" s="93" t="e">
        <f aca="false">#REF!&amp;#REF!</f>
        <v>#REF!</v>
      </c>
    </row>
    <row r="262" customFormat="false" ht="13" hidden="false" customHeight="false" outlineLevel="0" collapsed="false">
      <c r="O262" s="93" t="e">
        <f aca="false">#REF!&amp;#REF!</f>
        <v>#REF!</v>
      </c>
    </row>
    <row r="263" customFormat="false" ht="13" hidden="false" customHeight="false" outlineLevel="0" collapsed="false">
      <c r="O263" s="93" t="e">
        <f aca="false">#REF!&amp;#REF!</f>
        <v>#REF!</v>
      </c>
    </row>
    <row r="264" customFormat="false" ht="13" hidden="false" customHeight="false" outlineLevel="0" collapsed="false">
      <c r="O264" s="93" t="e">
        <f aca="false">#REF!&amp;#REF!</f>
        <v>#REF!</v>
      </c>
    </row>
    <row r="265" customFormat="false" ht="13" hidden="false" customHeight="false" outlineLevel="0" collapsed="false">
      <c r="O265" s="93" t="e">
        <f aca="false">#REF!&amp;#REF!</f>
        <v>#REF!</v>
      </c>
    </row>
    <row r="266" customFormat="false" ht="13" hidden="false" customHeight="false" outlineLevel="0" collapsed="false">
      <c r="O266" s="93" t="e">
        <f aca="false">#REF!&amp;#REF!</f>
        <v>#REF!</v>
      </c>
    </row>
    <row r="267" customFormat="false" ht="13" hidden="false" customHeight="false" outlineLevel="0" collapsed="false">
      <c r="O267" s="93" t="e">
        <f aca="false">#REF!&amp;#REF!</f>
        <v>#REF!</v>
      </c>
    </row>
    <row r="268" customFormat="false" ht="13" hidden="false" customHeight="false" outlineLevel="0" collapsed="false">
      <c r="O268" s="93" t="e">
        <f aca="false">#REF!&amp;#REF!</f>
        <v>#REF!</v>
      </c>
    </row>
    <row r="269" customFormat="false" ht="13" hidden="false" customHeight="false" outlineLevel="0" collapsed="false">
      <c r="O269" s="93" t="e">
        <f aca="false">#REF!&amp;#REF!</f>
        <v>#REF!</v>
      </c>
    </row>
    <row r="270" customFormat="false" ht="13" hidden="false" customHeight="false" outlineLevel="0" collapsed="false">
      <c r="O270" s="93" t="e">
        <f aca="false">#REF!&amp;#REF!</f>
        <v>#REF!</v>
      </c>
    </row>
    <row r="271" customFormat="false" ht="13" hidden="false" customHeight="false" outlineLevel="0" collapsed="false">
      <c r="O271" s="93" t="e">
        <f aca="false">#REF!&amp;#REF!</f>
        <v>#REF!</v>
      </c>
    </row>
    <row r="272" customFormat="false" ht="13" hidden="false" customHeight="false" outlineLevel="0" collapsed="false">
      <c r="O272" s="93" t="e">
        <f aca="false">#REF!&amp;#REF!</f>
        <v>#REF!</v>
      </c>
    </row>
    <row r="273" customFormat="false" ht="13" hidden="false" customHeight="false" outlineLevel="0" collapsed="false">
      <c r="O273" s="93" t="e">
        <f aca="false">#REF!&amp;#REF!</f>
        <v>#REF!</v>
      </c>
    </row>
    <row r="274" customFormat="false" ht="13" hidden="false" customHeight="false" outlineLevel="0" collapsed="false">
      <c r="O274" s="93" t="e">
        <f aca="false">#REF!&amp;#REF!</f>
        <v>#REF!</v>
      </c>
    </row>
    <row r="275" customFormat="false" ht="13" hidden="false" customHeight="false" outlineLevel="0" collapsed="false">
      <c r="O275" s="93" t="e">
        <f aca="false">#REF!&amp;#REF!</f>
        <v>#REF!</v>
      </c>
    </row>
    <row r="276" customFormat="false" ht="13" hidden="false" customHeight="false" outlineLevel="0" collapsed="false">
      <c r="O276" s="93" t="e">
        <f aca="false">#REF!&amp;#REF!</f>
        <v>#REF!</v>
      </c>
    </row>
    <row r="277" customFormat="false" ht="13" hidden="false" customHeight="false" outlineLevel="0" collapsed="false">
      <c r="O277" s="93" t="e">
        <f aca="false">#REF!&amp;#REF!</f>
        <v>#REF!</v>
      </c>
    </row>
    <row r="278" customFormat="false" ht="13" hidden="false" customHeight="false" outlineLevel="0" collapsed="false">
      <c r="O278" s="93" t="e">
        <f aca="false">#REF!&amp;#REF!</f>
        <v>#REF!</v>
      </c>
    </row>
    <row r="279" customFormat="false" ht="13" hidden="false" customHeight="false" outlineLevel="0" collapsed="false">
      <c r="O279" s="93" t="e">
        <f aca="false">#REF!&amp;#REF!</f>
        <v>#REF!</v>
      </c>
    </row>
    <row r="280" customFormat="false" ht="13" hidden="false" customHeight="false" outlineLevel="0" collapsed="false">
      <c r="O280" s="93" t="e">
        <f aca="false">#REF!&amp;#REF!</f>
        <v>#REF!</v>
      </c>
    </row>
    <row r="281" customFormat="false" ht="13" hidden="false" customHeight="false" outlineLevel="0" collapsed="false">
      <c r="O281" s="93" t="e">
        <f aca="false">#REF!&amp;#REF!</f>
        <v>#REF!</v>
      </c>
    </row>
    <row r="282" customFormat="false" ht="13" hidden="false" customHeight="false" outlineLevel="0" collapsed="false">
      <c r="O282" s="93" t="e">
        <f aca="false">#REF!&amp;#REF!</f>
        <v>#REF!</v>
      </c>
    </row>
    <row r="283" customFormat="false" ht="13" hidden="false" customHeight="false" outlineLevel="0" collapsed="false">
      <c r="O283" s="93" t="e">
        <f aca="false">#REF!&amp;#REF!</f>
        <v>#REF!</v>
      </c>
    </row>
    <row r="284" customFormat="false" ht="13" hidden="false" customHeight="false" outlineLevel="0" collapsed="false">
      <c r="O284" s="93" t="e">
        <f aca="false">#REF!&amp;#REF!</f>
        <v>#REF!</v>
      </c>
    </row>
    <row r="285" customFormat="false" ht="13" hidden="false" customHeight="false" outlineLevel="0" collapsed="false">
      <c r="O285" s="93" t="str">
        <f aca="false">Grocery!S5&amp;Grocery!T5</f>
        <v/>
      </c>
    </row>
    <row r="286" customFormat="false" ht="13" hidden="false" customHeight="false" outlineLevel="0" collapsed="false">
      <c r="O286" s="93" t="str">
        <f aca="false">Grocery!S6&amp;Grocery!T6</f>
        <v/>
      </c>
    </row>
    <row r="287" customFormat="false" ht="13" hidden="false" customHeight="false" outlineLevel="0" collapsed="false">
      <c r="O287" s="93" t="str">
        <f aca="false">Grocery!S7&amp;Grocery!T7</f>
        <v/>
      </c>
    </row>
    <row r="288" customFormat="false" ht="13" hidden="false" customHeight="false" outlineLevel="0" collapsed="false">
      <c r="O288" s="93" t="str">
        <f aca="false">Grocery!S8&amp;Grocery!T8</f>
        <v/>
      </c>
    </row>
    <row r="289" customFormat="false" ht="13" hidden="false" customHeight="false" outlineLevel="0" collapsed="false">
      <c r="O289" s="93" t="str">
        <f aca="false">Grocery!S9&amp;Grocery!T9</f>
        <v/>
      </c>
    </row>
    <row r="290" customFormat="false" ht="13" hidden="false" customHeight="false" outlineLevel="0" collapsed="false">
      <c r="O290" s="93" t="str">
        <f aca="false">Grocery!S10&amp;Grocery!T10</f>
        <v/>
      </c>
    </row>
    <row r="291" customFormat="false" ht="13" hidden="false" customHeight="false" outlineLevel="0" collapsed="false">
      <c r="O291" s="93" t="str">
        <f aca="false">Grocery!S11&amp;Grocery!T11</f>
        <v/>
      </c>
    </row>
    <row r="292" customFormat="false" ht="13" hidden="false" customHeight="false" outlineLevel="0" collapsed="false">
      <c r="O292" s="93" t="str">
        <f aca="false">Grocery!S12&amp;Grocery!T12</f>
        <v/>
      </c>
    </row>
    <row r="293" customFormat="false" ht="13" hidden="false" customHeight="false" outlineLevel="0" collapsed="false">
      <c r="O293" s="93" t="str">
        <f aca="false">Grocery!S13&amp;Grocery!T13</f>
        <v/>
      </c>
    </row>
    <row r="294" customFormat="false" ht="13" hidden="false" customHeight="false" outlineLevel="0" collapsed="false">
      <c r="O294" s="93" t="str">
        <f aca="false">Grocery!S14&amp;Grocery!T14</f>
        <v/>
      </c>
    </row>
    <row r="295" customFormat="false" ht="13" hidden="false" customHeight="false" outlineLevel="0" collapsed="false">
      <c r="O295" s="93" t="str">
        <f aca="false">Grocery!S15&amp;Grocery!T15</f>
        <v/>
      </c>
    </row>
    <row r="296" customFormat="false" ht="13" hidden="false" customHeight="false" outlineLevel="0" collapsed="false">
      <c r="O296" s="93" t="str">
        <f aca="false">Grocery!S16&amp;Grocery!T16</f>
        <v/>
      </c>
    </row>
    <row r="297" customFormat="false" ht="13" hidden="false" customHeight="false" outlineLevel="0" collapsed="false">
      <c r="O297" s="93" t="str">
        <f aca="false">Grocery!S17&amp;Grocery!T17</f>
        <v/>
      </c>
    </row>
    <row r="298" customFormat="false" ht="13" hidden="false" customHeight="false" outlineLevel="0" collapsed="false">
      <c r="O298" s="93" t="str">
        <f aca="false">Grocery!S18&amp;Grocery!T18</f>
        <v/>
      </c>
    </row>
    <row r="299" customFormat="false" ht="13" hidden="false" customHeight="false" outlineLevel="0" collapsed="false">
      <c r="O299" s="93" t="str">
        <f aca="false">Grocery!S19&amp;Grocery!T19</f>
        <v/>
      </c>
    </row>
    <row r="300" customFormat="false" ht="13" hidden="false" customHeight="false" outlineLevel="0" collapsed="false">
      <c r="O300" s="93" t="str">
        <f aca="false">Grocery!S20&amp;Grocery!T20</f>
        <v/>
      </c>
    </row>
    <row r="301" customFormat="false" ht="13" hidden="false" customHeight="false" outlineLevel="0" collapsed="false">
      <c r="O301" s="93" t="str">
        <f aca="false">Grocery!S21&amp;Grocery!T21</f>
        <v/>
      </c>
    </row>
    <row r="302" customFormat="false" ht="13" hidden="false" customHeight="false" outlineLevel="0" collapsed="false">
      <c r="O302" s="93" t="str">
        <f aca="false">Grocery!S22&amp;Grocery!T22</f>
        <v/>
      </c>
    </row>
    <row r="303" customFormat="false" ht="13" hidden="false" customHeight="false" outlineLevel="0" collapsed="false">
      <c r="O303" s="93" t="str">
        <f aca="false">Grocery!S23&amp;Grocery!T23</f>
        <v/>
      </c>
    </row>
    <row r="304" customFormat="false" ht="13" hidden="false" customHeight="false" outlineLevel="0" collapsed="false">
      <c r="O304" s="93" t="str">
        <f aca="false">Grocery!S24&amp;Grocery!T24</f>
        <v/>
      </c>
    </row>
    <row r="305" customFormat="false" ht="13" hidden="false" customHeight="false" outlineLevel="0" collapsed="false">
      <c r="O305" s="93" t="str">
        <f aca="false">Grocery!S25&amp;Grocery!T25</f>
        <v/>
      </c>
    </row>
    <row r="306" customFormat="false" ht="13" hidden="false" customHeight="false" outlineLevel="0" collapsed="false">
      <c r="O306" s="93" t="str">
        <f aca="false">Grocery!S26&amp;Grocery!T26</f>
        <v/>
      </c>
    </row>
    <row r="307" customFormat="false" ht="13" hidden="false" customHeight="false" outlineLevel="0" collapsed="false">
      <c r="O307" s="93" t="str">
        <f aca="false">Grocery!S27&amp;Grocery!T27</f>
        <v/>
      </c>
    </row>
    <row r="308" customFormat="false" ht="13" hidden="false" customHeight="false" outlineLevel="0" collapsed="false">
      <c r="O308" s="93" t="str">
        <f aca="false">Grocery!S28&amp;Grocery!T28</f>
        <v/>
      </c>
    </row>
    <row r="309" customFormat="false" ht="13" hidden="false" customHeight="false" outlineLevel="0" collapsed="false">
      <c r="O309" s="93" t="str">
        <f aca="false">Grocery!S29&amp;Grocery!T29</f>
        <v/>
      </c>
    </row>
    <row r="310" customFormat="false" ht="13" hidden="false" customHeight="false" outlineLevel="0" collapsed="false">
      <c r="O310" s="93" t="str">
        <f aca="false">Grocery!S30&amp;Grocery!T30</f>
        <v/>
      </c>
    </row>
    <row r="311" customFormat="false" ht="13" hidden="false" customHeight="false" outlineLevel="0" collapsed="false">
      <c r="O311" s="93" t="str">
        <f aca="false">Grocery!S31&amp;Grocery!T31</f>
        <v/>
      </c>
    </row>
    <row r="312" customFormat="false" ht="13" hidden="false" customHeight="false" outlineLevel="0" collapsed="false">
      <c r="O312" s="93" t="str">
        <f aca="false">Grocery!S32&amp;Grocery!T32</f>
        <v/>
      </c>
    </row>
    <row r="313" customFormat="false" ht="13" hidden="false" customHeight="false" outlineLevel="0" collapsed="false">
      <c r="O313" s="93" t="str">
        <f aca="false">Grocery!S33&amp;Grocery!T33</f>
        <v/>
      </c>
    </row>
    <row r="314" customFormat="false" ht="13" hidden="false" customHeight="false" outlineLevel="0" collapsed="false">
      <c r="O314" s="93" t="str">
        <f aca="false">Grocery!S34&amp;Grocery!T34</f>
        <v/>
      </c>
    </row>
    <row r="315" customFormat="false" ht="13" hidden="false" customHeight="false" outlineLevel="0" collapsed="false">
      <c r="O315" s="93" t="str">
        <f aca="false">Grocery!S35&amp;Grocery!T35</f>
        <v/>
      </c>
    </row>
    <row r="316" customFormat="false" ht="13" hidden="false" customHeight="false" outlineLevel="0" collapsed="false">
      <c r="O316" s="93" t="str">
        <f aca="false">Grocery!S36&amp;Grocery!T36</f>
        <v/>
      </c>
    </row>
    <row r="317" customFormat="false" ht="13" hidden="false" customHeight="false" outlineLevel="0" collapsed="false">
      <c r="O317" s="93" t="str">
        <f aca="false">Grocery!S37&amp;Grocery!T37</f>
        <v/>
      </c>
    </row>
    <row r="318" customFormat="false" ht="13" hidden="false" customHeight="false" outlineLevel="0" collapsed="false">
      <c r="O318" s="93" t="str">
        <f aca="false">Grocery!S38&amp;Grocery!T38</f>
        <v/>
      </c>
    </row>
    <row r="319" customFormat="false" ht="13" hidden="false" customHeight="false" outlineLevel="0" collapsed="false">
      <c r="O319" s="93" t="str">
        <f aca="false">Grocery!S39&amp;Grocery!T39</f>
        <v/>
      </c>
    </row>
    <row r="320" customFormat="false" ht="13" hidden="false" customHeight="false" outlineLevel="0" collapsed="false">
      <c r="O320" s="93" t="str">
        <f aca="false">Grocery!S40&amp;Grocery!T40</f>
        <v/>
      </c>
    </row>
    <row r="321" customFormat="false" ht="13" hidden="false" customHeight="false" outlineLevel="0" collapsed="false">
      <c r="O321" s="93" t="str">
        <f aca="false">Grocery!S41&amp;Grocery!T41</f>
        <v/>
      </c>
    </row>
    <row r="322" customFormat="false" ht="13" hidden="false" customHeight="false" outlineLevel="0" collapsed="false">
      <c r="O322" s="93" t="str">
        <f aca="false">Grocery!S42&amp;Grocery!T42</f>
        <v/>
      </c>
    </row>
    <row r="323" customFormat="false" ht="13" hidden="false" customHeight="false" outlineLevel="0" collapsed="false">
      <c r="O323" s="93" t="str">
        <f aca="false">Grocery!S43&amp;Grocery!T43</f>
        <v/>
      </c>
    </row>
    <row r="324" customFormat="false" ht="13" hidden="false" customHeight="false" outlineLevel="0" collapsed="false">
      <c r="O324" s="93" t="str">
        <f aca="false">Grocery!S44&amp;Grocery!T44</f>
        <v/>
      </c>
    </row>
    <row r="325" customFormat="false" ht="13" hidden="false" customHeight="false" outlineLevel="0" collapsed="false">
      <c r="O325" s="93" t="str">
        <f aca="false">Grocery!S45&amp;Grocery!T45</f>
        <v/>
      </c>
    </row>
    <row r="326" customFormat="false" ht="13" hidden="false" customHeight="false" outlineLevel="0" collapsed="false">
      <c r="O326" s="93" t="str">
        <f aca="false">Grocery!S46&amp;Grocery!T46</f>
        <v/>
      </c>
    </row>
    <row r="327" customFormat="false" ht="13" hidden="false" customHeight="false" outlineLevel="0" collapsed="false">
      <c r="O327" s="93" t="str">
        <f aca="false">Grocery!S47&amp;Grocery!T47</f>
        <v/>
      </c>
    </row>
    <row r="328" customFormat="false" ht="13" hidden="false" customHeight="false" outlineLevel="0" collapsed="false">
      <c r="O328" s="93" t="str">
        <f aca="false">Grocery!S48&amp;Grocery!T48</f>
        <v/>
      </c>
    </row>
    <row r="329" customFormat="false" ht="13" hidden="false" customHeight="false" outlineLevel="0" collapsed="false">
      <c r="O329" s="93" t="str">
        <f aca="false">Grocery!S49&amp;Grocery!T49</f>
        <v/>
      </c>
    </row>
    <row r="330" customFormat="false" ht="13" hidden="false" customHeight="false" outlineLevel="0" collapsed="false">
      <c r="O330" s="93" t="str">
        <f aca="false">Grocery!S50&amp;Grocery!T50</f>
        <v/>
      </c>
    </row>
    <row r="331" customFormat="false" ht="13" hidden="false" customHeight="false" outlineLevel="0" collapsed="false">
      <c r="O331" s="93" t="str">
        <f aca="false">Grocery!S51&amp;Grocery!T51</f>
        <v/>
      </c>
    </row>
    <row r="332" customFormat="false" ht="13" hidden="false" customHeight="false" outlineLevel="0" collapsed="false">
      <c r="O332" s="93" t="str">
        <f aca="false">Grocery!S52&amp;Grocery!T52</f>
        <v/>
      </c>
    </row>
    <row r="333" customFormat="false" ht="13" hidden="false" customHeight="false" outlineLevel="0" collapsed="false">
      <c r="O333" s="93" t="str">
        <f aca="false">Grocery!S53&amp;Grocery!T53</f>
        <v/>
      </c>
    </row>
    <row r="334" customFormat="false" ht="13" hidden="false" customHeight="false" outlineLevel="0" collapsed="false">
      <c r="O334" s="93" t="str">
        <f aca="false">Grocery!S54&amp;Grocery!T54</f>
        <v/>
      </c>
    </row>
    <row r="335" customFormat="false" ht="13" hidden="false" customHeight="false" outlineLevel="0" collapsed="false">
      <c r="O335" s="93" t="str">
        <f aca="false">Grocery!S55&amp;Grocery!T55</f>
        <v/>
      </c>
    </row>
    <row r="336" customFormat="false" ht="13" hidden="false" customHeight="false" outlineLevel="0" collapsed="false">
      <c r="O336" s="93" t="str">
        <f aca="false">Grocery!S56&amp;Grocery!T56</f>
        <v/>
      </c>
    </row>
    <row r="337" customFormat="false" ht="13" hidden="false" customHeight="false" outlineLevel="0" collapsed="false">
      <c r="O337" s="93" t="str">
        <f aca="false">Grocery!S57&amp;Grocery!T57</f>
        <v/>
      </c>
    </row>
    <row r="338" customFormat="false" ht="13" hidden="false" customHeight="false" outlineLevel="0" collapsed="false">
      <c r="O338" s="93" t="str">
        <f aca="false">Grocery!S58&amp;Grocery!T58</f>
        <v/>
      </c>
    </row>
    <row r="339" customFormat="false" ht="13" hidden="false" customHeight="false" outlineLevel="0" collapsed="false">
      <c r="O339" s="93" t="str">
        <f aca="false">Grocery!S59&amp;Grocery!T59</f>
        <v/>
      </c>
    </row>
    <row r="340" customFormat="false" ht="13" hidden="false" customHeight="false" outlineLevel="0" collapsed="false">
      <c r="O340" s="93" t="str">
        <f aca="false">Grocery!S60&amp;Grocery!T60</f>
        <v/>
      </c>
    </row>
    <row r="341" customFormat="false" ht="13" hidden="false" customHeight="false" outlineLevel="0" collapsed="false">
      <c r="O341" s="93" t="str">
        <f aca="false">Grocery!S61&amp;Grocery!T61</f>
        <v/>
      </c>
    </row>
    <row r="342" customFormat="false" ht="13" hidden="false" customHeight="false" outlineLevel="0" collapsed="false">
      <c r="O342" s="93" t="str">
        <f aca="false">Grocery!S62&amp;Grocery!T62</f>
        <v/>
      </c>
    </row>
    <row r="343" customFormat="false" ht="13" hidden="false" customHeight="false" outlineLevel="0" collapsed="false">
      <c r="O343" s="93" t="str">
        <f aca="false">Grocery!S63&amp;Grocery!T63</f>
        <v/>
      </c>
    </row>
    <row r="344" customFormat="false" ht="13" hidden="false" customHeight="false" outlineLevel="0" collapsed="false">
      <c r="O344" s="93" t="str">
        <f aca="false">Grocery!S64&amp;Grocery!T64</f>
        <v/>
      </c>
    </row>
    <row r="345" customFormat="false" ht="13" hidden="false" customHeight="false" outlineLevel="0" collapsed="false">
      <c r="O345" s="93" t="str">
        <f aca="false">Grocery!S65&amp;Grocery!T65</f>
        <v/>
      </c>
    </row>
    <row r="346" customFormat="false" ht="13" hidden="false" customHeight="false" outlineLevel="0" collapsed="false">
      <c r="O346" s="93" t="str">
        <f aca="false">Grocery!S66&amp;Grocery!T66</f>
        <v/>
      </c>
    </row>
    <row r="347" customFormat="false" ht="13" hidden="false" customHeight="false" outlineLevel="0" collapsed="false">
      <c r="O347" s="93" t="str">
        <f aca="false">Grocery!S67&amp;Grocery!T67</f>
        <v/>
      </c>
    </row>
    <row r="348" customFormat="false" ht="13" hidden="false" customHeight="false" outlineLevel="0" collapsed="false">
      <c r="O348" s="93" t="str">
        <f aca="false">Grocery!S68&amp;Grocery!T68</f>
        <v/>
      </c>
    </row>
    <row r="349" customFormat="false" ht="13" hidden="false" customHeight="false" outlineLevel="0" collapsed="false">
      <c r="O349" s="93" t="str">
        <f aca="false">Grocery!S69&amp;Grocery!T69</f>
        <v/>
      </c>
    </row>
    <row r="350" customFormat="false" ht="13" hidden="false" customHeight="false" outlineLevel="0" collapsed="false">
      <c r="O350" s="93" t="str">
        <f aca="false">Grocery!S70&amp;Grocery!T70</f>
        <v/>
      </c>
    </row>
    <row r="351" customFormat="false" ht="13" hidden="false" customHeight="false" outlineLevel="0" collapsed="false">
      <c r="O351" s="93" t="str">
        <f aca="false">Grocery!S71&amp;Grocery!T71</f>
        <v/>
      </c>
    </row>
    <row r="352" customFormat="false" ht="13" hidden="false" customHeight="false" outlineLevel="0" collapsed="false">
      <c r="O352" s="93" t="str">
        <f aca="false">Grocery!S72&amp;Grocery!T72</f>
        <v/>
      </c>
    </row>
    <row r="353" customFormat="false" ht="13" hidden="false" customHeight="false" outlineLevel="0" collapsed="false">
      <c r="O353" s="93" t="str">
        <f aca="false">Grocery!S73&amp;Grocery!T73</f>
        <v/>
      </c>
    </row>
    <row r="354" customFormat="false" ht="13" hidden="false" customHeight="false" outlineLevel="0" collapsed="false">
      <c r="O354" s="93" t="str">
        <f aca="false">Grocery!S74&amp;Grocery!T74</f>
        <v/>
      </c>
    </row>
    <row r="355" customFormat="false" ht="13" hidden="false" customHeight="false" outlineLevel="0" collapsed="false">
      <c r="O355" s="93" t="str">
        <f aca="false">Grocery!S75&amp;Grocery!T75</f>
        <v/>
      </c>
    </row>
    <row r="356" customFormat="false" ht="13" hidden="false" customHeight="false" outlineLevel="0" collapsed="false">
      <c r="O356" s="93" t="str">
        <f aca="false">Grocery!S76&amp;Grocery!T76</f>
        <v/>
      </c>
    </row>
    <row r="357" customFormat="false" ht="13" hidden="false" customHeight="false" outlineLevel="0" collapsed="false">
      <c r="O357" s="93" t="str">
        <f aca="false">Grocery!S77&amp;Grocery!T77</f>
        <v/>
      </c>
    </row>
    <row r="358" customFormat="false" ht="13" hidden="false" customHeight="false" outlineLevel="0" collapsed="false">
      <c r="O358" s="93" t="str">
        <f aca="false">Grocery!S78&amp;Grocery!T78</f>
        <v/>
      </c>
    </row>
    <row r="359" customFormat="false" ht="13" hidden="false" customHeight="false" outlineLevel="0" collapsed="false">
      <c r="O359" s="93" t="str">
        <f aca="false">Grocery!S79&amp;Grocery!T79</f>
        <v/>
      </c>
    </row>
    <row r="360" customFormat="false" ht="13" hidden="false" customHeight="false" outlineLevel="0" collapsed="false">
      <c r="O360" s="93" t="str">
        <f aca="false">Grocery!S80&amp;Grocery!T80</f>
        <v/>
      </c>
    </row>
    <row r="361" customFormat="false" ht="13" hidden="false" customHeight="false" outlineLevel="0" collapsed="false">
      <c r="O361" s="93" t="str">
        <f aca="false">Grocery!S81&amp;Grocery!T81</f>
        <v/>
      </c>
    </row>
    <row r="362" customFormat="false" ht="13" hidden="false" customHeight="false" outlineLevel="0" collapsed="false">
      <c r="O362" s="93" t="str">
        <f aca="false">Grocery!S82&amp;Grocery!T82</f>
        <v/>
      </c>
    </row>
    <row r="363" customFormat="false" ht="13" hidden="false" customHeight="false" outlineLevel="0" collapsed="false">
      <c r="O363" s="93" t="str">
        <f aca="false">Grocery!S83&amp;Grocery!T83</f>
        <v/>
      </c>
    </row>
    <row r="364" customFormat="false" ht="13" hidden="false" customHeight="false" outlineLevel="0" collapsed="false">
      <c r="O364" s="93" t="str">
        <f aca="false">Grocery!S84&amp;Grocery!T84</f>
        <v/>
      </c>
    </row>
    <row r="365" customFormat="false" ht="13" hidden="false" customHeight="false" outlineLevel="0" collapsed="false">
      <c r="O365" s="93" t="str">
        <f aca="false">Grocery!S85&amp;Grocery!T85</f>
        <v/>
      </c>
    </row>
    <row r="366" customFormat="false" ht="13" hidden="false" customHeight="false" outlineLevel="0" collapsed="false">
      <c r="O366" s="93" t="str">
        <f aca="false">Grocery!S86&amp;Grocery!T86</f>
        <v/>
      </c>
    </row>
    <row r="367" customFormat="false" ht="13" hidden="false" customHeight="false" outlineLevel="0" collapsed="false">
      <c r="O367" s="93" t="str">
        <f aca="false">Grocery!S87&amp;Grocery!T87</f>
        <v/>
      </c>
    </row>
    <row r="368" customFormat="false" ht="13" hidden="false" customHeight="false" outlineLevel="0" collapsed="false">
      <c r="O368" s="93" t="str">
        <f aca="false">Grocery!S88&amp;Grocery!T88</f>
        <v/>
      </c>
    </row>
    <row r="369" customFormat="false" ht="13" hidden="false" customHeight="false" outlineLevel="0" collapsed="false">
      <c r="O369" s="93" t="str">
        <f aca="false">Grocery!S89&amp;Grocery!T89</f>
        <v/>
      </c>
    </row>
    <row r="370" customFormat="false" ht="13" hidden="false" customHeight="false" outlineLevel="0" collapsed="false">
      <c r="O370" s="93" t="str">
        <f aca="false">Grocery!S90&amp;Grocery!T90</f>
        <v/>
      </c>
    </row>
    <row r="371" customFormat="false" ht="13" hidden="false" customHeight="false" outlineLevel="0" collapsed="false">
      <c r="O371" s="93" t="str">
        <f aca="false">Grocery!S91&amp;Grocery!T91</f>
        <v/>
      </c>
    </row>
    <row r="372" customFormat="false" ht="13" hidden="false" customHeight="false" outlineLevel="0" collapsed="false">
      <c r="O372" s="93" t="str">
        <f aca="false">Grocery!S92&amp;Grocery!T92</f>
        <v/>
      </c>
    </row>
    <row r="373" customFormat="false" ht="13" hidden="false" customHeight="false" outlineLevel="0" collapsed="false">
      <c r="O373" s="93" t="str">
        <f aca="false">Grocery!S93&amp;Grocery!T93</f>
        <v/>
      </c>
    </row>
    <row r="374" customFormat="false" ht="13" hidden="false" customHeight="false" outlineLevel="0" collapsed="false">
      <c r="O374" s="93" t="str">
        <f aca="false">Grocery!S94&amp;Grocery!T94</f>
        <v/>
      </c>
    </row>
    <row r="375" customFormat="false" ht="13" hidden="false" customHeight="false" outlineLevel="0" collapsed="false">
      <c r="O375" s="93" t="str">
        <f aca="false">Grocery!S95&amp;Grocery!T95</f>
        <v/>
      </c>
    </row>
    <row r="376" customFormat="false" ht="13" hidden="false" customHeight="false" outlineLevel="0" collapsed="false">
      <c r="O376" s="93" t="str">
        <f aca="false">Grocery!S96&amp;Grocery!T96</f>
        <v/>
      </c>
    </row>
    <row r="377" customFormat="false" ht="13" hidden="false" customHeight="false" outlineLevel="0" collapsed="false">
      <c r="O377" s="93" t="str">
        <f aca="false">Grocery!S97&amp;Grocery!T97</f>
        <v/>
      </c>
    </row>
    <row r="378" customFormat="false" ht="13" hidden="false" customHeight="false" outlineLevel="0" collapsed="false">
      <c r="O378" s="93" t="str">
        <f aca="false">Grocery!S98&amp;Grocery!T98</f>
        <v/>
      </c>
    </row>
    <row r="379" customFormat="false" ht="13" hidden="false" customHeight="false" outlineLevel="0" collapsed="false">
      <c r="O379" s="93" t="str">
        <f aca="false">Grocery!S99&amp;Grocery!T99</f>
        <v/>
      </c>
    </row>
    <row r="380" customFormat="false" ht="13" hidden="false" customHeight="false" outlineLevel="0" collapsed="false">
      <c r="O380" s="93" t="str">
        <f aca="false">Grocery!S100&amp;Grocery!T100</f>
        <v/>
      </c>
    </row>
    <row r="381" customFormat="false" ht="13" hidden="false" customHeight="false" outlineLevel="0" collapsed="false">
      <c r="O381" s="93" t="str">
        <f aca="false">Grocery!S101&amp;Grocery!T101</f>
        <v/>
      </c>
    </row>
    <row r="382" customFormat="false" ht="13" hidden="false" customHeight="false" outlineLevel="0" collapsed="false">
      <c r="O382" s="93" t="str">
        <f aca="false">Grocery!S102&amp;Grocery!T102</f>
        <v/>
      </c>
    </row>
    <row r="383" customFormat="false" ht="13" hidden="false" customHeight="false" outlineLevel="0" collapsed="false">
      <c r="O383" s="93" t="str">
        <f aca="false">Grocery!S103&amp;Grocery!T103</f>
        <v/>
      </c>
    </row>
    <row r="384" customFormat="false" ht="13" hidden="false" customHeight="false" outlineLevel="0" collapsed="false">
      <c r="O384" s="93" t="str">
        <f aca="false">Grocery!S104&amp;Grocery!T104</f>
        <v/>
      </c>
    </row>
    <row r="385" customFormat="false" ht="13" hidden="false" customHeight="false" outlineLevel="0" collapsed="false">
      <c r="O385" s="93" t="str">
        <f aca="false">Grocery!S105&amp;Grocery!T105</f>
        <v/>
      </c>
    </row>
    <row r="386" customFormat="false" ht="13" hidden="false" customHeight="false" outlineLevel="0" collapsed="false">
      <c r="O386" s="93" t="str">
        <f aca="false">Grocery!S106&amp;Grocery!T106</f>
        <v/>
      </c>
    </row>
    <row r="387" customFormat="false" ht="13" hidden="false" customHeight="false" outlineLevel="0" collapsed="false">
      <c r="O387" s="93" t="str">
        <f aca="false">Grocery!S107&amp;Grocery!T107</f>
        <v/>
      </c>
    </row>
    <row r="388" customFormat="false" ht="13" hidden="false" customHeight="false" outlineLevel="0" collapsed="false">
      <c r="O388" s="93" t="str">
        <f aca="false">Grocery!S108&amp;Grocery!T108</f>
        <v/>
      </c>
    </row>
    <row r="389" customFormat="false" ht="13" hidden="false" customHeight="false" outlineLevel="0" collapsed="false">
      <c r="O389" s="93" t="str">
        <f aca="false">Grocery!S109&amp;Grocery!T109</f>
        <v/>
      </c>
    </row>
    <row r="390" customFormat="false" ht="13" hidden="false" customHeight="false" outlineLevel="0" collapsed="false">
      <c r="O390" s="93" t="str">
        <f aca="false">Grocery!S110&amp;Grocery!T110</f>
        <v/>
      </c>
    </row>
    <row r="391" customFormat="false" ht="13" hidden="false" customHeight="false" outlineLevel="0" collapsed="false">
      <c r="O391" s="93" t="str">
        <f aca="false">Grocery!S111&amp;Grocery!T111</f>
        <v/>
      </c>
    </row>
    <row r="392" customFormat="false" ht="13" hidden="false" customHeight="false" outlineLevel="0" collapsed="false">
      <c r="O392" s="93" t="str">
        <f aca="false">Grocery!S112&amp;Grocery!T112</f>
        <v/>
      </c>
    </row>
    <row r="393" customFormat="false" ht="13" hidden="false" customHeight="false" outlineLevel="0" collapsed="false">
      <c r="O393" s="93" t="str">
        <f aca="false">Grocery!S113&amp;Grocery!T113</f>
        <v/>
      </c>
    </row>
    <row r="394" customFormat="false" ht="13" hidden="false" customHeight="false" outlineLevel="0" collapsed="false">
      <c r="O394" s="93" t="str">
        <f aca="false">Grocery!S114&amp;Grocery!T114</f>
        <v/>
      </c>
    </row>
    <row r="395" customFormat="false" ht="13" hidden="false" customHeight="false" outlineLevel="0" collapsed="false">
      <c r="O395" s="93" t="str">
        <f aca="false">Grocery!S115&amp;Grocery!T115</f>
        <v/>
      </c>
    </row>
    <row r="396" customFormat="false" ht="13" hidden="false" customHeight="false" outlineLevel="0" collapsed="false">
      <c r="O396" s="93" t="str">
        <f aca="false">Grocery!S116&amp;Grocery!T116</f>
        <v/>
      </c>
    </row>
    <row r="397" customFormat="false" ht="13" hidden="false" customHeight="false" outlineLevel="0" collapsed="false">
      <c r="O397" s="93" t="str">
        <f aca="false">Grocery!S117&amp;Grocery!T117</f>
        <v/>
      </c>
    </row>
    <row r="398" customFormat="false" ht="13" hidden="false" customHeight="false" outlineLevel="0" collapsed="false">
      <c r="O398" s="93" t="str">
        <f aca="false">Grocery!S118&amp;Grocery!T118</f>
        <v/>
      </c>
    </row>
    <row r="399" customFormat="false" ht="13" hidden="false" customHeight="false" outlineLevel="0" collapsed="false">
      <c r="O399" s="93" t="str">
        <f aca="false">Grocery!S119&amp;Grocery!T119</f>
        <v/>
      </c>
    </row>
    <row r="400" customFormat="false" ht="13" hidden="false" customHeight="false" outlineLevel="0" collapsed="false">
      <c r="O400" s="93" t="str">
        <f aca="false">Grocery!S120&amp;Grocery!T120</f>
        <v/>
      </c>
    </row>
    <row r="401" customFormat="false" ht="13" hidden="false" customHeight="false" outlineLevel="0" collapsed="false">
      <c r="O401" s="93" t="str">
        <f aca="false">Grocery!S121&amp;Grocery!T121</f>
        <v/>
      </c>
    </row>
    <row r="402" customFormat="false" ht="13" hidden="false" customHeight="false" outlineLevel="0" collapsed="false">
      <c r="O402" s="93" t="str">
        <f aca="false">Grocery!S122&amp;Grocery!T122</f>
        <v/>
      </c>
    </row>
    <row r="403" customFormat="false" ht="13" hidden="false" customHeight="false" outlineLevel="0" collapsed="false">
      <c r="O403" s="93" t="str">
        <f aca="false">Grocery!S123&amp;Grocery!T123</f>
        <v/>
      </c>
    </row>
    <row r="404" customFormat="false" ht="13" hidden="false" customHeight="false" outlineLevel="0" collapsed="false">
      <c r="O404" s="93" t="str">
        <f aca="false">Grocery!S124&amp;Grocery!T124</f>
        <v/>
      </c>
    </row>
    <row r="405" customFormat="false" ht="13" hidden="false" customHeight="false" outlineLevel="0" collapsed="false">
      <c r="O405" s="93" t="str">
        <f aca="false">Grocery!S125&amp;Grocery!T125</f>
        <v/>
      </c>
    </row>
    <row r="406" customFormat="false" ht="13" hidden="false" customHeight="false" outlineLevel="0" collapsed="false">
      <c r="O406" s="93" t="str">
        <f aca="false">Grocery!S126&amp;Grocery!T126</f>
        <v/>
      </c>
    </row>
    <row r="407" customFormat="false" ht="13" hidden="false" customHeight="false" outlineLevel="0" collapsed="false">
      <c r="O407" s="93" t="str">
        <f aca="false">Grocery!S127&amp;Grocery!T127</f>
        <v/>
      </c>
    </row>
    <row r="408" customFormat="false" ht="13" hidden="false" customHeight="false" outlineLevel="0" collapsed="false">
      <c r="O408" s="93" t="str">
        <f aca="false">Grocery!S128&amp;Grocery!T128</f>
        <v/>
      </c>
    </row>
    <row r="409" customFormat="false" ht="13" hidden="false" customHeight="false" outlineLevel="0" collapsed="false">
      <c r="O409" s="93" t="str">
        <f aca="false">Grocery!S129&amp;Grocery!T129</f>
        <v/>
      </c>
    </row>
    <row r="410" customFormat="false" ht="13" hidden="false" customHeight="false" outlineLevel="0" collapsed="false">
      <c r="O410" s="93" t="str">
        <f aca="false">Grocery!S130&amp;Grocery!T130</f>
        <v/>
      </c>
    </row>
    <row r="411" customFormat="false" ht="13" hidden="false" customHeight="false" outlineLevel="0" collapsed="false">
      <c r="O411" s="93" t="str">
        <f aca="false">Grocery!S131&amp;Grocery!T131</f>
        <v/>
      </c>
    </row>
    <row r="412" customFormat="false" ht="13" hidden="false" customHeight="false" outlineLevel="0" collapsed="false">
      <c r="O412" s="93" t="str">
        <f aca="false">Grocery!S132&amp;Grocery!T132</f>
        <v/>
      </c>
    </row>
    <row r="413" customFormat="false" ht="13" hidden="false" customHeight="false" outlineLevel="0" collapsed="false">
      <c r="O413" s="93" t="str">
        <f aca="false">Grocery!S133&amp;Grocery!T133</f>
        <v/>
      </c>
    </row>
    <row r="414" customFormat="false" ht="13" hidden="false" customHeight="false" outlineLevel="0" collapsed="false">
      <c r="O414" s="93" t="str">
        <f aca="false">Grocery!S134&amp;Grocery!T134</f>
        <v/>
      </c>
    </row>
    <row r="415" customFormat="false" ht="13" hidden="false" customHeight="false" outlineLevel="0" collapsed="false">
      <c r="O415" s="93" t="str">
        <f aca="false">Grocery!S135&amp;Grocery!T135</f>
        <v/>
      </c>
    </row>
    <row r="416" customFormat="false" ht="13" hidden="false" customHeight="false" outlineLevel="0" collapsed="false">
      <c r="O416" s="93" t="str">
        <f aca="false">Grocery!S136&amp;Grocery!T136</f>
        <v/>
      </c>
    </row>
    <row r="417" customFormat="false" ht="13" hidden="false" customHeight="false" outlineLevel="0" collapsed="false">
      <c r="O417" s="93" t="str">
        <f aca="false">Grocery!S137&amp;Grocery!T137</f>
        <v/>
      </c>
    </row>
    <row r="418" customFormat="false" ht="13" hidden="false" customHeight="false" outlineLevel="0" collapsed="false">
      <c r="O418" s="93" t="str">
        <f aca="false">Grocery!S138&amp;Grocery!T138</f>
        <v/>
      </c>
    </row>
    <row r="419" customFormat="false" ht="13" hidden="false" customHeight="false" outlineLevel="0" collapsed="false">
      <c r="O419" s="93" t="str">
        <f aca="false">Grocery!S139&amp;Grocery!T139</f>
        <v/>
      </c>
    </row>
    <row r="420" customFormat="false" ht="13" hidden="false" customHeight="false" outlineLevel="0" collapsed="false">
      <c r="O420" s="93" t="str">
        <f aca="false">Grocery!S140&amp;Grocery!T140</f>
        <v/>
      </c>
    </row>
    <row r="421" customFormat="false" ht="13" hidden="false" customHeight="false" outlineLevel="0" collapsed="false">
      <c r="O421" s="93" t="str">
        <f aca="false">Grocery!S141&amp;Grocery!T141</f>
        <v/>
      </c>
    </row>
    <row r="422" customFormat="false" ht="13" hidden="false" customHeight="false" outlineLevel="0" collapsed="false">
      <c r="O422" s="93" t="str">
        <f aca="false">Grocery!S142&amp;Grocery!T142</f>
        <v/>
      </c>
    </row>
    <row r="423" customFormat="false" ht="13" hidden="false" customHeight="false" outlineLevel="0" collapsed="false">
      <c r="O423" s="93" t="str">
        <f aca="false">Grocery!S143&amp;Grocery!T143</f>
        <v/>
      </c>
    </row>
    <row r="424" customFormat="false" ht="13" hidden="false" customHeight="false" outlineLevel="0" collapsed="false">
      <c r="O424" s="93" t="str">
        <f aca="false">Grocery!S144&amp;Grocery!T144</f>
        <v/>
      </c>
    </row>
    <row r="425" customFormat="false" ht="13" hidden="false" customHeight="false" outlineLevel="0" collapsed="false">
      <c r="O425" s="93" t="str">
        <f aca="false">Grocery!S145&amp;Grocery!T145</f>
        <v/>
      </c>
    </row>
    <row r="426" customFormat="false" ht="13" hidden="false" customHeight="false" outlineLevel="0" collapsed="false">
      <c r="O426" s="93" t="str">
        <f aca="false">Grocery!S146&amp;Grocery!T146</f>
        <v/>
      </c>
    </row>
    <row r="427" customFormat="false" ht="13" hidden="false" customHeight="false" outlineLevel="0" collapsed="false">
      <c r="O427" s="93" t="str">
        <f aca="false">Grocery!S147&amp;Grocery!T147</f>
        <v/>
      </c>
    </row>
    <row r="428" customFormat="false" ht="13" hidden="false" customHeight="false" outlineLevel="0" collapsed="false">
      <c r="O428" s="93" t="str">
        <f aca="false">Grocery!S148&amp;Grocery!T148</f>
        <v/>
      </c>
    </row>
    <row r="429" customFormat="false" ht="13" hidden="false" customHeight="false" outlineLevel="0" collapsed="false">
      <c r="O429" s="93" t="str">
        <f aca="false">Grocery!S149&amp;Grocery!T149</f>
        <v/>
      </c>
    </row>
    <row r="430" customFormat="false" ht="13" hidden="false" customHeight="false" outlineLevel="0" collapsed="false">
      <c r="O430" s="93" t="str">
        <f aca="false">Grocery!S150&amp;Grocery!T150</f>
        <v/>
      </c>
    </row>
    <row r="431" customFormat="false" ht="13" hidden="false" customHeight="false" outlineLevel="0" collapsed="false">
      <c r="O431" s="93" t="str">
        <f aca="false">Grocery!S151&amp;Grocery!T151</f>
        <v/>
      </c>
    </row>
    <row r="432" customFormat="false" ht="13" hidden="false" customHeight="false" outlineLevel="0" collapsed="false">
      <c r="O432" s="93" t="str">
        <f aca="false">Grocery!S152&amp;Grocery!T152</f>
        <v/>
      </c>
    </row>
    <row r="433" customFormat="false" ht="13" hidden="false" customHeight="false" outlineLevel="0" collapsed="false">
      <c r="O433" s="93" t="str">
        <f aca="false">Grocery!S153&amp;Grocery!T153</f>
        <v/>
      </c>
    </row>
    <row r="434" customFormat="false" ht="13" hidden="false" customHeight="false" outlineLevel="0" collapsed="false">
      <c r="O434" s="93" t="str">
        <f aca="false">Grocery!S154&amp;Grocery!T154</f>
        <v/>
      </c>
    </row>
    <row r="435" customFormat="false" ht="13" hidden="false" customHeight="false" outlineLevel="0" collapsed="false">
      <c r="O435" s="93" t="str">
        <f aca="false">Grocery!S155&amp;Grocery!T155</f>
        <v/>
      </c>
    </row>
    <row r="436" customFormat="false" ht="13" hidden="false" customHeight="false" outlineLevel="0" collapsed="false">
      <c r="O436" s="93" t="str">
        <f aca="false">Grocery!S156&amp;Grocery!T156</f>
        <v/>
      </c>
    </row>
    <row r="437" customFormat="false" ht="13" hidden="false" customHeight="false" outlineLevel="0" collapsed="false">
      <c r="O437" s="93" t="str">
        <f aca="false">Grocery!S157&amp;Grocery!T157</f>
        <v/>
      </c>
    </row>
    <row r="438" customFormat="false" ht="13" hidden="false" customHeight="false" outlineLevel="0" collapsed="false">
      <c r="O438" s="93" t="str">
        <f aca="false">Grocery!S158&amp;Grocery!T158</f>
        <v/>
      </c>
    </row>
    <row r="439" customFormat="false" ht="13" hidden="false" customHeight="false" outlineLevel="0" collapsed="false">
      <c r="O439" s="93" t="str">
        <f aca="false">Grocery!S159&amp;Grocery!T159</f>
        <v/>
      </c>
    </row>
    <row r="440" customFormat="false" ht="13" hidden="false" customHeight="false" outlineLevel="0" collapsed="false">
      <c r="O440" s="93" t="str">
        <f aca="false">Grocery!S160&amp;Grocery!T160</f>
        <v/>
      </c>
    </row>
    <row r="441" customFormat="false" ht="13" hidden="false" customHeight="false" outlineLevel="0" collapsed="false">
      <c r="O441" s="93" t="str">
        <f aca="false">Grocery!S161&amp;Grocery!T161</f>
        <v/>
      </c>
    </row>
    <row r="442" customFormat="false" ht="13" hidden="false" customHeight="false" outlineLevel="0" collapsed="false">
      <c r="O442" s="93" t="str">
        <f aca="false">Grocery!S162&amp;Grocery!T162</f>
        <v/>
      </c>
    </row>
    <row r="443" customFormat="false" ht="13" hidden="false" customHeight="false" outlineLevel="0" collapsed="false">
      <c r="O443" s="93" t="str">
        <f aca="false">Grocery!S163&amp;Grocery!T163</f>
        <v/>
      </c>
    </row>
    <row r="444" customFormat="false" ht="13" hidden="false" customHeight="false" outlineLevel="0" collapsed="false">
      <c r="O444" s="93" t="str">
        <f aca="false">Grocery!S164&amp;Grocery!T164</f>
        <v/>
      </c>
    </row>
    <row r="445" customFormat="false" ht="13" hidden="false" customHeight="false" outlineLevel="0" collapsed="false">
      <c r="O445" s="93" t="str">
        <f aca="false">Grocery!S165&amp;Grocery!T165</f>
        <v/>
      </c>
    </row>
    <row r="446" customFormat="false" ht="13" hidden="false" customHeight="false" outlineLevel="0" collapsed="false">
      <c r="O446" s="93" t="str">
        <f aca="false">Grocery!S166&amp;Grocery!T166</f>
        <v/>
      </c>
    </row>
    <row r="447" customFormat="false" ht="13" hidden="false" customHeight="false" outlineLevel="0" collapsed="false">
      <c r="O447" s="93" t="str">
        <f aca="false">Grocery!S167&amp;Grocery!T167</f>
        <v/>
      </c>
    </row>
    <row r="448" customFormat="false" ht="13" hidden="false" customHeight="false" outlineLevel="0" collapsed="false">
      <c r="O448" s="93" t="str">
        <f aca="false">Grocery!S168&amp;Grocery!T168</f>
        <v/>
      </c>
    </row>
    <row r="449" customFormat="false" ht="13" hidden="false" customHeight="false" outlineLevel="0" collapsed="false">
      <c r="O449" s="93" t="str">
        <f aca="false">Grocery!S169&amp;Grocery!T169</f>
        <v/>
      </c>
    </row>
    <row r="450" customFormat="false" ht="13" hidden="false" customHeight="false" outlineLevel="0" collapsed="false">
      <c r="O450" s="93" t="str">
        <f aca="false">Grocery!S170&amp;Grocery!T170</f>
        <v/>
      </c>
    </row>
    <row r="451" customFormat="false" ht="13" hidden="false" customHeight="false" outlineLevel="0" collapsed="false">
      <c r="O451" s="93" t="str">
        <f aca="false">Grocery!S171&amp;Grocery!T171</f>
        <v/>
      </c>
    </row>
    <row r="452" customFormat="false" ht="13" hidden="false" customHeight="false" outlineLevel="0" collapsed="false">
      <c r="O452" s="93" t="str">
        <f aca="false">Grocery!S172&amp;Grocery!T172</f>
        <v/>
      </c>
    </row>
    <row r="453" customFormat="false" ht="13" hidden="false" customHeight="false" outlineLevel="0" collapsed="false">
      <c r="O453" s="93" t="str">
        <f aca="false">Grocery!S173&amp;Grocery!T173</f>
        <v/>
      </c>
    </row>
    <row r="454" customFormat="false" ht="13" hidden="false" customHeight="false" outlineLevel="0" collapsed="false">
      <c r="O454" s="93" t="str">
        <f aca="false">Grocery!S174&amp;Grocery!T174</f>
        <v/>
      </c>
    </row>
    <row r="455" customFormat="false" ht="13" hidden="false" customHeight="false" outlineLevel="0" collapsed="false">
      <c r="O455" s="93" t="str">
        <f aca="false">Grocery!S175&amp;Grocery!T175</f>
        <v/>
      </c>
    </row>
    <row r="456" customFormat="false" ht="13" hidden="false" customHeight="false" outlineLevel="0" collapsed="false">
      <c r="O456" s="93" t="str">
        <f aca="false">Grocery!S176&amp;Grocery!T176</f>
        <v/>
      </c>
    </row>
    <row r="457" customFormat="false" ht="13" hidden="false" customHeight="false" outlineLevel="0" collapsed="false">
      <c r="O457" s="93" t="str">
        <f aca="false">Grocery!S177&amp;Grocery!T177</f>
        <v/>
      </c>
    </row>
    <row r="458" customFormat="false" ht="13" hidden="false" customHeight="false" outlineLevel="0" collapsed="false">
      <c r="O458" s="93" t="str">
        <f aca="false">Grocery!S178&amp;Grocery!T178</f>
        <v/>
      </c>
    </row>
    <row r="459" customFormat="false" ht="13" hidden="false" customHeight="false" outlineLevel="0" collapsed="false">
      <c r="O459" s="93" t="str">
        <f aca="false">Grocery!S179&amp;Grocery!T179</f>
        <v/>
      </c>
    </row>
    <row r="460" customFormat="false" ht="13" hidden="false" customHeight="false" outlineLevel="0" collapsed="false">
      <c r="O460" s="93" t="str">
        <f aca="false">Grocery!S180&amp;Grocery!T180</f>
        <v/>
      </c>
    </row>
    <row r="461" customFormat="false" ht="13" hidden="false" customHeight="false" outlineLevel="0" collapsed="false">
      <c r="O461" s="93" t="str">
        <f aca="false">Grocery!S181&amp;Grocery!T181</f>
        <v/>
      </c>
    </row>
    <row r="462" customFormat="false" ht="13" hidden="false" customHeight="false" outlineLevel="0" collapsed="false">
      <c r="O462" s="93" t="str">
        <f aca="false">Grocery!S182&amp;Grocery!T182</f>
        <v/>
      </c>
    </row>
    <row r="463" customFormat="false" ht="13" hidden="false" customHeight="false" outlineLevel="0" collapsed="false">
      <c r="O463" s="93" t="str">
        <f aca="false">Grocery!S183&amp;Grocery!T183</f>
        <v/>
      </c>
    </row>
    <row r="464" customFormat="false" ht="13" hidden="false" customHeight="false" outlineLevel="0" collapsed="false">
      <c r="O464" s="93" t="str">
        <f aca="false">Grocery!S184&amp;Grocery!T184</f>
        <v/>
      </c>
    </row>
    <row r="465" customFormat="false" ht="13" hidden="false" customHeight="false" outlineLevel="0" collapsed="false">
      <c r="O465" s="93" t="str">
        <f aca="false">Grocery!S185&amp;Grocery!T185</f>
        <v/>
      </c>
    </row>
    <row r="466" customFormat="false" ht="13" hidden="false" customHeight="false" outlineLevel="0" collapsed="false">
      <c r="O466" s="93" t="str">
        <f aca="false">Grocery!S186&amp;Grocery!T186</f>
        <v/>
      </c>
    </row>
    <row r="467" customFormat="false" ht="13" hidden="false" customHeight="false" outlineLevel="0" collapsed="false">
      <c r="O467" s="93" t="str">
        <f aca="false">Grocery!S187&amp;Grocery!T187</f>
        <v/>
      </c>
    </row>
    <row r="468" customFormat="false" ht="13" hidden="false" customHeight="false" outlineLevel="0" collapsed="false">
      <c r="O468" s="93" t="str">
        <f aca="false">Grocery!S188&amp;Grocery!T188</f>
        <v/>
      </c>
    </row>
    <row r="469" customFormat="false" ht="13" hidden="false" customHeight="false" outlineLevel="0" collapsed="false">
      <c r="O469" s="93" t="str">
        <f aca="false">Grocery!S189&amp;Grocery!T189</f>
        <v/>
      </c>
    </row>
    <row r="470" customFormat="false" ht="13" hidden="false" customHeight="false" outlineLevel="0" collapsed="false">
      <c r="O470" s="93" t="str">
        <f aca="false">Grocery!S190&amp;Grocery!T190</f>
        <v/>
      </c>
    </row>
    <row r="471" customFormat="false" ht="13" hidden="false" customHeight="false" outlineLevel="0" collapsed="false">
      <c r="O471" s="93" t="str">
        <f aca="false">Grocery!S191&amp;Grocery!T191</f>
        <v/>
      </c>
    </row>
    <row r="472" customFormat="false" ht="13" hidden="false" customHeight="false" outlineLevel="0" collapsed="false">
      <c r="O472" s="93" t="str">
        <f aca="false">Grocery!S192&amp;Grocery!T192</f>
        <v/>
      </c>
    </row>
    <row r="473" customFormat="false" ht="13" hidden="false" customHeight="false" outlineLevel="0" collapsed="false">
      <c r="O473" s="93" t="str">
        <f aca="false">Grocery!S193&amp;Grocery!T193</f>
        <v/>
      </c>
    </row>
    <row r="474" customFormat="false" ht="13" hidden="false" customHeight="false" outlineLevel="0" collapsed="false">
      <c r="O474" s="93" t="str">
        <f aca="false">Grocery!S194&amp;Grocery!T194</f>
        <v/>
      </c>
    </row>
    <row r="475" customFormat="false" ht="13" hidden="false" customHeight="false" outlineLevel="0" collapsed="false">
      <c r="O475" s="93" t="str">
        <f aca="false">Grocery!S195&amp;Grocery!T195</f>
        <v/>
      </c>
    </row>
    <row r="476" customFormat="false" ht="13" hidden="false" customHeight="false" outlineLevel="0" collapsed="false">
      <c r="O476" s="93" t="str">
        <f aca="false">Grocery!S196&amp;Grocery!T196</f>
        <v/>
      </c>
    </row>
    <row r="477" customFormat="false" ht="13" hidden="false" customHeight="false" outlineLevel="0" collapsed="false">
      <c r="O477" s="93" t="str">
        <f aca="false">Grocery!S197&amp;Grocery!T197</f>
        <v/>
      </c>
    </row>
    <row r="478" customFormat="false" ht="13" hidden="false" customHeight="false" outlineLevel="0" collapsed="false">
      <c r="O478" s="93" t="str">
        <f aca="false">Grocery!S198&amp;Grocery!T198</f>
        <v/>
      </c>
    </row>
    <row r="479" customFormat="false" ht="13" hidden="false" customHeight="false" outlineLevel="0" collapsed="false">
      <c r="O479" s="93" t="str">
        <f aca="false">Grocery!S199&amp;Grocery!T199</f>
        <v/>
      </c>
    </row>
    <row r="480" customFormat="false" ht="13" hidden="false" customHeight="false" outlineLevel="0" collapsed="false">
      <c r="O480" s="93" t="str">
        <f aca="false">Grocery!S200&amp;Grocery!T200</f>
        <v/>
      </c>
    </row>
    <row r="481" customFormat="false" ht="13" hidden="false" customHeight="false" outlineLevel="0" collapsed="false">
      <c r="O481" s="93" t="str">
        <f aca="false">Grocery!S201&amp;Grocery!T201</f>
        <v/>
      </c>
    </row>
    <row r="482" customFormat="false" ht="13" hidden="false" customHeight="false" outlineLevel="0" collapsed="false">
      <c r="O482" s="93" t="str">
        <f aca="false">Grocery!S202&amp;Grocery!T202</f>
        <v/>
      </c>
    </row>
    <row r="483" customFormat="false" ht="13" hidden="false" customHeight="false" outlineLevel="0" collapsed="false">
      <c r="O483" s="93" t="str">
        <f aca="false">Grocery!S203&amp;Grocery!T203</f>
        <v/>
      </c>
    </row>
    <row r="484" customFormat="false" ht="13" hidden="false" customHeight="false" outlineLevel="0" collapsed="false">
      <c r="O484" s="93" t="str">
        <f aca="false">Grocery!S204&amp;Grocery!T204</f>
        <v/>
      </c>
    </row>
    <row r="485" customFormat="false" ht="13" hidden="false" customHeight="false" outlineLevel="0" collapsed="false">
      <c r="O485" s="93" t="str">
        <f aca="false">Grocery!S205&amp;Grocery!T205</f>
        <v/>
      </c>
    </row>
    <row r="486" customFormat="false" ht="13" hidden="false" customHeight="false" outlineLevel="0" collapsed="false">
      <c r="O486" s="93" t="str">
        <f aca="false">Grocery!S206&amp;Grocery!T206</f>
        <v/>
      </c>
    </row>
    <row r="487" customFormat="false" ht="13" hidden="false" customHeight="false" outlineLevel="0" collapsed="false">
      <c r="O487" s="93" t="str">
        <f aca="false">Grocery!S207&amp;Grocery!T207</f>
        <v/>
      </c>
    </row>
    <row r="488" customFormat="false" ht="13" hidden="false" customHeight="false" outlineLevel="0" collapsed="false">
      <c r="O488" s="93" t="str">
        <f aca="false">Grocery!S208&amp;Grocery!T208</f>
        <v/>
      </c>
    </row>
    <row r="489" customFormat="false" ht="13" hidden="false" customHeight="false" outlineLevel="0" collapsed="false">
      <c r="O489" s="93" t="str">
        <f aca="false">Grocery!S209&amp;Grocery!T209</f>
        <v/>
      </c>
    </row>
    <row r="490" customFormat="false" ht="13" hidden="false" customHeight="false" outlineLevel="0" collapsed="false">
      <c r="O490" s="93" t="str">
        <f aca="false">Grocery!S210&amp;Grocery!T210</f>
        <v/>
      </c>
    </row>
    <row r="491" customFormat="false" ht="13" hidden="false" customHeight="false" outlineLevel="0" collapsed="false">
      <c r="O491" s="93" t="str">
        <f aca="false">Grocery!S211&amp;Grocery!T211</f>
        <v/>
      </c>
    </row>
    <row r="492" customFormat="false" ht="13" hidden="false" customHeight="false" outlineLevel="0" collapsed="false">
      <c r="O492" s="93" t="str">
        <f aca="false">Grocery!S212&amp;Grocery!T212</f>
        <v/>
      </c>
    </row>
    <row r="493" customFormat="false" ht="13" hidden="false" customHeight="false" outlineLevel="0" collapsed="false">
      <c r="O493" s="93" t="str">
        <f aca="false">Grocery!S213&amp;Grocery!T213</f>
        <v/>
      </c>
    </row>
    <row r="494" customFormat="false" ht="13" hidden="false" customHeight="false" outlineLevel="0" collapsed="false">
      <c r="O494" s="93" t="str">
        <f aca="false">Grocery!S214&amp;Grocery!T214</f>
        <v/>
      </c>
    </row>
    <row r="495" customFormat="false" ht="13" hidden="false" customHeight="false" outlineLevel="0" collapsed="false">
      <c r="O495" s="93" t="str">
        <f aca="false">Grocery!S215&amp;Grocery!T215</f>
        <v/>
      </c>
    </row>
    <row r="496" customFormat="false" ht="13" hidden="false" customHeight="false" outlineLevel="0" collapsed="false">
      <c r="O496" s="93" t="str">
        <f aca="false">Grocery!S216&amp;Grocery!T216</f>
        <v/>
      </c>
    </row>
    <row r="497" customFormat="false" ht="13" hidden="false" customHeight="false" outlineLevel="0" collapsed="false">
      <c r="O497" s="93" t="str">
        <f aca="false">Grocery!S217&amp;Grocery!T217</f>
        <v/>
      </c>
    </row>
    <row r="498" customFormat="false" ht="13" hidden="false" customHeight="false" outlineLevel="0" collapsed="false">
      <c r="O498" s="93" t="str">
        <f aca="false">Grocery!S218&amp;Grocery!T218</f>
        <v/>
      </c>
    </row>
    <row r="499" customFormat="false" ht="13" hidden="false" customHeight="false" outlineLevel="0" collapsed="false">
      <c r="O499" s="93" t="str">
        <f aca="false">Grocery!S219&amp;Grocery!T219</f>
        <v/>
      </c>
    </row>
    <row r="500" customFormat="false" ht="13" hidden="false" customHeight="false" outlineLevel="0" collapsed="false">
      <c r="O500" s="93" t="str">
        <f aca="false">Grocery!S220&amp;Grocery!T220</f>
        <v/>
      </c>
    </row>
    <row r="501" customFormat="false" ht="13" hidden="false" customHeight="false" outlineLevel="0" collapsed="false">
      <c r="O501" s="93" t="str">
        <f aca="false">Grocery!S221&amp;Grocery!T221</f>
        <v/>
      </c>
    </row>
    <row r="502" customFormat="false" ht="13" hidden="false" customHeight="false" outlineLevel="0" collapsed="false">
      <c r="O502" s="93" t="str">
        <f aca="false">Grocery!S222&amp;Grocery!T222</f>
        <v/>
      </c>
    </row>
    <row r="503" customFormat="false" ht="13" hidden="false" customHeight="false" outlineLevel="0" collapsed="false">
      <c r="O503" s="93" t="str">
        <f aca="false">Grocery!S223&amp;Grocery!T223</f>
        <v/>
      </c>
    </row>
    <row r="504" customFormat="false" ht="13" hidden="false" customHeight="false" outlineLevel="0" collapsed="false">
      <c r="O504" s="93" t="str">
        <f aca="false">Grocery!S224&amp;Grocery!T224</f>
        <v/>
      </c>
    </row>
    <row r="505" customFormat="false" ht="13" hidden="false" customHeight="false" outlineLevel="0" collapsed="false">
      <c r="O505" s="93" t="str">
        <f aca="false">Grocery!S225&amp;Grocery!T225</f>
        <v/>
      </c>
    </row>
    <row r="506" customFormat="false" ht="13" hidden="false" customHeight="false" outlineLevel="0" collapsed="false">
      <c r="O506" s="93" t="str">
        <f aca="false">Grocery!S226&amp;Grocery!T226</f>
        <v/>
      </c>
    </row>
    <row r="507" customFormat="false" ht="13" hidden="false" customHeight="false" outlineLevel="0" collapsed="false">
      <c r="O507" s="93" t="str">
        <f aca="false">Grocery!S227&amp;Grocery!T227</f>
        <v/>
      </c>
    </row>
    <row r="508" customFormat="false" ht="13" hidden="false" customHeight="false" outlineLevel="0" collapsed="false">
      <c r="O508" s="93" t="str">
        <f aca="false">Grocery!S228&amp;Grocery!T228</f>
        <v/>
      </c>
    </row>
    <row r="509" customFormat="false" ht="13" hidden="false" customHeight="false" outlineLevel="0" collapsed="false">
      <c r="O509" s="93" t="str">
        <f aca="false">Grocery!S229&amp;Grocery!T229</f>
        <v/>
      </c>
    </row>
    <row r="510" customFormat="false" ht="13" hidden="false" customHeight="false" outlineLevel="0" collapsed="false">
      <c r="O510" s="93" t="str">
        <f aca="false">Grocery!S230&amp;Grocery!T230</f>
        <v/>
      </c>
    </row>
    <row r="511" customFormat="false" ht="13" hidden="false" customHeight="false" outlineLevel="0" collapsed="false">
      <c r="O511" s="93" t="str">
        <f aca="false">Grocery!S231&amp;Grocery!T231</f>
        <v/>
      </c>
    </row>
    <row r="512" customFormat="false" ht="13" hidden="false" customHeight="false" outlineLevel="0" collapsed="false">
      <c r="O512" s="93" t="str">
        <f aca="false">Grocery!S232&amp;Grocery!T232</f>
        <v/>
      </c>
    </row>
    <row r="513" customFormat="false" ht="13" hidden="false" customHeight="false" outlineLevel="0" collapsed="false">
      <c r="O513" s="93" t="str">
        <f aca="false">Grocery!S233&amp;Grocery!T233</f>
        <v/>
      </c>
    </row>
    <row r="514" customFormat="false" ht="13" hidden="false" customHeight="false" outlineLevel="0" collapsed="false">
      <c r="O514" s="93" t="str">
        <f aca="false">Grocery!S234&amp;Grocery!T234</f>
        <v/>
      </c>
    </row>
    <row r="515" customFormat="false" ht="13" hidden="false" customHeight="false" outlineLevel="0" collapsed="false">
      <c r="O515" s="93" t="str">
        <f aca="false">Grocery!S235&amp;Grocery!T235</f>
        <v/>
      </c>
    </row>
    <row r="516" customFormat="false" ht="13" hidden="false" customHeight="false" outlineLevel="0" collapsed="false">
      <c r="O516" s="93" t="str">
        <f aca="false">Grocery!S236&amp;Grocery!T236</f>
        <v/>
      </c>
    </row>
    <row r="517" customFormat="false" ht="13" hidden="false" customHeight="false" outlineLevel="0" collapsed="false">
      <c r="O517" s="93" t="str">
        <f aca="false">Grocery!S237&amp;Grocery!T237</f>
        <v/>
      </c>
    </row>
    <row r="518" customFormat="false" ht="13" hidden="false" customHeight="false" outlineLevel="0" collapsed="false">
      <c r="O518" s="93" t="str">
        <f aca="false">Grocery!S238&amp;Grocery!T238</f>
        <v/>
      </c>
    </row>
    <row r="519" customFormat="false" ht="13" hidden="false" customHeight="false" outlineLevel="0" collapsed="false">
      <c r="O519" s="93" t="str">
        <f aca="false">Grocery!S239&amp;Grocery!T239</f>
        <v/>
      </c>
    </row>
    <row r="520" customFormat="false" ht="13" hidden="false" customHeight="false" outlineLevel="0" collapsed="false">
      <c r="O520" s="93" t="str">
        <f aca="false">Grocery!S240&amp;Grocery!T240</f>
        <v/>
      </c>
    </row>
    <row r="521" customFormat="false" ht="13" hidden="false" customHeight="false" outlineLevel="0" collapsed="false">
      <c r="O521" s="93" t="str">
        <f aca="false">Grocery!S241&amp;Grocery!T241</f>
        <v/>
      </c>
    </row>
    <row r="522" customFormat="false" ht="13" hidden="false" customHeight="false" outlineLevel="0" collapsed="false">
      <c r="O522" s="93" t="str">
        <f aca="false">Grocery!S242&amp;Grocery!T242</f>
        <v/>
      </c>
    </row>
    <row r="523" customFormat="false" ht="13" hidden="false" customHeight="false" outlineLevel="0" collapsed="false">
      <c r="O523" s="93" t="str">
        <f aca="false">Grocery!S243&amp;Grocery!T243</f>
        <v/>
      </c>
    </row>
    <row r="524" customFormat="false" ht="13" hidden="false" customHeight="false" outlineLevel="0" collapsed="false">
      <c r="O524" s="93" t="str">
        <f aca="false">Grocery!S244&amp;Grocery!T244</f>
        <v/>
      </c>
    </row>
    <row r="525" customFormat="false" ht="13" hidden="false" customHeight="false" outlineLevel="0" collapsed="false">
      <c r="O525" s="93" t="str">
        <f aca="false">Grocery!S245&amp;Grocery!T245</f>
        <v/>
      </c>
    </row>
    <row r="526" customFormat="false" ht="13" hidden="false" customHeight="false" outlineLevel="0" collapsed="false">
      <c r="O526" s="93" t="str">
        <f aca="false">Grocery!S246&amp;Grocery!T246</f>
        <v/>
      </c>
    </row>
    <row r="527" customFormat="false" ht="13" hidden="false" customHeight="false" outlineLevel="0" collapsed="false">
      <c r="O527" s="93" t="str">
        <f aca="false">Grocery!S247&amp;Grocery!T247</f>
        <v/>
      </c>
    </row>
    <row r="528" customFormat="false" ht="13" hidden="false" customHeight="false" outlineLevel="0" collapsed="false">
      <c r="O528" s="93" t="str">
        <f aca="false">Grocery!S248&amp;Grocery!T248</f>
        <v/>
      </c>
    </row>
    <row r="529" customFormat="false" ht="13" hidden="false" customHeight="false" outlineLevel="0" collapsed="false">
      <c r="O529" s="93" t="str">
        <f aca="false">Grocery!S249&amp;Grocery!T249</f>
        <v/>
      </c>
    </row>
    <row r="530" customFormat="false" ht="13" hidden="false" customHeight="false" outlineLevel="0" collapsed="false">
      <c r="O530" s="93" t="str">
        <f aca="false">Grocery!S250&amp;Grocery!T250</f>
        <v/>
      </c>
    </row>
    <row r="531" customFormat="false" ht="13" hidden="false" customHeight="false" outlineLevel="0" collapsed="false">
      <c r="O531" s="93" t="str">
        <f aca="false">Grocery!S251&amp;Grocery!T251</f>
        <v/>
      </c>
    </row>
    <row r="532" customFormat="false" ht="13" hidden="false" customHeight="false" outlineLevel="0" collapsed="false">
      <c r="O532" s="93" t="str">
        <f aca="false">Grocery!S252&amp;Grocery!T252</f>
        <v/>
      </c>
    </row>
    <row r="533" customFormat="false" ht="13" hidden="false" customHeight="false" outlineLevel="0" collapsed="false">
      <c r="O533" s="93" t="str">
        <f aca="false">Grocery!S253&amp;Grocery!T253</f>
        <v/>
      </c>
    </row>
    <row r="534" customFormat="false" ht="13" hidden="false" customHeight="false" outlineLevel="0" collapsed="false">
      <c r="O534" s="93" t="str">
        <f aca="false">Grocery!S254&amp;Grocery!T254</f>
        <v/>
      </c>
    </row>
    <row r="535" customFormat="false" ht="13" hidden="false" customHeight="false" outlineLevel="0" collapsed="false">
      <c r="O535" s="93" t="str">
        <f aca="false">Grocery!S255&amp;Grocery!T255</f>
        <v/>
      </c>
    </row>
    <row r="536" customFormat="false" ht="13" hidden="false" customHeight="false" outlineLevel="0" collapsed="false">
      <c r="O536" s="93" t="str">
        <f aca="false">Grocery!S256&amp;Grocery!T256</f>
        <v/>
      </c>
    </row>
    <row r="537" customFormat="false" ht="13" hidden="false" customHeight="false" outlineLevel="0" collapsed="false">
      <c r="O537" s="93" t="str">
        <f aca="false">Grocery!S257&amp;Grocery!T257</f>
        <v/>
      </c>
    </row>
    <row r="538" customFormat="false" ht="13" hidden="false" customHeight="false" outlineLevel="0" collapsed="false">
      <c r="O538" s="93" t="str">
        <f aca="false">Grocery!S258&amp;Grocery!T258</f>
        <v/>
      </c>
    </row>
    <row r="539" customFormat="false" ht="13" hidden="false" customHeight="false" outlineLevel="0" collapsed="false">
      <c r="O539" s="93" t="str">
        <f aca="false">Grocery!S259&amp;Grocery!T259</f>
        <v/>
      </c>
    </row>
    <row r="540" customFormat="false" ht="13" hidden="false" customHeight="false" outlineLevel="0" collapsed="false">
      <c r="O540" s="93" t="str">
        <f aca="false">Grocery!S260&amp;Grocery!T260</f>
        <v/>
      </c>
    </row>
    <row r="541" customFormat="false" ht="13" hidden="false" customHeight="false" outlineLevel="0" collapsed="false">
      <c r="O541" s="93" t="str">
        <f aca="false">Grocery!S261&amp;Grocery!T261</f>
        <v/>
      </c>
    </row>
    <row r="542" customFormat="false" ht="13" hidden="false" customHeight="false" outlineLevel="0" collapsed="false">
      <c r="O542" s="93" t="str">
        <f aca="false">Grocery!S262&amp;Grocery!T262</f>
        <v/>
      </c>
    </row>
    <row r="543" customFormat="false" ht="13" hidden="false" customHeight="false" outlineLevel="0" collapsed="false">
      <c r="O543" s="93" t="str">
        <f aca="false">Grocery!S263&amp;Grocery!T263</f>
        <v/>
      </c>
    </row>
    <row r="544" customFormat="false" ht="13" hidden="false" customHeight="false" outlineLevel="0" collapsed="false">
      <c r="O544" s="93" t="str">
        <f aca="false">Grocery!S264&amp;Grocery!T264</f>
        <v/>
      </c>
    </row>
    <row r="545" customFormat="false" ht="13" hidden="false" customHeight="false" outlineLevel="0" collapsed="false">
      <c r="O545" s="93" t="str">
        <f aca="false">Grocery!S265&amp;Grocery!T265</f>
        <v/>
      </c>
    </row>
    <row r="546" customFormat="false" ht="13" hidden="false" customHeight="false" outlineLevel="0" collapsed="false">
      <c r="O546" s="93" t="str">
        <f aca="false">Grocery!S266&amp;Grocery!T266</f>
        <v/>
      </c>
    </row>
    <row r="547" customFormat="false" ht="13" hidden="false" customHeight="false" outlineLevel="0" collapsed="false">
      <c r="O547" s="93" t="str">
        <f aca="false">Grocery!S267&amp;Grocery!T267</f>
        <v/>
      </c>
    </row>
    <row r="548" customFormat="false" ht="13" hidden="false" customHeight="false" outlineLevel="0" collapsed="false">
      <c r="O548" s="93" t="str">
        <f aca="false">Grocery!S268&amp;Grocery!T268</f>
        <v/>
      </c>
    </row>
    <row r="549" customFormat="false" ht="13" hidden="false" customHeight="false" outlineLevel="0" collapsed="false">
      <c r="O549" s="93" t="str">
        <f aca="false">Grocery!S269&amp;Grocery!T269</f>
        <v/>
      </c>
    </row>
    <row r="550" customFormat="false" ht="13" hidden="false" customHeight="false" outlineLevel="0" collapsed="false">
      <c r="O550" s="93" t="str">
        <f aca="false">Grocery!S270&amp;Grocery!T270</f>
        <v/>
      </c>
    </row>
    <row r="551" customFormat="false" ht="13" hidden="false" customHeight="false" outlineLevel="0" collapsed="false">
      <c r="O551" s="93" t="str">
        <f aca="false">Grocery!S271&amp;Grocery!T271</f>
        <v/>
      </c>
    </row>
    <row r="552" customFormat="false" ht="13" hidden="false" customHeight="false" outlineLevel="0" collapsed="false">
      <c r="O552" s="93" t="str">
        <f aca="false">Grocery!S272&amp;Grocery!T272</f>
        <v/>
      </c>
    </row>
    <row r="553" customFormat="false" ht="13" hidden="false" customHeight="false" outlineLevel="0" collapsed="false">
      <c r="O553" s="93" t="str">
        <f aca="false">Grocery!S273&amp;Grocery!T273</f>
        <v/>
      </c>
    </row>
    <row r="554" customFormat="false" ht="13" hidden="false" customHeight="false" outlineLevel="0" collapsed="false">
      <c r="O554" s="93" t="str">
        <f aca="false">Grocery!S274&amp;Grocery!T274</f>
        <v/>
      </c>
    </row>
    <row r="555" customFormat="false" ht="13" hidden="false" customHeight="false" outlineLevel="0" collapsed="false">
      <c r="O555" s="93" t="str">
        <f aca="false">Grocery!S275&amp;Grocery!T275</f>
        <v/>
      </c>
    </row>
    <row r="556" customFormat="false" ht="13" hidden="false" customHeight="false" outlineLevel="0" collapsed="false">
      <c r="O556" s="93" t="str">
        <f aca="false">Grocery!S276&amp;Grocery!T276</f>
        <v/>
      </c>
    </row>
    <row r="557" customFormat="false" ht="13" hidden="false" customHeight="false" outlineLevel="0" collapsed="false">
      <c r="O557" s="93" t="str">
        <f aca="false">Grocery!S277&amp;Grocery!T277</f>
        <v/>
      </c>
    </row>
    <row r="558" customFormat="false" ht="13" hidden="false" customHeight="false" outlineLevel="0" collapsed="false">
      <c r="O558" s="93" t="str">
        <f aca="false">Grocery!S278&amp;Grocery!T278</f>
        <v/>
      </c>
    </row>
    <row r="559" customFormat="false" ht="13" hidden="false" customHeight="false" outlineLevel="0" collapsed="false">
      <c r="O559" s="93" t="str">
        <f aca="false">Grocery!S279&amp;Grocery!T279</f>
        <v/>
      </c>
    </row>
    <row r="560" customFormat="false" ht="13" hidden="false" customHeight="false" outlineLevel="0" collapsed="false">
      <c r="O560" s="93" t="str">
        <f aca="false">Grocery!S280&amp;Grocery!T280</f>
        <v/>
      </c>
    </row>
    <row r="561" customFormat="false" ht="13" hidden="false" customHeight="false" outlineLevel="0" collapsed="false">
      <c r="O561" s="93" t="str">
        <f aca="false">Grocery!S281&amp;Grocery!T281</f>
        <v/>
      </c>
    </row>
    <row r="562" customFormat="false" ht="13" hidden="false" customHeight="false" outlineLevel="0" collapsed="false">
      <c r="O562" s="93" t="str">
        <f aca="false">Grocery!S282&amp;Grocery!T282</f>
        <v/>
      </c>
    </row>
    <row r="563" customFormat="false" ht="13" hidden="false" customHeight="false" outlineLevel="0" collapsed="false">
      <c r="O563" s="93" t="str">
        <f aca="false">Grocery!S283&amp;Grocery!T283</f>
        <v/>
      </c>
    </row>
    <row r="564" customFormat="false" ht="13" hidden="false" customHeight="false" outlineLevel="0" collapsed="false">
      <c r="O564" s="93" t="str">
        <f aca="false">Grocery!S284&amp;Grocery!T284</f>
        <v/>
      </c>
    </row>
    <row r="565" customFormat="false" ht="13" hidden="false" customHeight="false" outlineLevel="0" collapsed="false">
      <c r="O565" s="93" t="str">
        <f aca="false">Grocery!S285&amp;Grocery!T285</f>
        <v/>
      </c>
    </row>
    <row r="566" customFormat="false" ht="13" hidden="false" customHeight="false" outlineLevel="0" collapsed="false">
      <c r="O566" s="93" t="str">
        <f aca="false">Grocery!S286&amp;Grocery!T286</f>
        <v/>
      </c>
    </row>
    <row r="567" customFormat="false" ht="13" hidden="false" customHeight="false" outlineLevel="0" collapsed="false">
      <c r="O567" s="93" t="str">
        <f aca="false">Grocery!S287&amp;Grocery!T287</f>
        <v/>
      </c>
    </row>
    <row r="568" customFormat="false" ht="13" hidden="false" customHeight="false" outlineLevel="0" collapsed="false">
      <c r="O568" s="93" t="str">
        <f aca="false">Grocery!S288&amp;Grocery!T288</f>
        <v/>
      </c>
    </row>
    <row r="569" customFormat="false" ht="13" hidden="false" customHeight="false" outlineLevel="0" collapsed="false">
      <c r="O569" s="93" t="str">
        <f aca="false">Grocery!S289&amp;Grocery!T289</f>
        <v/>
      </c>
    </row>
    <row r="570" customFormat="false" ht="13" hidden="false" customHeight="false" outlineLevel="0" collapsed="false">
      <c r="O570" s="93" t="str">
        <f aca="false">Grocery!S290&amp;Grocery!T290</f>
        <v/>
      </c>
    </row>
    <row r="571" customFormat="false" ht="13" hidden="false" customHeight="false" outlineLevel="0" collapsed="false">
      <c r="O571" s="93" t="str">
        <f aca="false">Grocery!S291&amp;Grocery!T291</f>
        <v/>
      </c>
    </row>
    <row r="572" customFormat="false" ht="13" hidden="false" customHeight="false" outlineLevel="0" collapsed="false">
      <c r="O572" s="93" t="str">
        <f aca="false">Grocery!S292&amp;Grocery!T292</f>
        <v/>
      </c>
    </row>
    <row r="573" customFormat="false" ht="13" hidden="false" customHeight="false" outlineLevel="0" collapsed="false">
      <c r="O573" s="93" t="str">
        <f aca="false">Grocery!S293&amp;Grocery!T293</f>
        <v/>
      </c>
    </row>
    <row r="574" customFormat="false" ht="13" hidden="false" customHeight="false" outlineLevel="0" collapsed="false">
      <c r="O574" s="93" t="str">
        <f aca="false">Grocery!S294&amp;Grocery!T294</f>
        <v/>
      </c>
    </row>
    <row r="575" customFormat="false" ht="13" hidden="false" customHeight="false" outlineLevel="0" collapsed="false">
      <c r="O575" s="93" t="str">
        <f aca="false">Grocery!S295&amp;Grocery!T295</f>
        <v/>
      </c>
    </row>
    <row r="576" customFormat="false" ht="13" hidden="false" customHeight="false" outlineLevel="0" collapsed="false">
      <c r="O576" s="93" t="str">
        <f aca="false">Grocery!S296&amp;Grocery!T296</f>
        <v/>
      </c>
    </row>
    <row r="577" customFormat="false" ht="13" hidden="false" customHeight="false" outlineLevel="0" collapsed="false">
      <c r="O577" s="93" t="str">
        <f aca="false">Grocery!S297&amp;Grocery!T297</f>
        <v/>
      </c>
    </row>
    <row r="578" customFormat="false" ht="13" hidden="false" customHeight="false" outlineLevel="0" collapsed="false">
      <c r="O578" s="93" t="str">
        <f aca="false">Grocery!S298&amp;Grocery!T298</f>
        <v/>
      </c>
    </row>
    <row r="579" customFormat="false" ht="13" hidden="false" customHeight="false" outlineLevel="0" collapsed="false">
      <c r="O579" s="93" t="str">
        <f aca="false">Grocery!S299&amp;Grocery!T299</f>
        <v/>
      </c>
    </row>
    <row r="580" customFormat="false" ht="13" hidden="false" customHeight="false" outlineLevel="0" collapsed="false">
      <c r="O580" s="93" t="str">
        <f aca="false">Grocery!S300&amp;Grocery!T300</f>
        <v/>
      </c>
    </row>
    <row r="581" customFormat="false" ht="13" hidden="false" customHeight="false" outlineLevel="0" collapsed="false">
      <c r="O581" s="93" t="str">
        <f aca="false">Grocery!S301&amp;Grocery!T301</f>
        <v/>
      </c>
    </row>
    <row r="582" customFormat="false" ht="13" hidden="false" customHeight="false" outlineLevel="0" collapsed="false">
      <c r="O582" s="93" t="str">
        <f aca="false">Grocery!S302&amp;Grocery!T302</f>
        <v/>
      </c>
    </row>
    <row r="583" customFormat="false" ht="13" hidden="false" customHeight="false" outlineLevel="0" collapsed="false">
      <c r="O583" s="93" t="str">
        <f aca="false">Grocery!S303&amp;Grocery!T303</f>
        <v/>
      </c>
    </row>
    <row r="584" customFormat="false" ht="13" hidden="false" customHeight="false" outlineLevel="0" collapsed="false">
      <c r="O584" s="93" t="str">
        <f aca="false">Grocery!S304&amp;Grocery!T304</f>
        <v/>
      </c>
    </row>
    <row r="585" customFormat="false" ht="13" hidden="false" customHeight="false" outlineLevel="0" collapsed="false">
      <c r="O585" s="93" t="str">
        <f aca="false">Grocery!S305&amp;Grocery!T305</f>
        <v/>
      </c>
    </row>
    <row r="586" customFormat="false" ht="13" hidden="false" customHeight="false" outlineLevel="0" collapsed="false">
      <c r="O586" s="93" t="str">
        <f aca="false">Grocery!S306&amp;Grocery!T306</f>
        <v/>
      </c>
    </row>
    <row r="587" customFormat="false" ht="13" hidden="false" customHeight="false" outlineLevel="0" collapsed="false">
      <c r="O587" s="93" t="str">
        <f aca="false">Grocery!S307&amp;Grocery!T307</f>
        <v/>
      </c>
    </row>
    <row r="588" customFormat="false" ht="13" hidden="false" customHeight="false" outlineLevel="0" collapsed="false">
      <c r="O588" s="93" t="str">
        <f aca="false">Grocery!S308&amp;Grocery!T308</f>
        <v/>
      </c>
    </row>
    <row r="589" customFormat="false" ht="13" hidden="false" customHeight="false" outlineLevel="0" collapsed="false">
      <c r="O589" s="93" t="str">
        <f aca="false">Grocery!S309&amp;Grocery!T309</f>
        <v/>
      </c>
    </row>
    <row r="590" customFormat="false" ht="13" hidden="false" customHeight="false" outlineLevel="0" collapsed="false">
      <c r="O590" s="93" t="str">
        <f aca="false">Grocery!S310&amp;Grocery!T310</f>
        <v/>
      </c>
    </row>
    <row r="591" customFormat="false" ht="13" hidden="false" customHeight="false" outlineLevel="0" collapsed="false">
      <c r="O591" s="93" t="str">
        <f aca="false">Grocery!S311&amp;Grocery!T311</f>
        <v/>
      </c>
    </row>
    <row r="592" customFormat="false" ht="13" hidden="false" customHeight="false" outlineLevel="0" collapsed="false">
      <c r="O592" s="93" t="str">
        <f aca="false">Grocery!S312&amp;Grocery!T312</f>
        <v/>
      </c>
    </row>
    <row r="593" customFormat="false" ht="13" hidden="false" customHeight="false" outlineLevel="0" collapsed="false">
      <c r="O593" s="93" t="str">
        <f aca="false">Grocery!S313&amp;Grocery!T313</f>
        <v/>
      </c>
    </row>
    <row r="594" customFormat="false" ht="13" hidden="false" customHeight="false" outlineLevel="0" collapsed="false">
      <c r="O594" s="93" t="str">
        <f aca="false">Grocery!S314&amp;Grocery!T314</f>
        <v/>
      </c>
    </row>
    <row r="595" customFormat="false" ht="13" hidden="false" customHeight="false" outlineLevel="0" collapsed="false">
      <c r="O595" s="93" t="str">
        <f aca="false">Grocery!S315&amp;Grocery!T315</f>
        <v/>
      </c>
    </row>
    <row r="596" customFormat="false" ht="13" hidden="false" customHeight="false" outlineLevel="0" collapsed="false">
      <c r="O596" s="93" t="str">
        <f aca="false">Grocery!S316&amp;Grocery!T316</f>
        <v/>
      </c>
    </row>
    <row r="597" customFormat="false" ht="13" hidden="false" customHeight="false" outlineLevel="0" collapsed="false">
      <c r="O597" s="93" t="str">
        <f aca="false">Grocery!S317&amp;Grocery!T317</f>
        <v/>
      </c>
    </row>
    <row r="598" customFormat="false" ht="13" hidden="false" customHeight="false" outlineLevel="0" collapsed="false">
      <c r="O598" s="93" t="str">
        <f aca="false">Grocery!S318&amp;Grocery!T318</f>
        <v/>
      </c>
    </row>
    <row r="599" customFormat="false" ht="13" hidden="false" customHeight="false" outlineLevel="0" collapsed="false">
      <c r="O599" s="93" t="str">
        <f aca="false">Grocery!S319&amp;Grocery!T319</f>
        <v/>
      </c>
    </row>
    <row r="600" customFormat="false" ht="13" hidden="false" customHeight="false" outlineLevel="0" collapsed="false">
      <c r="O600" s="93" t="str">
        <f aca="false">Grocery!S320&amp;Grocery!T320</f>
        <v/>
      </c>
    </row>
    <row r="601" customFormat="false" ht="13" hidden="false" customHeight="false" outlineLevel="0" collapsed="false">
      <c r="O601" s="93" t="str">
        <f aca="false">Grocery!S321&amp;Grocery!T321</f>
        <v/>
      </c>
    </row>
    <row r="602" customFormat="false" ht="13" hidden="false" customHeight="false" outlineLevel="0" collapsed="false">
      <c r="O602" s="93" t="str">
        <f aca="false">Grocery!S322&amp;Grocery!T322</f>
        <v/>
      </c>
    </row>
    <row r="603" customFormat="false" ht="13" hidden="false" customHeight="false" outlineLevel="0" collapsed="false">
      <c r="O603" s="93" t="str">
        <f aca="false">Grocery!S323&amp;Grocery!T323</f>
        <v/>
      </c>
    </row>
    <row r="604" customFormat="false" ht="13" hidden="false" customHeight="false" outlineLevel="0" collapsed="false">
      <c r="O604" s="93" t="str">
        <f aca="false">Grocery!S324&amp;Grocery!T324</f>
        <v/>
      </c>
    </row>
    <row r="605" customFormat="false" ht="13" hidden="false" customHeight="false" outlineLevel="0" collapsed="false">
      <c r="O605" s="93" t="str">
        <f aca="false">Grocery!S325&amp;Grocery!T325</f>
        <v/>
      </c>
    </row>
    <row r="606" customFormat="false" ht="13" hidden="false" customHeight="false" outlineLevel="0" collapsed="false">
      <c r="O606" s="93" t="str">
        <f aca="false">Grocery!S326&amp;Grocery!T326</f>
        <v/>
      </c>
    </row>
    <row r="607" customFormat="false" ht="13" hidden="false" customHeight="false" outlineLevel="0" collapsed="false">
      <c r="O607" s="93" t="str">
        <f aca="false">Grocery!S327&amp;Grocery!T327</f>
        <v/>
      </c>
    </row>
    <row r="608" customFormat="false" ht="13" hidden="false" customHeight="false" outlineLevel="0" collapsed="false">
      <c r="O608" s="93" t="str">
        <f aca="false">Grocery!S328&amp;Grocery!T328</f>
        <v/>
      </c>
    </row>
    <row r="609" customFormat="false" ht="13" hidden="false" customHeight="false" outlineLevel="0" collapsed="false">
      <c r="O609" s="93" t="str">
        <f aca="false">Grocery!S329&amp;Grocery!T329</f>
        <v/>
      </c>
    </row>
    <row r="610" customFormat="false" ht="13" hidden="false" customHeight="false" outlineLevel="0" collapsed="false">
      <c r="O610" s="93" t="str">
        <f aca="false">Grocery!S330&amp;Grocery!T330</f>
        <v/>
      </c>
    </row>
    <row r="611" customFormat="false" ht="13" hidden="false" customHeight="false" outlineLevel="0" collapsed="false">
      <c r="O611" s="93" t="str">
        <f aca="false">Grocery!S331&amp;Grocery!T331</f>
        <v/>
      </c>
    </row>
    <row r="612" customFormat="false" ht="13" hidden="false" customHeight="false" outlineLevel="0" collapsed="false">
      <c r="O612" s="93" t="str">
        <f aca="false">Grocery!S332&amp;Grocery!T332</f>
        <v/>
      </c>
    </row>
    <row r="613" customFormat="false" ht="13" hidden="false" customHeight="false" outlineLevel="0" collapsed="false">
      <c r="O613" s="93" t="str">
        <f aca="false">Grocery!S333&amp;Grocery!T333</f>
        <v/>
      </c>
    </row>
    <row r="614" customFormat="false" ht="13" hidden="false" customHeight="false" outlineLevel="0" collapsed="false">
      <c r="O614" s="93" t="str">
        <f aca="false">Grocery!S334&amp;Grocery!T334</f>
        <v/>
      </c>
    </row>
    <row r="615" customFormat="false" ht="13" hidden="false" customHeight="false" outlineLevel="0" collapsed="false">
      <c r="O615" s="93" t="str">
        <f aca="false">Grocery!S335&amp;Grocery!T335</f>
        <v/>
      </c>
    </row>
    <row r="616" customFormat="false" ht="13" hidden="false" customHeight="false" outlineLevel="0" collapsed="false">
      <c r="O616" s="93" t="str">
        <f aca="false">Grocery!S336&amp;Grocery!T336</f>
        <v/>
      </c>
    </row>
    <row r="617" customFormat="false" ht="13" hidden="false" customHeight="false" outlineLevel="0" collapsed="false">
      <c r="O617" s="93" t="str">
        <f aca="false">Grocery!S337&amp;Grocery!T337</f>
        <v/>
      </c>
    </row>
    <row r="618" customFormat="false" ht="13" hidden="false" customHeight="false" outlineLevel="0" collapsed="false">
      <c r="O618" s="93" t="str">
        <f aca="false">Grocery!S338&amp;Grocery!T338</f>
        <v/>
      </c>
    </row>
    <row r="619" customFormat="false" ht="13" hidden="false" customHeight="false" outlineLevel="0" collapsed="false">
      <c r="O619" s="93" t="str">
        <f aca="false">Grocery!S339&amp;Grocery!T339</f>
        <v/>
      </c>
    </row>
    <row r="620" customFormat="false" ht="13" hidden="false" customHeight="false" outlineLevel="0" collapsed="false">
      <c r="O620" s="93" t="str">
        <f aca="false">Grocery!S340&amp;Grocery!T340</f>
        <v/>
      </c>
    </row>
    <row r="621" customFormat="false" ht="13" hidden="false" customHeight="false" outlineLevel="0" collapsed="false">
      <c r="O621" s="93" t="str">
        <f aca="false">Grocery!S341&amp;Grocery!T341</f>
        <v/>
      </c>
    </row>
    <row r="622" customFormat="false" ht="13" hidden="false" customHeight="false" outlineLevel="0" collapsed="false">
      <c r="O622" s="93" t="str">
        <f aca="false">Grocery!S342&amp;Grocery!T342</f>
        <v/>
      </c>
    </row>
    <row r="623" customFormat="false" ht="13" hidden="false" customHeight="false" outlineLevel="0" collapsed="false">
      <c r="O623" s="93" t="str">
        <f aca="false">Grocery!S343&amp;Grocery!T343</f>
        <v/>
      </c>
    </row>
    <row r="624" customFormat="false" ht="13" hidden="false" customHeight="false" outlineLevel="0" collapsed="false">
      <c r="O624" s="93" t="str">
        <f aca="false">Grocery!S344&amp;Grocery!T344</f>
        <v/>
      </c>
    </row>
    <row r="625" customFormat="false" ht="13" hidden="false" customHeight="false" outlineLevel="0" collapsed="false">
      <c r="O625" s="93" t="str">
        <f aca="false">Grocery!S345&amp;Grocery!T345</f>
        <v/>
      </c>
    </row>
    <row r="626" customFormat="false" ht="13" hidden="false" customHeight="false" outlineLevel="0" collapsed="false">
      <c r="O626" s="93" t="str">
        <f aca="false">Grocery!S346&amp;Grocery!T346</f>
        <v/>
      </c>
    </row>
    <row r="627" customFormat="false" ht="13" hidden="false" customHeight="false" outlineLevel="0" collapsed="false">
      <c r="O627" s="93" t="str">
        <f aca="false">Grocery!S347&amp;Grocery!T347</f>
        <v/>
      </c>
    </row>
    <row r="628" customFormat="false" ht="13" hidden="false" customHeight="false" outlineLevel="0" collapsed="false">
      <c r="O628" s="93" t="str">
        <f aca="false">Grocery!S348&amp;Grocery!T348</f>
        <v/>
      </c>
    </row>
    <row r="629" customFormat="false" ht="13" hidden="false" customHeight="false" outlineLevel="0" collapsed="false">
      <c r="O629" s="93" t="str">
        <f aca="false">Grocery!S349&amp;Grocery!T349</f>
        <v/>
      </c>
    </row>
    <row r="630" customFormat="false" ht="13" hidden="false" customHeight="false" outlineLevel="0" collapsed="false">
      <c r="O630" s="93" t="str">
        <f aca="false">Grocery!S350&amp;Grocery!T350</f>
        <v/>
      </c>
    </row>
    <row r="631" customFormat="false" ht="13" hidden="false" customHeight="false" outlineLevel="0" collapsed="false">
      <c r="O631" s="93" t="str">
        <f aca="false">Grocery!S351&amp;Grocery!T351</f>
        <v/>
      </c>
    </row>
    <row r="632" customFormat="false" ht="13" hidden="false" customHeight="false" outlineLevel="0" collapsed="false">
      <c r="O632" s="93" t="str">
        <f aca="false">Grocery!S352&amp;Grocery!T352</f>
        <v/>
      </c>
    </row>
    <row r="633" customFormat="false" ht="13" hidden="false" customHeight="false" outlineLevel="0" collapsed="false">
      <c r="O633" s="93" t="str">
        <f aca="false">Grocery!S353&amp;Grocery!T353</f>
        <v/>
      </c>
    </row>
    <row r="634" customFormat="false" ht="13" hidden="false" customHeight="false" outlineLevel="0" collapsed="false">
      <c r="O634" s="93" t="str">
        <f aca="false">Grocery!S354&amp;Grocery!T354</f>
        <v/>
      </c>
    </row>
    <row r="635" customFormat="false" ht="13" hidden="false" customHeight="false" outlineLevel="0" collapsed="false">
      <c r="O635" s="93" t="str">
        <f aca="false">Grocery!S355&amp;Grocery!T355</f>
        <v/>
      </c>
    </row>
    <row r="636" customFormat="false" ht="13" hidden="false" customHeight="false" outlineLevel="0" collapsed="false">
      <c r="O636" s="93" t="str">
        <f aca="false">Grocery!S356&amp;Grocery!T356</f>
        <v/>
      </c>
    </row>
    <row r="637" customFormat="false" ht="13" hidden="false" customHeight="false" outlineLevel="0" collapsed="false">
      <c r="O637" s="93" t="str">
        <f aca="false">Grocery!S357&amp;Grocery!T357</f>
        <v/>
      </c>
    </row>
    <row r="638" customFormat="false" ht="13" hidden="false" customHeight="false" outlineLevel="0" collapsed="false">
      <c r="O638" s="93" t="str">
        <f aca="false">Grocery!S358&amp;Grocery!T358</f>
        <v/>
      </c>
    </row>
    <row r="639" customFormat="false" ht="13" hidden="false" customHeight="false" outlineLevel="0" collapsed="false">
      <c r="O639" s="93" t="str">
        <f aca="false">Grocery!S359&amp;Grocery!T359</f>
        <v/>
      </c>
    </row>
    <row r="640" customFormat="false" ht="13" hidden="false" customHeight="false" outlineLevel="0" collapsed="false">
      <c r="O640" s="93" t="str">
        <f aca="false">Grocery!S360&amp;Grocery!T360</f>
        <v/>
      </c>
    </row>
    <row r="641" customFormat="false" ht="13" hidden="false" customHeight="false" outlineLevel="0" collapsed="false">
      <c r="O641" s="93" t="str">
        <f aca="false">Grocery!S361&amp;Grocery!T361</f>
        <v/>
      </c>
    </row>
    <row r="642" customFormat="false" ht="13" hidden="false" customHeight="false" outlineLevel="0" collapsed="false">
      <c r="O642" s="93" t="str">
        <f aca="false">Grocery!S362&amp;Grocery!T362</f>
        <v/>
      </c>
    </row>
    <row r="643" customFormat="false" ht="13" hidden="false" customHeight="false" outlineLevel="0" collapsed="false">
      <c r="O643" s="93" t="str">
        <f aca="false">Grocery!S363&amp;Grocery!T363</f>
        <v/>
      </c>
    </row>
    <row r="644" customFormat="false" ht="13" hidden="false" customHeight="false" outlineLevel="0" collapsed="false">
      <c r="O644" s="93" t="str">
        <f aca="false">Grocery!S364&amp;Grocery!T364</f>
        <v/>
      </c>
    </row>
    <row r="645" customFormat="false" ht="13" hidden="false" customHeight="false" outlineLevel="0" collapsed="false">
      <c r="O645" s="93" t="str">
        <f aca="false">Grocery!S365&amp;Grocery!T365</f>
        <v/>
      </c>
    </row>
    <row r="646" customFormat="false" ht="13" hidden="false" customHeight="false" outlineLevel="0" collapsed="false">
      <c r="O646" s="93" t="str">
        <f aca="false">Grocery!S366&amp;Grocery!T366</f>
        <v/>
      </c>
    </row>
    <row r="647" customFormat="false" ht="13" hidden="false" customHeight="false" outlineLevel="0" collapsed="false">
      <c r="O647" s="93" t="str">
        <f aca="false">Grocery!S367&amp;Grocery!T367</f>
        <v/>
      </c>
    </row>
    <row r="648" customFormat="false" ht="13" hidden="false" customHeight="false" outlineLevel="0" collapsed="false">
      <c r="O648" s="93" t="str">
        <f aca="false">Grocery!S368&amp;Grocery!T368</f>
        <v/>
      </c>
    </row>
    <row r="649" customFormat="false" ht="13" hidden="false" customHeight="false" outlineLevel="0" collapsed="false">
      <c r="O649" s="93" t="str">
        <f aca="false">Grocery!S369&amp;Grocery!T369</f>
        <v/>
      </c>
    </row>
    <row r="650" customFormat="false" ht="13" hidden="false" customHeight="false" outlineLevel="0" collapsed="false">
      <c r="O650" s="93" t="str">
        <f aca="false">Grocery!S370&amp;Grocery!T370</f>
        <v/>
      </c>
    </row>
    <row r="651" customFormat="false" ht="13" hidden="false" customHeight="false" outlineLevel="0" collapsed="false">
      <c r="O651" s="93" t="str">
        <f aca="false">Grocery!S371&amp;Grocery!T371</f>
        <v/>
      </c>
    </row>
    <row r="652" customFormat="false" ht="13" hidden="false" customHeight="false" outlineLevel="0" collapsed="false">
      <c r="O652" s="93" t="str">
        <f aca="false">Grocery!S372&amp;Grocery!T372</f>
        <v/>
      </c>
    </row>
    <row r="653" customFormat="false" ht="13" hidden="false" customHeight="false" outlineLevel="0" collapsed="false">
      <c r="O653" s="93" t="str">
        <f aca="false">Grocery!S373&amp;Grocery!T373</f>
        <v/>
      </c>
    </row>
    <row r="654" customFormat="false" ht="13" hidden="false" customHeight="false" outlineLevel="0" collapsed="false">
      <c r="O654" s="93" t="str">
        <f aca="false">Grocery!S374&amp;Grocery!T374</f>
        <v/>
      </c>
    </row>
    <row r="655" customFormat="false" ht="13" hidden="false" customHeight="false" outlineLevel="0" collapsed="false">
      <c r="O655" s="93" t="str">
        <f aca="false">Grocery!S375&amp;Grocery!T375</f>
        <v/>
      </c>
    </row>
    <row r="656" customFormat="false" ht="13" hidden="false" customHeight="false" outlineLevel="0" collapsed="false">
      <c r="O656" s="93" t="str">
        <f aca="false">Grocery!S376&amp;Grocery!T376</f>
        <v/>
      </c>
    </row>
    <row r="657" customFormat="false" ht="13" hidden="false" customHeight="false" outlineLevel="0" collapsed="false">
      <c r="O657" s="93" t="str">
        <f aca="false">Grocery!S377&amp;Grocery!T377</f>
        <v/>
      </c>
    </row>
    <row r="658" customFormat="false" ht="13" hidden="false" customHeight="false" outlineLevel="0" collapsed="false">
      <c r="O658" s="93" t="str">
        <f aca="false">Grocery!S378&amp;Grocery!T378</f>
        <v/>
      </c>
    </row>
    <row r="659" customFormat="false" ht="13" hidden="false" customHeight="false" outlineLevel="0" collapsed="false">
      <c r="O659" s="93" t="str">
        <f aca="false">Grocery!S379&amp;Grocery!T379</f>
        <v/>
      </c>
    </row>
    <row r="660" customFormat="false" ht="13" hidden="false" customHeight="false" outlineLevel="0" collapsed="false">
      <c r="O660" s="93" t="str">
        <f aca="false">Grocery!S380&amp;Grocery!T380</f>
        <v/>
      </c>
    </row>
    <row r="661" customFormat="false" ht="13" hidden="false" customHeight="false" outlineLevel="0" collapsed="false">
      <c r="O661" s="93" t="str">
        <f aca="false">Grocery!S381&amp;Grocery!T381</f>
        <v/>
      </c>
    </row>
    <row r="662" customFormat="false" ht="13" hidden="false" customHeight="false" outlineLevel="0" collapsed="false">
      <c r="O662" s="93" t="str">
        <f aca="false">Grocery!S382&amp;Grocery!T382</f>
        <v/>
      </c>
    </row>
    <row r="663" customFormat="false" ht="13" hidden="false" customHeight="false" outlineLevel="0" collapsed="false">
      <c r="O663" s="93" t="str">
        <f aca="false">Grocery!S383&amp;Grocery!T383</f>
        <v/>
      </c>
    </row>
    <row r="664" customFormat="false" ht="13" hidden="false" customHeight="false" outlineLevel="0" collapsed="false">
      <c r="O664" s="93" t="str">
        <f aca="false">Grocery!S384&amp;Grocery!T384</f>
        <v/>
      </c>
    </row>
    <row r="665" customFormat="false" ht="13" hidden="false" customHeight="false" outlineLevel="0" collapsed="false">
      <c r="O665" s="93" t="str">
        <f aca="false">Grocery!S385&amp;Grocery!T385</f>
        <v/>
      </c>
    </row>
    <row r="666" customFormat="false" ht="13" hidden="false" customHeight="false" outlineLevel="0" collapsed="false">
      <c r="O666" s="93" t="str">
        <f aca="false">Grocery!S386&amp;Grocery!T386</f>
        <v/>
      </c>
    </row>
    <row r="667" customFormat="false" ht="13" hidden="false" customHeight="false" outlineLevel="0" collapsed="false">
      <c r="O667" s="93" t="str">
        <f aca="false">Grocery!S387&amp;Grocery!T387</f>
        <v/>
      </c>
    </row>
    <row r="668" customFormat="false" ht="13" hidden="false" customHeight="false" outlineLevel="0" collapsed="false">
      <c r="O668" s="93" t="str">
        <f aca="false">Grocery!S388&amp;Grocery!T388</f>
        <v/>
      </c>
    </row>
    <row r="669" customFormat="false" ht="13" hidden="false" customHeight="false" outlineLevel="0" collapsed="false">
      <c r="O669" s="93" t="str">
        <f aca="false">Grocery!S389&amp;Grocery!T389</f>
        <v/>
      </c>
    </row>
    <row r="670" customFormat="false" ht="13" hidden="false" customHeight="false" outlineLevel="0" collapsed="false">
      <c r="O670" s="93" t="str">
        <f aca="false">Grocery!S390&amp;Grocery!T390</f>
        <v/>
      </c>
    </row>
    <row r="671" customFormat="false" ht="13" hidden="false" customHeight="false" outlineLevel="0" collapsed="false">
      <c r="O671" s="93" t="str">
        <f aca="false">Grocery!S391&amp;Grocery!T391</f>
        <v/>
      </c>
    </row>
    <row r="672" customFormat="false" ht="13" hidden="false" customHeight="false" outlineLevel="0" collapsed="false">
      <c r="O672" s="93" t="str">
        <f aca="false">Grocery!S392&amp;Grocery!T392</f>
        <v/>
      </c>
    </row>
    <row r="673" customFormat="false" ht="13" hidden="false" customHeight="false" outlineLevel="0" collapsed="false">
      <c r="O673" s="93" t="str">
        <f aca="false">Grocery!S393&amp;Grocery!T393</f>
        <v/>
      </c>
    </row>
    <row r="674" customFormat="false" ht="13" hidden="false" customHeight="false" outlineLevel="0" collapsed="false">
      <c r="O674" s="93" t="str">
        <f aca="false">Grocery!S394&amp;Grocery!T394</f>
        <v/>
      </c>
    </row>
    <row r="675" customFormat="false" ht="13" hidden="false" customHeight="false" outlineLevel="0" collapsed="false">
      <c r="O675" s="93" t="str">
        <f aca="false">Grocery!S395&amp;Grocery!T395</f>
        <v/>
      </c>
    </row>
    <row r="676" customFormat="false" ht="13" hidden="false" customHeight="false" outlineLevel="0" collapsed="false">
      <c r="O676" s="93" t="str">
        <f aca="false">Grocery!S396&amp;Grocery!T396</f>
        <v/>
      </c>
    </row>
    <row r="677" customFormat="false" ht="13" hidden="false" customHeight="false" outlineLevel="0" collapsed="false">
      <c r="O677" s="93" t="str">
        <f aca="false">Grocery!S397&amp;Grocery!T397</f>
        <v/>
      </c>
    </row>
    <row r="678" customFormat="false" ht="13" hidden="false" customHeight="false" outlineLevel="0" collapsed="false">
      <c r="O678" s="93" t="str">
        <f aca="false">Grocery!S398&amp;Grocery!T398</f>
        <v/>
      </c>
    </row>
    <row r="679" customFormat="false" ht="13" hidden="false" customHeight="false" outlineLevel="0" collapsed="false">
      <c r="O679" s="93" t="str">
        <f aca="false">Grocery!S399&amp;Grocery!T399</f>
        <v/>
      </c>
    </row>
    <row r="680" customFormat="false" ht="13" hidden="false" customHeight="false" outlineLevel="0" collapsed="false">
      <c r="O680" s="93" t="str">
        <f aca="false">Grocery!S400&amp;Grocery!T400</f>
        <v/>
      </c>
    </row>
    <row r="681" customFormat="false" ht="13" hidden="false" customHeight="false" outlineLevel="0" collapsed="false">
      <c r="O681" s="93" t="str">
        <f aca="false">Grocery!S401&amp;Grocery!T401</f>
        <v/>
      </c>
    </row>
    <row r="682" customFormat="false" ht="13" hidden="false" customHeight="false" outlineLevel="0" collapsed="false">
      <c r="O682" s="93" t="str">
        <f aca="false">Grocery!S402&amp;Grocery!T402</f>
        <v/>
      </c>
    </row>
    <row r="683" customFormat="false" ht="13" hidden="false" customHeight="false" outlineLevel="0" collapsed="false">
      <c r="O683" s="93" t="str">
        <f aca="false">Grocery!S403&amp;Grocery!T403</f>
        <v/>
      </c>
    </row>
    <row r="684" customFormat="false" ht="13" hidden="false" customHeight="false" outlineLevel="0" collapsed="false">
      <c r="O684" s="93" t="str">
        <f aca="false">Grocery!S404&amp;Grocery!T404</f>
        <v/>
      </c>
    </row>
    <row r="685" customFormat="false" ht="13" hidden="false" customHeight="false" outlineLevel="0" collapsed="false">
      <c r="O685" s="93" t="str">
        <f aca="false">Grocery!S405&amp;Grocery!T405</f>
        <v/>
      </c>
    </row>
    <row r="686" customFormat="false" ht="13" hidden="false" customHeight="false" outlineLevel="0" collapsed="false">
      <c r="O686" s="93" t="str">
        <f aca="false">Grocery!S406&amp;Grocery!T406</f>
        <v/>
      </c>
    </row>
    <row r="687" customFormat="false" ht="13" hidden="false" customHeight="false" outlineLevel="0" collapsed="false">
      <c r="O687" s="93" t="str">
        <f aca="false">Grocery!S407&amp;Grocery!T407</f>
        <v/>
      </c>
    </row>
    <row r="688" customFormat="false" ht="13" hidden="false" customHeight="false" outlineLevel="0" collapsed="false">
      <c r="O688" s="93" t="str">
        <f aca="false">Grocery!S408&amp;Grocery!T408</f>
        <v/>
      </c>
    </row>
    <row r="689" customFormat="false" ht="13" hidden="false" customHeight="false" outlineLevel="0" collapsed="false">
      <c r="O689" s="93" t="str">
        <f aca="false">Grocery!S409&amp;Grocery!T409</f>
        <v/>
      </c>
    </row>
    <row r="690" customFormat="false" ht="13" hidden="false" customHeight="false" outlineLevel="0" collapsed="false">
      <c r="O690" s="93" t="str">
        <f aca="false">Grocery!S410&amp;Grocery!T410</f>
        <v/>
      </c>
    </row>
    <row r="691" customFormat="false" ht="13" hidden="false" customHeight="false" outlineLevel="0" collapsed="false">
      <c r="O691" s="93" t="str">
        <f aca="false">Grocery!S411&amp;Grocery!T411</f>
        <v/>
      </c>
    </row>
    <row r="692" customFormat="false" ht="13" hidden="false" customHeight="false" outlineLevel="0" collapsed="false">
      <c r="O692" s="93" t="str">
        <f aca="false">Grocery!S412&amp;Grocery!T412</f>
        <v/>
      </c>
    </row>
    <row r="693" customFormat="false" ht="13" hidden="false" customHeight="false" outlineLevel="0" collapsed="false">
      <c r="O693" s="93" t="str">
        <f aca="false">Grocery!S413&amp;Grocery!T413</f>
        <v/>
      </c>
    </row>
    <row r="694" customFormat="false" ht="13" hidden="false" customHeight="false" outlineLevel="0" collapsed="false">
      <c r="O694" s="93" t="str">
        <f aca="false">Grocery!S414&amp;Grocery!T414</f>
        <v/>
      </c>
    </row>
    <row r="695" customFormat="false" ht="13" hidden="false" customHeight="false" outlineLevel="0" collapsed="false">
      <c r="O695" s="93" t="str">
        <f aca="false">Grocery!S415&amp;Grocery!T415</f>
        <v/>
      </c>
    </row>
    <row r="696" customFormat="false" ht="13" hidden="false" customHeight="false" outlineLevel="0" collapsed="false">
      <c r="O696" s="93" t="str">
        <f aca="false">Grocery!S416&amp;Grocery!T416</f>
        <v/>
      </c>
    </row>
    <row r="697" customFormat="false" ht="13" hidden="false" customHeight="false" outlineLevel="0" collapsed="false">
      <c r="O697" s="93" t="str">
        <f aca="false">Grocery!S417&amp;Grocery!T417</f>
        <v/>
      </c>
    </row>
    <row r="698" customFormat="false" ht="13" hidden="false" customHeight="false" outlineLevel="0" collapsed="false">
      <c r="O698" s="93" t="str">
        <f aca="false">Grocery!S418&amp;Grocery!T418</f>
        <v/>
      </c>
    </row>
    <row r="699" customFormat="false" ht="13" hidden="false" customHeight="false" outlineLevel="0" collapsed="false">
      <c r="O699" s="93" t="str">
        <f aca="false">Grocery!S419&amp;Grocery!T419</f>
        <v/>
      </c>
    </row>
    <row r="700" customFormat="false" ht="13" hidden="false" customHeight="false" outlineLevel="0" collapsed="false">
      <c r="O700" s="93" t="str">
        <f aca="false">Grocery!S420&amp;Grocery!T420</f>
        <v/>
      </c>
    </row>
    <row r="701" customFormat="false" ht="13" hidden="false" customHeight="false" outlineLevel="0" collapsed="false">
      <c r="O701" s="93" t="str">
        <f aca="false">Grocery!S421&amp;Grocery!T421</f>
        <v/>
      </c>
    </row>
    <row r="702" customFormat="false" ht="13" hidden="false" customHeight="false" outlineLevel="0" collapsed="false">
      <c r="O702" s="93" t="str">
        <f aca="false">Grocery!S422&amp;Grocery!T422</f>
        <v/>
      </c>
    </row>
    <row r="703" customFormat="false" ht="13" hidden="false" customHeight="false" outlineLevel="0" collapsed="false">
      <c r="O703" s="93" t="str">
        <f aca="false">Grocery!S423&amp;Grocery!T423</f>
        <v/>
      </c>
    </row>
    <row r="704" customFormat="false" ht="13" hidden="false" customHeight="false" outlineLevel="0" collapsed="false">
      <c r="O704" s="93" t="str">
        <f aca="false">Grocery!S424&amp;Grocery!T424</f>
        <v/>
      </c>
    </row>
    <row r="705" customFormat="false" ht="13" hidden="false" customHeight="false" outlineLevel="0" collapsed="false">
      <c r="O705" s="93" t="str">
        <f aca="false">Grocery!S425&amp;Grocery!T425</f>
        <v/>
      </c>
    </row>
    <row r="706" customFormat="false" ht="13" hidden="false" customHeight="false" outlineLevel="0" collapsed="false">
      <c r="O706" s="93" t="str">
        <f aca="false">Grocery!S426&amp;Grocery!T426</f>
        <v/>
      </c>
    </row>
    <row r="707" customFormat="false" ht="13" hidden="false" customHeight="false" outlineLevel="0" collapsed="false">
      <c r="O707" s="93" t="str">
        <f aca="false">Grocery!S427&amp;Grocery!T427</f>
        <v/>
      </c>
    </row>
    <row r="708" customFormat="false" ht="13" hidden="false" customHeight="false" outlineLevel="0" collapsed="false">
      <c r="O708" s="93" t="str">
        <f aca="false">Grocery!S428&amp;Grocery!T428</f>
        <v/>
      </c>
    </row>
    <row r="709" customFormat="false" ht="13" hidden="false" customHeight="false" outlineLevel="0" collapsed="false">
      <c r="O709" s="93" t="str">
        <f aca="false">Grocery!S429&amp;Grocery!T429</f>
        <v/>
      </c>
    </row>
    <row r="710" customFormat="false" ht="13" hidden="false" customHeight="false" outlineLevel="0" collapsed="false">
      <c r="O710" s="93" t="str">
        <f aca="false">Grocery!S430&amp;Grocery!T430</f>
        <v/>
      </c>
    </row>
    <row r="711" customFormat="false" ht="13" hidden="false" customHeight="false" outlineLevel="0" collapsed="false">
      <c r="O711" s="93" t="str">
        <f aca="false">Grocery!S431&amp;Grocery!T431</f>
        <v/>
      </c>
    </row>
    <row r="712" customFormat="false" ht="13" hidden="false" customHeight="false" outlineLevel="0" collapsed="false">
      <c r="O712" s="93" t="str">
        <f aca="false">Grocery!S432&amp;Grocery!T432</f>
        <v/>
      </c>
    </row>
    <row r="713" customFormat="false" ht="13" hidden="false" customHeight="false" outlineLevel="0" collapsed="false">
      <c r="O713" s="93" t="str">
        <f aca="false">Grocery!S433&amp;Grocery!T433</f>
        <v/>
      </c>
    </row>
    <row r="714" customFormat="false" ht="13" hidden="false" customHeight="false" outlineLevel="0" collapsed="false">
      <c r="O714" s="93" t="str">
        <f aca="false">Grocery!S434&amp;Grocery!T434</f>
        <v/>
      </c>
    </row>
    <row r="715" customFormat="false" ht="13" hidden="false" customHeight="false" outlineLevel="0" collapsed="false">
      <c r="O715" s="93" t="str">
        <f aca="false">Grocery!S435&amp;Grocery!T435</f>
        <v/>
      </c>
    </row>
    <row r="716" customFormat="false" ht="13" hidden="false" customHeight="false" outlineLevel="0" collapsed="false">
      <c r="O716" s="93" t="str">
        <f aca="false">Grocery!S436&amp;Grocery!T436</f>
        <v/>
      </c>
    </row>
    <row r="717" customFormat="false" ht="13" hidden="false" customHeight="false" outlineLevel="0" collapsed="false">
      <c r="O717" s="93" t="str">
        <f aca="false">Grocery!S437&amp;Grocery!T437</f>
        <v/>
      </c>
    </row>
    <row r="718" customFormat="false" ht="13" hidden="false" customHeight="false" outlineLevel="0" collapsed="false">
      <c r="O718" s="93" t="str">
        <f aca="false">Grocery!S438&amp;Grocery!T438</f>
        <v/>
      </c>
    </row>
    <row r="719" customFormat="false" ht="13" hidden="false" customHeight="false" outlineLevel="0" collapsed="false">
      <c r="O719" s="93" t="str">
        <f aca="false">Grocery!S439&amp;Grocery!T439</f>
        <v/>
      </c>
    </row>
    <row r="720" customFormat="false" ht="13" hidden="false" customHeight="false" outlineLevel="0" collapsed="false">
      <c r="O720" s="93" t="str">
        <f aca="false">Grocery!S440&amp;Grocery!T440</f>
        <v/>
      </c>
    </row>
    <row r="721" customFormat="false" ht="13" hidden="false" customHeight="false" outlineLevel="0" collapsed="false">
      <c r="O721" s="93" t="str">
        <f aca="false">Grocery!S441&amp;Grocery!T441</f>
        <v/>
      </c>
    </row>
    <row r="722" customFormat="false" ht="13" hidden="false" customHeight="false" outlineLevel="0" collapsed="false">
      <c r="O722" s="93" t="str">
        <f aca="false">Grocery!S442&amp;Grocery!T442</f>
        <v/>
      </c>
    </row>
    <row r="723" customFormat="false" ht="13" hidden="false" customHeight="false" outlineLevel="0" collapsed="false">
      <c r="O723" s="93" t="str">
        <f aca="false">Grocery!S443&amp;Grocery!T443</f>
        <v/>
      </c>
    </row>
    <row r="724" customFormat="false" ht="13" hidden="false" customHeight="false" outlineLevel="0" collapsed="false">
      <c r="O724" s="93" t="str">
        <f aca="false">Grocery!S444&amp;Grocery!T444</f>
        <v/>
      </c>
    </row>
    <row r="725" customFormat="false" ht="13" hidden="false" customHeight="false" outlineLevel="0" collapsed="false">
      <c r="O725" s="93" t="str">
        <f aca="false">Grocery!S445&amp;Grocery!T445</f>
        <v/>
      </c>
    </row>
    <row r="726" customFormat="false" ht="13" hidden="false" customHeight="false" outlineLevel="0" collapsed="false">
      <c r="O726" s="93" t="str">
        <f aca="false">Grocery!S446&amp;Grocery!T446</f>
        <v/>
      </c>
    </row>
    <row r="727" customFormat="false" ht="13" hidden="false" customHeight="false" outlineLevel="0" collapsed="false">
      <c r="O727" s="93" t="str">
        <f aca="false">Grocery!S447&amp;Grocery!T447</f>
        <v/>
      </c>
    </row>
    <row r="728" customFormat="false" ht="13" hidden="false" customHeight="false" outlineLevel="0" collapsed="false">
      <c r="O728" s="93" t="str">
        <f aca="false">Grocery!S448&amp;Grocery!T448</f>
        <v/>
      </c>
    </row>
    <row r="729" customFormat="false" ht="13" hidden="false" customHeight="false" outlineLevel="0" collapsed="false">
      <c r="O729" s="93" t="str">
        <f aca="false">Grocery!S449&amp;Grocery!T449</f>
        <v/>
      </c>
    </row>
    <row r="730" customFormat="false" ht="13" hidden="false" customHeight="false" outlineLevel="0" collapsed="false">
      <c r="O730" s="93" t="str">
        <f aca="false">Grocery!S450&amp;Grocery!T450</f>
        <v/>
      </c>
    </row>
    <row r="731" customFormat="false" ht="13" hidden="false" customHeight="false" outlineLevel="0" collapsed="false">
      <c r="O731" s="93" t="str">
        <f aca="false">Grocery!S451&amp;Grocery!T451</f>
        <v/>
      </c>
    </row>
    <row r="732" customFormat="false" ht="13" hidden="false" customHeight="false" outlineLevel="0" collapsed="false">
      <c r="O732" s="93" t="str">
        <f aca="false">Grocery!S452&amp;Grocery!T452</f>
        <v/>
      </c>
    </row>
    <row r="733" customFormat="false" ht="13" hidden="false" customHeight="false" outlineLevel="0" collapsed="false">
      <c r="O733" s="93" t="str">
        <f aca="false">Grocery!S453&amp;Grocery!T453</f>
        <v/>
      </c>
    </row>
    <row r="734" customFormat="false" ht="13" hidden="false" customHeight="false" outlineLevel="0" collapsed="false">
      <c r="O734" s="93" t="str">
        <f aca="false">Grocery!S454&amp;Grocery!T454</f>
        <v/>
      </c>
    </row>
    <row r="735" customFormat="false" ht="13" hidden="false" customHeight="false" outlineLevel="0" collapsed="false">
      <c r="O735" s="93" t="str">
        <f aca="false">Grocery!S455&amp;Grocery!T455</f>
        <v/>
      </c>
    </row>
    <row r="736" customFormat="false" ht="13" hidden="false" customHeight="false" outlineLevel="0" collapsed="false">
      <c r="O736" s="93" t="str">
        <f aca="false">Grocery!S456&amp;Grocery!T456</f>
        <v/>
      </c>
    </row>
    <row r="737" customFormat="false" ht="13" hidden="false" customHeight="false" outlineLevel="0" collapsed="false">
      <c r="O737" s="93" t="str">
        <f aca="false">Grocery!S457&amp;Grocery!T457</f>
        <v/>
      </c>
    </row>
    <row r="738" customFormat="false" ht="13" hidden="false" customHeight="false" outlineLevel="0" collapsed="false">
      <c r="O738" s="93" t="str">
        <f aca="false">Grocery!S458&amp;Grocery!T458</f>
        <v/>
      </c>
    </row>
    <row r="739" customFormat="false" ht="13" hidden="false" customHeight="false" outlineLevel="0" collapsed="false">
      <c r="O739" s="93" t="str">
        <f aca="false">Grocery!S459&amp;Grocery!T459</f>
        <v/>
      </c>
    </row>
    <row r="740" customFormat="false" ht="13" hidden="false" customHeight="false" outlineLevel="0" collapsed="false">
      <c r="O740" s="93" t="str">
        <f aca="false">Grocery!S460&amp;Grocery!T460</f>
        <v/>
      </c>
    </row>
    <row r="741" customFormat="false" ht="13" hidden="false" customHeight="false" outlineLevel="0" collapsed="false">
      <c r="O741" s="93" t="str">
        <f aca="false">Grocery!S461&amp;Grocery!T461</f>
        <v/>
      </c>
    </row>
    <row r="742" customFormat="false" ht="13" hidden="false" customHeight="false" outlineLevel="0" collapsed="false">
      <c r="O742" s="93" t="str">
        <f aca="false">Grocery!S462&amp;Grocery!T462</f>
        <v/>
      </c>
    </row>
    <row r="743" customFormat="false" ht="13" hidden="false" customHeight="false" outlineLevel="0" collapsed="false">
      <c r="O743" s="93" t="str">
        <f aca="false">Grocery!S463&amp;Grocery!T463</f>
        <v/>
      </c>
    </row>
    <row r="744" customFormat="false" ht="13" hidden="false" customHeight="false" outlineLevel="0" collapsed="false">
      <c r="O744" s="93" t="str">
        <f aca="false">Grocery!S464&amp;Grocery!T464</f>
        <v/>
      </c>
    </row>
    <row r="745" customFormat="false" ht="13" hidden="false" customHeight="false" outlineLevel="0" collapsed="false">
      <c r="O745" s="93" t="str">
        <f aca="false">Grocery!S465&amp;Grocery!T465</f>
        <v/>
      </c>
    </row>
    <row r="746" customFormat="false" ht="13" hidden="false" customHeight="false" outlineLevel="0" collapsed="false">
      <c r="O746" s="93" t="str">
        <f aca="false">Grocery!S466&amp;Grocery!T466</f>
        <v/>
      </c>
    </row>
    <row r="747" customFormat="false" ht="13" hidden="false" customHeight="false" outlineLevel="0" collapsed="false">
      <c r="O747" s="93" t="str">
        <f aca="false">Grocery!S467&amp;Grocery!T467</f>
        <v/>
      </c>
    </row>
    <row r="748" customFormat="false" ht="13" hidden="false" customHeight="false" outlineLevel="0" collapsed="false">
      <c r="O748" s="93" t="str">
        <f aca="false">Grocery!S468&amp;Grocery!T468</f>
        <v/>
      </c>
    </row>
    <row r="749" customFormat="false" ht="13" hidden="false" customHeight="false" outlineLevel="0" collapsed="false">
      <c r="O749" s="93" t="str">
        <f aca="false">Grocery!S469&amp;Grocery!T469</f>
        <v/>
      </c>
    </row>
    <row r="750" customFormat="false" ht="13" hidden="false" customHeight="false" outlineLevel="0" collapsed="false">
      <c r="O750" s="93" t="str">
        <f aca="false">Grocery!S470&amp;Grocery!T470</f>
        <v/>
      </c>
    </row>
    <row r="751" customFormat="false" ht="13" hidden="false" customHeight="false" outlineLevel="0" collapsed="false">
      <c r="O751" s="93" t="str">
        <f aca="false">Grocery!S471&amp;Grocery!T471</f>
        <v/>
      </c>
    </row>
    <row r="752" customFormat="false" ht="13" hidden="false" customHeight="false" outlineLevel="0" collapsed="false">
      <c r="O752" s="93" t="str">
        <f aca="false">Grocery!S472&amp;Grocery!T472</f>
        <v/>
      </c>
    </row>
    <row r="753" customFormat="false" ht="13" hidden="false" customHeight="false" outlineLevel="0" collapsed="false">
      <c r="O753" s="93" t="str">
        <f aca="false">Grocery!S473&amp;Grocery!T473</f>
        <v/>
      </c>
    </row>
    <row r="754" customFormat="false" ht="13" hidden="false" customHeight="false" outlineLevel="0" collapsed="false">
      <c r="O754" s="93" t="str">
        <f aca="false">Grocery!S474&amp;Grocery!T474</f>
        <v/>
      </c>
    </row>
    <row r="755" customFormat="false" ht="13" hidden="false" customHeight="false" outlineLevel="0" collapsed="false">
      <c r="O755" s="93" t="str">
        <f aca="false">Grocery!S475&amp;Grocery!T475</f>
        <v/>
      </c>
    </row>
    <row r="756" customFormat="false" ht="13" hidden="false" customHeight="false" outlineLevel="0" collapsed="false">
      <c r="O756" s="93" t="str">
        <f aca="false">Grocery!S476&amp;Grocery!T476</f>
        <v/>
      </c>
    </row>
    <row r="757" customFormat="false" ht="13" hidden="false" customHeight="false" outlineLevel="0" collapsed="false">
      <c r="O757" s="93" t="str">
        <f aca="false">Grocery!S477&amp;Grocery!T477</f>
        <v/>
      </c>
    </row>
    <row r="758" customFormat="false" ht="13" hidden="false" customHeight="false" outlineLevel="0" collapsed="false">
      <c r="O758" s="93" t="str">
        <f aca="false">Grocery!S478&amp;Grocery!T478</f>
        <v/>
      </c>
    </row>
    <row r="759" customFormat="false" ht="13" hidden="false" customHeight="false" outlineLevel="0" collapsed="false">
      <c r="O759" s="93" t="str">
        <f aca="false">Grocery!S479&amp;Grocery!T479</f>
        <v/>
      </c>
    </row>
    <row r="760" customFormat="false" ht="13" hidden="false" customHeight="false" outlineLevel="0" collapsed="false">
      <c r="O760" s="93" t="str">
        <f aca="false">Grocery!S480&amp;Grocery!T480</f>
        <v/>
      </c>
    </row>
    <row r="761" customFormat="false" ht="13" hidden="false" customHeight="false" outlineLevel="0" collapsed="false">
      <c r="O761" s="93" t="str">
        <f aca="false">Grocery!S481&amp;Grocery!T481</f>
        <v/>
      </c>
    </row>
    <row r="762" customFormat="false" ht="13" hidden="false" customHeight="false" outlineLevel="0" collapsed="false">
      <c r="O762" s="93" t="str">
        <f aca="false">Grocery!S482&amp;Grocery!T482</f>
        <v/>
      </c>
    </row>
    <row r="763" customFormat="false" ht="13" hidden="false" customHeight="false" outlineLevel="0" collapsed="false">
      <c r="O763" s="93" t="str">
        <f aca="false">Grocery!S483&amp;Grocery!T483</f>
        <v/>
      </c>
    </row>
    <row r="764" customFormat="false" ht="13" hidden="false" customHeight="false" outlineLevel="0" collapsed="false">
      <c r="O764" s="93" t="str">
        <f aca="false">Grocery!S484&amp;Grocery!T484</f>
        <v/>
      </c>
    </row>
    <row r="765" customFormat="false" ht="13" hidden="false" customHeight="false" outlineLevel="0" collapsed="false">
      <c r="O765" s="93" t="str">
        <f aca="false">Grocery!S485&amp;Grocery!T485</f>
        <v/>
      </c>
    </row>
    <row r="766" customFormat="false" ht="13" hidden="false" customHeight="false" outlineLevel="0" collapsed="false">
      <c r="O766" s="93" t="str">
        <f aca="false">Grocery!S486&amp;Grocery!T486</f>
        <v/>
      </c>
    </row>
    <row r="767" customFormat="false" ht="13" hidden="false" customHeight="false" outlineLevel="0" collapsed="false">
      <c r="O767" s="93" t="str">
        <f aca="false">Grocery!S487&amp;Grocery!T487</f>
        <v/>
      </c>
    </row>
    <row r="768" customFormat="false" ht="13" hidden="false" customHeight="false" outlineLevel="0" collapsed="false">
      <c r="O768" s="93" t="str">
        <f aca="false">Grocery!S488&amp;Grocery!T488</f>
        <v/>
      </c>
    </row>
    <row r="769" customFormat="false" ht="13" hidden="false" customHeight="false" outlineLevel="0" collapsed="false">
      <c r="O769" s="93" t="str">
        <f aca="false">Grocery!S489&amp;Grocery!T489</f>
        <v/>
      </c>
    </row>
    <row r="770" customFormat="false" ht="13" hidden="false" customHeight="false" outlineLevel="0" collapsed="false">
      <c r="O770" s="93" t="str">
        <f aca="false">Grocery!S490&amp;Grocery!T490</f>
        <v/>
      </c>
    </row>
    <row r="771" customFormat="false" ht="13" hidden="false" customHeight="false" outlineLevel="0" collapsed="false">
      <c r="O771" s="93" t="str">
        <f aca="false">Grocery!S491&amp;Grocery!T491</f>
        <v/>
      </c>
    </row>
    <row r="772" customFormat="false" ht="13" hidden="false" customHeight="false" outlineLevel="0" collapsed="false">
      <c r="O772" s="93" t="str">
        <f aca="false">Grocery!S492&amp;Grocery!T492</f>
        <v/>
      </c>
    </row>
    <row r="773" customFormat="false" ht="13" hidden="false" customHeight="false" outlineLevel="0" collapsed="false">
      <c r="O773" s="93" t="str">
        <f aca="false">Grocery!S493&amp;Grocery!T493</f>
        <v/>
      </c>
    </row>
    <row r="774" customFormat="false" ht="13" hidden="false" customHeight="false" outlineLevel="0" collapsed="false">
      <c r="O774" s="93" t="str">
        <f aca="false">Grocery!S494&amp;Grocery!T494</f>
        <v/>
      </c>
    </row>
    <row r="775" customFormat="false" ht="13" hidden="false" customHeight="false" outlineLevel="0" collapsed="false">
      <c r="O775" s="93" t="str">
        <f aca="false">Grocery!S495&amp;Grocery!T495</f>
        <v/>
      </c>
    </row>
    <row r="776" customFormat="false" ht="13" hidden="false" customHeight="false" outlineLevel="0" collapsed="false">
      <c r="O776" s="93" t="str">
        <f aca="false">Grocery!S496&amp;Grocery!T496</f>
        <v/>
      </c>
    </row>
    <row r="777" customFormat="false" ht="13" hidden="false" customHeight="false" outlineLevel="0" collapsed="false">
      <c r="O777" s="93" t="str">
        <f aca="false">Grocery!S497&amp;Grocery!T497</f>
        <v/>
      </c>
    </row>
    <row r="778" customFormat="false" ht="13" hidden="false" customHeight="false" outlineLevel="0" collapsed="false">
      <c r="O778" s="93" t="str">
        <f aca="false">Grocery!S498&amp;Grocery!T498</f>
        <v/>
      </c>
    </row>
    <row r="779" customFormat="false" ht="13" hidden="false" customHeight="false" outlineLevel="0" collapsed="false">
      <c r="O779" s="93" t="str">
        <f aca="false">Grocery!S499&amp;Grocery!T499</f>
        <v/>
      </c>
    </row>
    <row r="780" customFormat="false" ht="13" hidden="false" customHeight="false" outlineLevel="0" collapsed="false">
      <c r="O780" s="93" t="str">
        <f aca="false">Grocery!S500&amp;Grocery!T500</f>
        <v/>
      </c>
    </row>
    <row r="781" customFormat="false" ht="13" hidden="false" customHeight="false" outlineLevel="0" collapsed="false">
      <c r="O781" s="93" t="str">
        <f aca="false">Grocery!S501&amp;Grocery!T501</f>
        <v/>
      </c>
    </row>
    <row r="782" customFormat="false" ht="13" hidden="false" customHeight="false" outlineLevel="0" collapsed="false">
      <c r="O782" s="93" t="str">
        <f aca="false">Grocery!S502&amp;Grocery!T502</f>
        <v/>
      </c>
    </row>
    <row r="783" customFormat="false" ht="13" hidden="false" customHeight="false" outlineLevel="0" collapsed="false">
      <c r="O783" s="93" t="str">
        <f aca="false">Grocery!S503&amp;Grocery!T503</f>
        <v/>
      </c>
    </row>
    <row r="784" customFormat="false" ht="13" hidden="false" customHeight="false" outlineLevel="0" collapsed="false">
      <c r="O784" s="93" t="str">
        <f aca="false">Grocery!S504&amp;Grocery!T504</f>
        <v/>
      </c>
    </row>
    <row r="785" customFormat="false" ht="13" hidden="false" customHeight="false" outlineLevel="0" collapsed="false">
      <c r="O785" s="93" t="str">
        <f aca="false">Grocery!S505&amp;Grocery!T505</f>
        <v/>
      </c>
    </row>
    <row r="786" customFormat="false" ht="13" hidden="false" customHeight="false" outlineLevel="0" collapsed="false">
      <c r="O786" s="93" t="str">
        <f aca="false">Grocery!S506&amp;Grocery!T506</f>
        <v/>
      </c>
    </row>
    <row r="787" customFormat="false" ht="13" hidden="false" customHeight="false" outlineLevel="0" collapsed="false">
      <c r="O787" s="93" t="str">
        <f aca="false">Grocery!S507&amp;Grocery!T507</f>
        <v/>
      </c>
    </row>
    <row r="788" customFormat="false" ht="13" hidden="false" customHeight="false" outlineLevel="0" collapsed="false">
      <c r="O788" s="93" t="str">
        <f aca="false">Grocery!S508&amp;Grocery!T508</f>
        <v/>
      </c>
    </row>
    <row r="789" customFormat="false" ht="13" hidden="false" customHeight="false" outlineLevel="0" collapsed="false">
      <c r="O789" s="93" t="str">
        <f aca="false">Grocery!S509&amp;Grocery!T509</f>
        <v/>
      </c>
    </row>
    <row r="790" customFormat="false" ht="13" hidden="false" customHeight="false" outlineLevel="0" collapsed="false">
      <c r="O790" s="93" t="str">
        <f aca="false">Grocery!S510&amp;Grocery!T510</f>
        <v/>
      </c>
    </row>
    <row r="791" customFormat="false" ht="13" hidden="false" customHeight="false" outlineLevel="0" collapsed="false">
      <c r="O791" s="93" t="str">
        <f aca="false">Grocery!S511&amp;Grocery!T511</f>
        <v/>
      </c>
    </row>
    <row r="792" customFormat="false" ht="13" hidden="false" customHeight="false" outlineLevel="0" collapsed="false">
      <c r="O792" s="93" t="str">
        <f aca="false">Grocery!S512&amp;Grocery!T512</f>
        <v/>
      </c>
    </row>
    <row r="793" customFormat="false" ht="13" hidden="false" customHeight="false" outlineLevel="0" collapsed="false">
      <c r="O793" s="93" t="str">
        <f aca="false">Grocery!S513&amp;Grocery!T513</f>
        <v/>
      </c>
    </row>
    <row r="794" customFormat="false" ht="13" hidden="false" customHeight="false" outlineLevel="0" collapsed="false">
      <c r="O794" s="93" t="str">
        <f aca="false">Grocery!S514&amp;Grocery!T514</f>
        <v/>
      </c>
    </row>
    <row r="795" customFormat="false" ht="13" hidden="false" customHeight="false" outlineLevel="0" collapsed="false">
      <c r="O795" s="93" t="str">
        <f aca="false">Grocery!S515&amp;Grocery!T515</f>
        <v/>
      </c>
    </row>
    <row r="796" customFormat="false" ht="13" hidden="false" customHeight="false" outlineLevel="0" collapsed="false">
      <c r="O796" s="93" t="str">
        <f aca="false">Grocery!S516&amp;Grocery!T516</f>
        <v/>
      </c>
    </row>
    <row r="797" customFormat="false" ht="13" hidden="false" customHeight="false" outlineLevel="0" collapsed="false">
      <c r="O797" s="93" t="str">
        <f aca="false">Grocery!S517&amp;Grocery!T517</f>
        <v/>
      </c>
    </row>
    <row r="798" customFormat="false" ht="13" hidden="false" customHeight="false" outlineLevel="0" collapsed="false">
      <c r="O798" s="93" t="str">
        <f aca="false">Grocery!S518&amp;Grocery!T518</f>
        <v/>
      </c>
    </row>
    <row r="799" customFormat="false" ht="13" hidden="false" customHeight="false" outlineLevel="0" collapsed="false">
      <c r="O799" s="93" t="str">
        <f aca="false">Grocery!S519&amp;Grocery!T519</f>
        <v/>
      </c>
    </row>
    <row r="800" customFormat="false" ht="13" hidden="false" customHeight="false" outlineLevel="0" collapsed="false">
      <c r="O800" s="93" t="str">
        <f aca="false">Grocery!S520&amp;Grocery!T520</f>
        <v/>
      </c>
    </row>
    <row r="801" customFormat="false" ht="13" hidden="false" customHeight="false" outlineLevel="0" collapsed="false">
      <c r="O801" s="93" t="str">
        <f aca="false">Grocery!S521&amp;Grocery!T521</f>
        <v/>
      </c>
    </row>
    <row r="802" customFormat="false" ht="13" hidden="false" customHeight="false" outlineLevel="0" collapsed="false">
      <c r="O802" s="93" t="str">
        <f aca="false">Grocery!S522&amp;Grocery!T522</f>
        <v/>
      </c>
    </row>
    <row r="803" customFormat="false" ht="13" hidden="false" customHeight="false" outlineLevel="0" collapsed="false">
      <c r="O803" s="93" t="str">
        <f aca="false">Grocery!S523&amp;Grocery!T523</f>
        <v/>
      </c>
    </row>
    <row r="804" customFormat="false" ht="13" hidden="false" customHeight="false" outlineLevel="0" collapsed="false">
      <c r="O804" s="93" t="str">
        <f aca="false">Grocery!S524&amp;Grocery!T524</f>
        <v/>
      </c>
    </row>
    <row r="805" customFormat="false" ht="13" hidden="false" customHeight="false" outlineLevel="0" collapsed="false">
      <c r="O805" s="93" t="str">
        <f aca="false">Grocery!S525&amp;Grocery!T525</f>
        <v/>
      </c>
    </row>
    <row r="806" customFormat="false" ht="13" hidden="false" customHeight="false" outlineLevel="0" collapsed="false">
      <c r="O806" s="93" t="str">
        <f aca="false">Grocery!S526&amp;Grocery!T526</f>
        <v/>
      </c>
    </row>
    <row r="807" customFormat="false" ht="13" hidden="false" customHeight="false" outlineLevel="0" collapsed="false">
      <c r="O807" s="93" t="str">
        <f aca="false">Grocery!S527&amp;Grocery!T527</f>
        <v/>
      </c>
    </row>
    <row r="808" customFormat="false" ht="13" hidden="false" customHeight="false" outlineLevel="0" collapsed="false">
      <c r="O808" s="93" t="str">
        <f aca="false">Grocery!S528&amp;Grocery!T528</f>
        <v/>
      </c>
    </row>
    <row r="809" customFormat="false" ht="13" hidden="false" customHeight="false" outlineLevel="0" collapsed="false">
      <c r="O809" s="93" t="str">
        <f aca="false">Grocery!S529&amp;Grocery!T529</f>
        <v/>
      </c>
    </row>
    <row r="810" customFormat="false" ht="13" hidden="false" customHeight="false" outlineLevel="0" collapsed="false">
      <c r="O810" s="93" t="str">
        <f aca="false">Grocery!S530&amp;Grocery!T530</f>
        <v/>
      </c>
    </row>
    <row r="811" customFormat="false" ht="13" hidden="false" customHeight="false" outlineLevel="0" collapsed="false">
      <c r="O811" s="93" t="str">
        <f aca="false">Grocery!S531&amp;Grocery!T531</f>
        <v/>
      </c>
    </row>
    <row r="812" customFormat="false" ht="13" hidden="false" customHeight="false" outlineLevel="0" collapsed="false">
      <c r="O812" s="93" t="str">
        <f aca="false">Grocery!S532&amp;Grocery!T532</f>
        <v/>
      </c>
    </row>
    <row r="813" customFormat="false" ht="13" hidden="false" customHeight="false" outlineLevel="0" collapsed="false">
      <c r="O813" s="93" t="str">
        <f aca="false">Grocery!S533&amp;Grocery!T533</f>
        <v/>
      </c>
    </row>
    <row r="814" customFormat="false" ht="13" hidden="false" customHeight="false" outlineLevel="0" collapsed="false">
      <c r="O814" s="93" t="str">
        <f aca="false">Grocery!S534&amp;Grocery!T534</f>
        <v/>
      </c>
    </row>
    <row r="815" customFormat="false" ht="13" hidden="false" customHeight="false" outlineLevel="0" collapsed="false">
      <c r="O815" s="93" t="str">
        <f aca="false">Grocery!S535&amp;Grocery!T535</f>
        <v/>
      </c>
    </row>
    <row r="816" customFormat="false" ht="13" hidden="false" customHeight="false" outlineLevel="0" collapsed="false">
      <c r="O816" s="93" t="str">
        <f aca="false">Grocery!S536&amp;Grocery!T536</f>
        <v/>
      </c>
    </row>
    <row r="817" customFormat="false" ht="13" hidden="false" customHeight="false" outlineLevel="0" collapsed="false">
      <c r="O817" s="93" t="str">
        <f aca="false">Grocery!S537&amp;Grocery!T537</f>
        <v/>
      </c>
    </row>
    <row r="818" customFormat="false" ht="13" hidden="false" customHeight="false" outlineLevel="0" collapsed="false">
      <c r="O818" s="93" t="str">
        <f aca="false">Grocery!S538&amp;Grocery!T538</f>
        <v/>
      </c>
    </row>
    <row r="819" customFormat="false" ht="13" hidden="false" customHeight="false" outlineLevel="0" collapsed="false">
      <c r="O819" s="93" t="str">
        <f aca="false">Grocery!S539&amp;Grocery!T539</f>
        <v/>
      </c>
    </row>
    <row r="820" customFormat="false" ht="13" hidden="false" customHeight="false" outlineLevel="0" collapsed="false">
      <c r="O820" s="93" t="str">
        <f aca="false">Grocery!S540&amp;Grocery!T540</f>
        <v/>
      </c>
    </row>
    <row r="821" customFormat="false" ht="13" hidden="false" customHeight="false" outlineLevel="0" collapsed="false">
      <c r="O821" s="93" t="str">
        <f aca="false">Grocery!S541&amp;Grocery!T541</f>
        <v/>
      </c>
    </row>
    <row r="822" customFormat="false" ht="13" hidden="false" customHeight="false" outlineLevel="0" collapsed="false">
      <c r="O822" s="93" t="str">
        <f aca="false">Grocery!S542&amp;Grocery!T542</f>
        <v/>
      </c>
    </row>
    <row r="823" customFormat="false" ht="13" hidden="false" customHeight="false" outlineLevel="0" collapsed="false">
      <c r="O823" s="93" t="str">
        <f aca="false">Grocery!S543&amp;Grocery!T543</f>
        <v/>
      </c>
    </row>
    <row r="824" customFormat="false" ht="13" hidden="false" customHeight="false" outlineLevel="0" collapsed="false">
      <c r="O824" s="93" t="str">
        <f aca="false">Grocery!S544&amp;Grocery!T544</f>
        <v/>
      </c>
    </row>
    <row r="825" customFormat="false" ht="13" hidden="false" customHeight="false" outlineLevel="0" collapsed="false">
      <c r="O825" s="93" t="str">
        <f aca="false">Grocery!S545&amp;Grocery!T545</f>
        <v/>
      </c>
    </row>
    <row r="826" customFormat="false" ht="13" hidden="false" customHeight="false" outlineLevel="0" collapsed="false">
      <c r="O826" s="93" t="str">
        <f aca="false">Grocery!S546&amp;Grocery!T546</f>
        <v/>
      </c>
    </row>
    <row r="827" customFormat="false" ht="13" hidden="false" customHeight="false" outlineLevel="0" collapsed="false">
      <c r="O827" s="93" t="str">
        <f aca="false">Grocery!S547&amp;Grocery!T547</f>
        <v/>
      </c>
    </row>
    <row r="828" customFormat="false" ht="13" hidden="false" customHeight="false" outlineLevel="0" collapsed="false">
      <c r="O828" s="93" t="str">
        <f aca="false">Grocery!S548&amp;Grocery!T548</f>
        <v/>
      </c>
    </row>
    <row r="829" customFormat="false" ht="13" hidden="false" customHeight="false" outlineLevel="0" collapsed="false">
      <c r="O829" s="93" t="str">
        <f aca="false">Grocery!S549&amp;Grocery!T549</f>
        <v/>
      </c>
    </row>
    <row r="830" customFormat="false" ht="13" hidden="false" customHeight="false" outlineLevel="0" collapsed="false">
      <c r="O830" s="93" t="str">
        <f aca="false">Grocery!S550&amp;Grocery!T550</f>
        <v/>
      </c>
    </row>
    <row r="831" customFormat="false" ht="13" hidden="false" customHeight="false" outlineLevel="0" collapsed="false">
      <c r="O831" s="93" t="str">
        <f aca="false">Grocery!S551&amp;Grocery!T551</f>
        <v/>
      </c>
    </row>
    <row r="832" customFormat="false" ht="13" hidden="false" customHeight="false" outlineLevel="0" collapsed="false">
      <c r="O832" s="93" t="str">
        <f aca="false">Grocery!S552&amp;Grocery!T552</f>
        <v/>
      </c>
    </row>
    <row r="833" customFormat="false" ht="13" hidden="false" customHeight="false" outlineLevel="0" collapsed="false">
      <c r="O833" s="93" t="str">
        <f aca="false">Grocery!S553&amp;Grocery!T553</f>
        <v/>
      </c>
    </row>
    <row r="834" customFormat="false" ht="13" hidden="false" customHeight="false" outlineLevel="0" collapsed="false">
      <c r="O834" s="93" t="str">
        <f aca="false">Grocery!S554&amp;Grocery!T554</f>
        <v/>
      </c>
    </row>
    <row r="835" customFormat="false" ht="13" hidden="false" customHeight="false" outlineLevel="0" collapsed="false">
      <c r="O835" s="93" t="str">
        <f aca="false">Grocery!S555&amp;Grocery!T555</f>
        <v/>
      </c>
    </row>
    <row r="836" customFormat="false" ht="13" hidden="false" customHeight="false" outlineLevel="0" collapsed="false">
      <c r="O836" s="93" t="str">
        <f aca="false">Grocery!S556&amp;Grocery!T556</f>
        <v/>
      </c>
    </row>
    <row r="837" customFormat="false" ht="13" hidden="false" customHeight="false" outlineLevel="0" collapsed="false">
      <c r="O837" s="93" t="str">
        <f aca="false">Grocery!S557&amp;Grocery!T557</f>
        <v/>
      </c>
    </row>
    <row r="838" customFormat="false" ht="13" hidden="false" customHeight="false" outlineLevel="0" collapsed="false">
      <c r="O838" s="93" t="str">
        <f aca="false">Grocery!S558&amp;Grocery!T558</f>
        <v/>
      </c>
    </row>
    <row r="839" customFormat="false" ht="13" hidden="false" customHeight="false" outlineLevel="0" collapsed="false">
      <c r="O839" s="93" t="str">
        <f aca="false">Grocery!S559&amp;Grocery!T559</f>
        <v/>
      </c>
    </row>
    <row r="840" customFormat="false" ht="13" hidden="false" customHeight="false" outlineLevel="0" collapsed="false">
      <c r="O840" s="93" t="str">
        <f aca="false">Grocery!S560&amp;Grocery!T560</f>
        <v/>
      </c>
    </row>
    <row r="841" customFormat="false" ht="13" hidden="false" customHeight="false" outlineLevel="0" collapsed="false">
      <c r="O841" s="93" t="str">
        <f aca="false">Grocery!S561&amp;Grocery!T561</f>
        <v/>
      </c>
    </row>
    <row r="842" customFormat="false" ht="13" hidden="false" customHeight="false" outlineLevel="0" collapsed="false">
      <c r="O842" s="93" t="str">
        <f aca="false">Grocery!S562&amp;Grocery!T562</f>
        <v/>
      </c>
    </row>
    <row r="843" customFormat="false" ht="13" hidden="false" customHeight="false" outlineLevel="0" collapsed="false">
      <c r="O843" s="93" t="str">
        <f aca="false">Grocery!S563&amp;Grocery!T563</f>
        <v/>
      </c>
    </row>
    <row r="844" customFormat="false" ht="13" hidden="false" customHeight="false" outlineLevel="0" collapsed="false">
      <c r="O844" s="93" t="str">
        <f aca="false">Grocery!S564&amp;Grocery!T564</f>
        <v/>
      </c>
    </row>
    <row r="845" customFormat="false" ht="13" hidden="false" customHeight="false" outlineLevel="0" collapsed="false">
      <c r="O845" s="93" t="str">
        <f aca="false">Grocery!S565&amp;Grocery!T565</f>
        <v/>
      </c>
    </row>
    <row r="846" customFormat="false" ht="13" hidden="false" customHeight="false" outlineLevel="0" collapsed="false">
      <c r="O846" s="93" t="str">
        <f aca="false">Grocery!S566&amp;Grocery!T566</f>
        <v/>
      </c>
    </row>
    <row r="847" customFormat="false" ht="13" hidden="false" customHeight="false" outlineLevel="0" collapsed="false">
      <c r="O847" s="93" t="str">
        <f aca="false">Grocery!S567&amp;Grocery!T567</f>
        <v/>
      </c>
    </row>
    <row r="848" customFormat="false" ht="13" hidden="false" customHeight="false" outlineLevel="0" collapsed="false">
      <c r="O848" s="93" t="str">
        <f aca="false">Grocery!S568&amp;Grocery!T568</f>
        <v/>
      </c>
    </row>
    <row r="849" customFormat="false" ht="13" hidden="false" customHeight="false" outlineLevel="0" collapsed="false">
      <c r="O849" s="93" t="str">
        <f aca="false">Grocery!S569&amp;Grocery!T569</f>
        <v/>
      </c>
    </row>
    <row r="850" customFormat="false" ht="13" hidden="false" customHeight="false" outlineLevel="0" collapsed="false">
      <c r="O850" s="93" t="str">
        <f aca="false">Grocery!S570&amp;Grocery!T570</f>
        <v/>
      </c>
    </row>
    <row r="851" customFormat="false" ht="13" hidden="false" customHeight="false" outlineLevel="0" collapsed="false">
      <c r="O851" s="93" t="str">
        <f aca="false">Grocery!S571&amp;Grocery!T571</f>
        <v/>
      </c>
    </row>
    <row r="852" customFormat="false" ht="13" hidden="false" customHeight="false" outlineLevel="0" collapsed="false">
      <c r="O852" s="93" t="str">
        <f aca="false">Grocery!S572&amp;Grocery!T572</f>
        <v/>
      </c>
    </row>
    <row r="853" customFormat="false" ht="13" hidden="false" customHeight="false" outlineLevel="0" collapsed="false">
      <c r="O853" s="93" t="str">
        <f aca="false">Grocery!S573&amp;Grocery!T573</f>
        <v/>
      </c>
    </row>
    <row r="854" customFormat="false" ht="13" hidden="false" customHeight="false" outlineLevel="0" collapsed="false">
      <c r="O854" s="93" t="str">
        <f aca="false">Grocery!S574&amp;Grocery!T574</f>
        <v/>
      </c>
    </row>
    <row r="855" customFormat="false" ht="13" hidden="false" customHeight="false" outlineLevel="0" collapsed="false">
      <c r="O855" s="93" t="str">
        <f aca="false">Grocery!S575&amp;Grocery!T575</f>
        <v/>
      </c>
    </row>
    <row r="856" customFormat="false" ht="13" hidden="false" customHeight="false" outlineLevel="0" collapsed="false">
      <c r="O856" s="93" t="str">
        <f aca="false">Grocery!S576&amp;Grocery!T576</f>
        <v/>
      </c>
    </row>
    <row r="857" customFormat="false" ht="13" hidden="false" customHeight="false" outlineLevel="0" collapsed="false">
      <c r="O857" s="93" t="str">
        <f aca="false">Grocery!S577&amp;Grocery!T577</f>
        <v/>
      </c>
    </row>
    <row r="858" customFormat="false" ht="13" hidden="false" customHeight="false" outlineLevel="0" collapsed="false">
      <c r="O858" s="93" t="str">
        <f aca="false">Grocery!S578&amp;Grocery!T578</f>
        <v/>
      </c>
    </row>
    <row r="859" customFormat="false" ht="13" hidden="false" customHeight="false" outlineLevel="0" collapsed="false">
      <c r="O859" s="93" t="str">
        <f aca="false">Grocery!S579&amp;Grocery!T579</f>
        <v/>
      </c>
    </row>
    <row r="860" customFormat="false" ht="13" hidden="false" customHeight="false" outlineLevel="0" collapsed="false">
      <c r="O860" s="93" t="str">
        <f aca="false">Grocery!S580&amp;Grocery!T580</f>
        <v/>
      </c>
    </row>
    <row r="861" customFormat="false" ht="13" hidden="false" customHeight="false" outlineLevel="0" collapsed="false">
      <c r="O861" s="93" t="str">
        <f aca="false">Grocery!S581&amp;Grocery!T581</f>
        <v/>
      </c>
    </row>
    <row r="862" customFormat="false" ht="13" hidden="false" customHeight="false" outlineLevel="0" collapsed="false">
      <c r="O862" s="93" t="str">
        <f aca="false">Grocery!S582&amp;Grocery!T582</f>
        <v/>
      </c>
    </row>
    <row r="863" customFormat="false" ht="13" hidden="false" customHeight="false" outlineLevel="0" collapsed="false">
      <c r="O863" s="93" t="str">
        <f aca="false">Grocery!S583&amp;Grocery!T583</f>
        <v/>
      </c>
    </row>
    <row r="864" customFormat="false" ht="13" hidden="false" customHeight="false" outlineLevel="0" collapsed="false">
      <c r="O864" s="93" t="str">
        <f aca="false">Grocery!S584&amp;Grocery!T584</f>
        <v/>
      </c>
    </row>
    <row r="865" customFormat="false" ht="13" hidden="false" customHeight="false" outlineLevel="0" collapsed="false">
      <c r="O865" s="93" t="str">
        <f aca="false">Grocery!S585&amp;Grocery!T585</f>
        <v/>
      </c>
    </row>
    <row r="866" customFormat="false" ht="13" hidden="false" customHeight="false" outlineLevel="0" collapsed="false">
      <c r="O866" s="93" t="str">
        <f aca="false">Grocery!S586&amp;Grocery!T586</f>
        <v/>
      </c>
    </row>
    <row r="867" customFormat="false" ht="13" hidden="false" customHeight="false" outlineLevel="0" collapsed="false">
      <c r="O867" s="93" t="str">
        <f aca="false">Grocery!S587&amp;Grocery!T587</f>
        <v/>
      </c>
    </row>
    <row r="868" customFormat="false" ht="13" hidden="false" customHeight="false" outlineLevel="0" collapsed="false">
      <c r="O868" s="93" t="str">
        <f aca="false">Grocery!S588&amp;Grocery!T588</f>
        <v/>
      </c>
    </row>
    <row r="869" customFormat="false" ht="13" hidden="false" customHeight="false" outlineLevel="0" collapsed="false">
      <c r="O869" s="93" t="str">
        <f aca="false">Grocery!S589&amp;Grocery!T589</f>
        <v/>
      </c>
    </row>
    <row r="870" customFormat="false" ht="13" hidden="false" customHeight="false" outlineLevel="0" collapsed="false">
      <c r="O870" s="93" t="str">
        <f aca="false">Grocery!S590&amp;Grocery!T590</f>
        <v/>
      </c>
    </row>
    <row r="871" customFormat="false" ht="13" hidden="false" customHeight="false" outlineLevel="0" collapsed="false">
      <c r="O871" s="93" t="str">
        <f aca="false">Grocery!S591&amp;Grocery!T591</f>
        <v/>
      </c>
    </row>
    <row r="872" customFormat="false" ht="13" hidden="false" customHeight="false" outlineLevel="0" collapsed="false">
      <c r="O872" s="93" t="str">
        <f aca="false">Grocery!S592&amp;Grocery!T592</f>
        <v/>
      </c>
    </row>
    <row r="873" customFormat="false" ht="13" hidden="false" customHeight="false" outlineLevel="0" collapsed="false">
      <c r="O873" s="93" t="str">
        <f aca="false">Grocery!S593&amp;Grocery!T593</f>
        <v/>
      </c>
    </row>
    <row r="874" customFormat="false" ht="13" hidden="false" customHeight="false" outlineLevel="0" collapsed="false">
      <c r="O874" s="93" t="str">
        <f aca="false">Grocery!S594&amp;Grocery!T594</f>
        <v/>
      </c>
    </row>
    <row r="875" customFormat="false" ht="13" hidden="false" customHeight="false" outlineLevel="0" collapsed="false">
      <c r="O875" s="93" t="str">
        <f aca="false">Grocery!S595&amp;Grocery!T595</f>
        <v/>
      </c>
    </row>
    <row r="876" customFormat="false" ht="13" hidden="false" customHeight="false" outlineLevel="0" collapsed="false">
      <c r="O876" s="93" t="str">
        <f aca="false">Grocery!S596&amp;Grocery!T596</f>
        <v/>
      </c>
    </row>
    <row r="877" customFormat="false" ht="13" hidden="false" customHeight="false" outlineLevel="0" collapsed="false">
      <c r="O877" s="93" t="str">
        <f aca="false">Grocery!S597&amp;Grocery!T597</f>
        <v/>
      </c>
    </row>
    <row r="878" customFormat="false" ht="13" hidden="false" customHeight="false" outlineLevel="0" collapsed="false">
      <c r="O878" s="93" t="str">
        <f aca="false">Grocery!S598&amp;Grocery!T598</f>
        <v/>
      </c>
    </row>
    <row r="879" customFormat="false" ht="13" hidden="false" customHeight="false" outlineLevel="0" collapsed="false">
      <c r="O879" s="93" t="str">
        <f aca="false">Grocery!S599&amp;Grocery!T599</f>
        <v/>
      </c>
    </row>
    <row r="880" customFormat="false" ht="13" hidden="false" customHeight="false" outlineLevel="0" collapsed="false">
      <c r="O880" s="93" t="str">
        <f aca="false">Grocery!S600&amp;Grocery!T600</f>
        <v/>
      </c>
    </row>
    <row r="881" customFormat="false" ht="13" hidden="false" customHeight="false" outlineLevel="0" collapsed="false">
      <c r="O881" s="93" t="str">
        <f aca="false">Grocery!S601&amp;Grocery!T601</f>
        <v/>
      </c>
    </row>
    <row r="882" customFormat="false" ht="13" hidden="false" customHeight="false" outlineLevel="0" collapsed="false">
      <c r="O882" s="93" t="str">
        <f aca="false">Grocery!S602&amp;Grocery!T602</f>
        <v/>
      </c>
    </row>
    <row r="883" customFormat="false" ht="13" hidden="false" customHeight="false" outlineLevel="0" collapsed="false">
      <c r="O883" s="93" t="str">
        <f aca="false">Grocery!S603&amp;Grocery!T603</f>
        <v/>
      </c>
    </row>
    <row r="884" customFormat="false" ht="13" hidden="false" customHeight="false" outlineLevel="0" collapsed="false">
      <c r="O884" s="93" t="str">
        <f aca="false">Grocery!S604&amp;Grocery!T604</f>
        <v/>
      </c>
    </row>
    <row r="885" customFormat="false" ht="13" hidden="false" customHeight="false" outlineLevel="0" collapsed="false">
      <c r="O885" s="93" t="str">
        <f aca="false">Grocery!S605&amp;Grocery!T605</f>
        <v/>
      </c>
    </row>
    <row r="886" customFormat="false" ht="13" hidden="false" customHeight="false" outlineLevel="0" collapsed="false">
      <c r="O886" s="93" t="str">
        <f aca="false">Grocery!S606&amp;Grocery!T606</f>
        <v/>
      </c>
    </row>
    <row r="887" customFormat="false" ht="13" hidden="false" customHeight="false" outlineLevel="0" collapsed="false">
      <c r="O887" s="93" t="str">
        <f aca="false">Grocery!S607&amp;Grocery!T607</f>
        <v/>
      </c>
    </row>
    <row r="888" customFormat="false" ht="13" hidden="false" customHeight="false" outlineLevel="0" collapsed="false">
      <c r="O888" s="93" t="str">
        <f aca="false">Grocery!S608&amp;Grocery!T608</f>
        <v/>
      </c>
    </row>
    <row r="889" customFormat="false" ht="13" hidden="false" customHeight="false" outlineLevel="0" collapsed="false">
      <c r="O889" s="93" t="str">
        <f aca="false">Grocery!S609&amp;Grocery!T609</f>
        <v/>
      </c>
    </row>
    <row r="890" customFormat="false" ht="13" hidden="false" customHeight="false" outlineLevel="0" collapsed="false">
      <c r="O890" s="93" t="str">
        <f aca="false">Grocery!S610&amp;Grocery!T610</f>
        <v/>
      </c>
    </row>
    <row r="891" customFormat="false" ht="13" hidden="false" customHeight="false" outlineLevel="0" collapsed="false">
      <c r="O891" s="93" t="str">
        <f aca="false">Grocery!S611&amp;Grocery!T611</f>
        <v/>
      </c>
    </row>
    <row r="892" customFormat="false" ht="13" hidden="false" customHeight="false" outlineLevel="0" collapsed="false">
      <c r="O892" s="93" t="str">
        <f aca="false">Grocery!S612&amp;Grocery!T612</f>
        <v/>
      </c>
    </row>
    <row r="893" customFormat="false" ht="13" hidden="false" customHeight="false" outlineLevel="0" collapsed="false">
      <c r="O893" s="93" t="str">
        <f aca="false">Grocery!S613&amp;Grocery!T613</f>
        <v/>
      </c>
    </row>
    <row r="894" customFormat="false" ht="13" hidden="false" customHeight="false" outlineLevel="0" collapsed="false">
      <c r="O894" s="93" t="str">
        <f aca="false">Grocery!S614&amp;Grocery!T614</f>
        <v/>
      </c>
    </row>
    <row r="895" customFormat="false" ht="13" hidden="false" customHeight="false" outlineLevel="0" collapsed="false">
      <c r="O895" s="93" t="str">
        <f aca="false">Grocery!S615&amp;Grocery!T615</f>
        <v/>
      </c>
    </row>
    <row r="896" customFormat="false" ht="13" hidden="false" customHeight="false" outlineLevel="0" collapsed="false">
      <c r="O896" s="93" t="str">
        <f aca="false">Grocery!S616&amp;Grocery!T616</f>
        <v/>
      </c>
    </row>
    <row r="897" customFormat="false" ht="13" hidden="false" customHeight="false" outlineLevel="0" collapsed="false">
      <c r="O897" s="93" t="str">
        <f aca="false">Grocery!S617&amp;Grocery!T617</f>
        <v/>
      </c>
    </row>
    <row r="898" customFormat="false" ht="13" hidden="false" customHeight="false" outlineLevel="0" collapsed="false">
      <c r="O898" s="93" t="str">
        <f aca="false">Grocery!S618&amp;Grocery!T618</f>
        <v/>
      </c>
    </row>
    <row r="899" customFormat="false" ht="13" hidden="false" customHeight="false" outlineLevel="0" collapsed="false">
      <c r="O899" s="93" t="str">
        <f aca="false">Grocery!S619&amp;Grocery!T619</f>
        <v/>
      </c>
    </row>
    <row r="900" customFormat="false" ht="13" hidden="false" customHeight="false" outlineLevel="0" collapsed="false">
      <c r="O900" s="93" t="str">
        <f aca="false">Grocery!S620&amp;Grocery!T620</f>
        <v/>
      </c>
    </row>
    <row r="901" customFormat="false" ht="13" hidden="false" customHeight="false" outlineLevel="0" collapsed="false">
      <c r="O901" s="93" t="str">
        <f aca="false">Grocery!S621&amp;Grocery!T621</f>
        <v/>
      </c>
    </row>
    <row r="902" customFormat="false" ht="13" hidden="false" customHeight="false" outlineLevel="0" collapsed="false">
      <c r="O902" s="93" t="str">
        <f aca="false">Grocery!S622&amp;Grocery!T622</f>
        <v/>
      </c>
    </row>
    <row r="903" customFormat="false" ht="13" hidden="false" customHeight="false" outlineLevel="0" collapsed="false">
      <c r="O903" s="93" t="str">
        <f aca="false">Grocery!S623&amp;Grocery!T623</f>
        <v/>
      </c>
    </row>
    <row r="904" customFormat="false" ht="13" hidden="false" customHeight="false" outlineLevel="0" collapsed="false">
      <c r="O904" s="93" t="str">
        <f aca="false">Grocery!S624&amp;Grocery!T624</f>
        <v/>
      </c>
    </row>
    <row r="905" customFormat="false" ht="13" hidden="false" customHeight="false" outlineLevel="0" collapsed="false">
      <c r="O905" s="93" t="str">
        <f aca="false">Grocery!S625&amp;Grocery!T625</f>
        <v/>
      </c>
    </row>
    <row r="906" customFormat="false" ht="13" hidden="false" customHeight="false" outlineLevel="0" collapsed="false">
      <c r="O906" s="93" t="str">
        <f aca="false">Grocery!S626&amp;Grocery!T626</f>
        <v/>
      </c>
    </row>
    <row r="907" customFormat="false" ht="13" hidden="false" customHeight="false" outlineLevel="0" collapsed="false">
      <c r="O907" s="93" t="str">
        <f aca="false">Grocery!S627&amp;Grocery!T627</f>
        <v/>
      </c>
    </row>
    <row r="908" customFormat="false" ht="13" hidden="false" customHeight="false" outlineLevel="0" collapsed="false">
      <c r="O908" s="93" t="str">
        <f aca="false">Grocery!S628&amp;Grocery!T628</f>
        <v/>
      </c>
    </row>
    <row r="909" customFormat="false" ht="13" hidden="false" customHeight="false" outlineLevel="0" collapsed="false">
      <c r="O909" s="93" t="str">
        <f aca="false">Grocery!S629&amp;Grocery!T629</f>
        <v/>
      </c>
    </row>
    <row r="910" customFormat="false" ht="13" hidden="false" customHeight="false" outlineLevel="0" collapsed="false">
      <c r="O910" s="93" t="str">
        <f aca="false">Grocery!S630&amp;Grocery!T630</f>
        <v/>
      </c>
    </row>
    <row r="911" customFormat="false" ht="13" hidden="false" customHeight="false" outlineLevel="0" collapsed="false">
      <c r="O911" s="93" t="str">
        <f aca="false">Grocery!S631&amp;Grocery!T631</f>
        <v/>
      </c>
    </row>
    <row r="912" customFormat="false" ht="13" hidden="false" customHeight="false" outlineLevel="0" collapsed="false">
      <c r="O912" s="93" t="str">
        <f aca="false">Grocery!S632&amp;Grocery!T632</f>
        <v/>
      </c>
    </row>
    <row r="913" customFormat="false" ht="13" hidden="false" customHeight="false" outlineLevel="0" collapsed="false">
      <c r="O913" s="93" t="str">
        <f aca="false">Grocery!S633&amp;Grocery!T633</f>
        <v/>
      </c>
    </row>
    <row r="914" customFormat="false" ht="13" hidden="false" customHeight="false" outlineLevel="0" collapsed="false">
      <c r="O914" s="93" t="str">
        <f aca="false">Grocery!S634&amp;Grocery!T634</f>
        <v/>
      </c>
    </row>
    <row r="915" customFormat="false" ht="13" hidden="false" customHeight="false" outlineLevel="0" collapsed="false">
      <c r="O915" s="93" t="str">
        <f aca="false">Grocery!S635&amp;Grocery!T635</f>
        <v/>
      </c>
    </row>
    <row r="916" customFormat="false" ht="13" hidden="false" customHeight="false" outlineLevel="0" collapsed="false">
      <c r="O916" s="93" t="str">
        <f aca="false">Grocery!S636&amp;Grocery!T636</f>
        <v/>
      </c>
    </row>
    <row r="917" customFormat="false" ht="13" hidden="false" customHeight="false" outlineLevel="0" collapsed="false">
      <c r="O917" s="93" t="str">
        <f aca="false">Grocery!S637&amp;Grocery!T637</f>
        <v/>
      </c>
    </row>
    <row r="918" customFormat="false" ht="13" hidden="false" customHeight="false" outlineLevel="0" collapsed="false">
      <c r="O918" s="93" t="str">
        <f aca="false">Grocery!S638&amp;Grocery!T638</f>
        <v/>
      </c>
    </row>
    <row r="919" customFormat="false" ht="13" hidden="false" customHeight="false" outlineLevel="0" collapsed="false">
      <c r="O919" s="93" t="str">
        <f aca="false">Grocery!S639&amp;Grocery!T639</f>
        <v/>
      </c>
    </row>
    <row r="920" customFormat="false" ht="13" hidden="false" customHeight="false" outlineLevel="0" collapsed="false">
      <c r="O920" s="93" t="str">
        <f aca="false">Grocery!S640&amp;Grocery!T640</f>
        <v/>
      </c>
    </row>
    <row r="921" customFormat="false" ht="13" hidden="false" customHeight="false" outlineLevel="0" collapsed="false">
      <c r="O921" s="93" t="str">
        <f aca="false">Grocery!S641&amp;Grocery!T641</f>
        <v/>
      </c>
    </row>
    <row r="922" customFormat="false" ht="13" hidden="false" customHeight="false" outlineLevel="0" collapsed="false">
      <c r="O922" s="93" t="str">
        <f aca="false">Grocery!S642&amp;Grocery!T642</f>
        <v/>
      </c>
    </row>
    <row r="923" customFormat="false" ht="13" hidden="false" customHeight="false" outlineLevel="0" collapsed="false">
      <c r="O923" s="93" t="str">
        <f aca="false">Grocery!S643&amp;Grocery!T643</f>
        <v/>
      </c>
    </row>
    <row r="924" customFormat="false" ht="13" hidden="false" customHeight="false" outlineLevel="0" collapsed="false">
      <c r="O924" s="93" t="str">
        <f aca="false">Grocery!S644&amp;Grocery!T644</f>
        <v/>
      </c>
    </row>
    <row r="925" customFormat="false" ht="13" hidden="false" customHeight="false" outlineLevel="0" collapsed="false">
      <c r="O925" s="93" t="str">
        <f aca="false">Grocery!S645&amp;Grocery!T645</f>
        <v/>
      </c>
    </row>
    <row r="926" customFormat="false" ht="13" hidden="false" customHeight="false" outlineLevel="0" collapsed="false">
      <c r="O926" s="93" t="str">
        <f aca="false">Grocery!S646&amp;Grocery!T646</f>
        <v/>
      </c>
    </row>
    <row r="927" customFormat="false" ht="13" hidden="false" customHeight="false" outlineLevel="0" collapsed="false">
      <c r="O927" s="93" t="str">
        <f aca="false">Grocery!S647&amp;Grocery!T647</f>
        <v/>
      </c>
    </row>
    <row r="928" customFormat="false" ht="13" hidden="false" customHeight="false" outlineLevel="0" collapsed="false">
      <c r="O928" s="93" t="str">
        <f aca="false">Grocery!S648&amp;Grocery!T648</f>
        <v/>
      </c>
    </row>
    <row r="929" customFormat="false" ht="13" hidden="false" customHeight="false" outlineLevel="0" collapsed="false">
      <c r="O929" s="93" t="str">
        <f aca="false">Grocery!S649&amp;Grocery!T649</f>
        <v/>
      </c>
    </row>
    <row r="930" customFormat="false" ht="13" hidden="false" customHeight="false" outlineLevel="0" collapsed="false">
      <c r="O930" s="93" t="str">
        <f aca="false">Grocery!S650&amp;Grocery!T650</f>
        <v/>
      </c>
    </row>
    <row r="931" customFormat="false" ht="13" hidden="false" customHeight="false" outlineLevel="0" collapsed="false">
      <c r="O931" s="93" t="str">
        <f aca="false">Grocery!S651&amp;Grocery!T651</f>
        <v/>
      </c>
    </row>
    <row r="932" customFormat="false" ht="13" hidden="false" customHeight="false" outlineLevel="0" collapsed="false">
      <c r="O932" s="93" t="str">
        <f aca="false">Grocery!S652&amp;Grocery!T652</f>
        <v/>
      </c>
    </row>
    <row r="933" customFormat="false" ht="13" hidden="false" customHeight="false" outlineLevel="0" collapsed="false">
      <c r="O933" s="93" t="str">
        <f aca="false">Grocery!S653&amp;Grocery!T653</f>
        <v/>
      </c>
    </row>
    <row r="934" customFormat="false" ht="13" hidden="false" customHeight="false" outlineLevel="0" collapsed="false">
      <c r="O934" s="93" t="str">
        <f aca="false">Grocery!S654&amp;Grocery!T654</f>
        <v/>
      </c>
    </row>
    <row r="935" customFormat="false" ht="13" hidden="false" customHeight="false" outlineLevel="0" collapsed="false">
      <c r="O935" s="93" t="str">
        <f aca="false">Grocery!S655&amp;Grocery!T655</f>
        <v/>
      </c>
    </row>
    <row r="936" customFormat="false" ht="13" hidden="false" customHeight="false" outlineLevel="0" collapsed="false">
      <c r="O936" s="93" t="str">
        <f aca="false">Grocery!S656&amp;Grocery!T656</f>
        <v/>
      </c>
    </row>
    <row r="937" customFormat="false" ht="13" hidden="false" customHeight="false" outlineLevel="0" collapsed="false">
      <c r="O937" s="93" t="str">
        <f aca="false">Grocery!S657&amp;Grocery!T657</f>
        <v/>
      </c>
    </row>
    <row r="938" customFormat="false" ht="13" hidden="false" customHeight="false" outlineLevel="0" collapsed="false">
      <c r="O938" s="93" t="str">
        <f aca="false">Grocery!S658&amp;Grocery!T658</f>
        <v/>
      </c>
    </row>
    <row r="939" customFormat="false" ht="13" hidden="false" customHeight="false" outlineLevel="0" collapsed="false">
      <c r="O939" s="93" t="str">
        <f aca="false">Grocery!S659&amp;Grocery!T659</f>
        <v/>
      </c>
    </row>
    <row r="940" customFormat="false" ht="13" hidden="false" customHeight="false" outlineLevel="0" collapsed="false">
      <c r="O940" s="93" t="str">
        <f aca="false">Grocery!S660&amp;Grocery!T660</f>
        <v/>
      </c>
    </row>
    <row r="941" customFormat="false" ht="13" hidden="false" customHeight="false" outlineLevel="0" collapsed="false">
      <c r="O941" s="93" t="str">
        <f aca="false">Grocery!S661&amp;Grocery!T661</f>
        <v/>
      </c>
    </row>
    <row r="942" customFormat="false" ht="13" hidden="false" customHeight="false" outlineLevel="0" collapsed="false">
      <c r="O942" s="93" t="str">
        <f aca="false">Grocery!S662&amp;Grocery!T662</f>
        <v/>
      </c>
    </row>
    <row r="943" customFormat="false" ht="13" hidden="false" customHeight="false" outlineLevel="0" collapsed="false">
      <c r="O943" s="93" t="str">
        <f aca="false">Grocery!S663&amp;Grocery!T663</f>
        <v/>
      </c>
    </row>
    <row r="944" customFormat="false" ht="13" hidden="false" customHeight="false" outlineLevel="0" collapsed="false">
      <c r="O944" s="93" t="str">
        <f aca="false">Grocery!S664&amp;Grocery!T664</f>
        <v/>
      </c>
    </row>
    <row r="945" customFormat="false" ht="13" hidden="false" customHeight="false" outlineLevel="0" collapsed="false">
      <c r="O945" s="93" t="str">
        <f aca="false">Grocery!S665&amp;Grocery!T665</f>
        <v/>
      </c>
    </row>
    <row r="946" customFormat="false" ht="13" hidden="false" customHeight="false" outlineLevel="0" collapsed="false">
      <c r="O946" s="93" t="str">
        <f aca="false">Grocery!S666&amp;Grocery!T666</f>
        <v/>
      </c>
    </row>
    <row r="947" customFormat="false" ht="13" hidden="false" customHeight="false" outlineLevel="0" collapsed="false">
      <c r="O947" s="93" t="str">
        <f aca="false">Grocery!S667&amp;Grocery!T667</f>
        <v/>
      </c>
    </row>
    <row r="948" customFormat="false" ht="13" hidden="false" customHeight="false" outlineLevel="0" collapsed="false">
      <c r="O948" s="93" t="str">
        <f aca="false">Grocery!S668&amp;Grocery!T668</f>
        <v/>
      </c>
    </row>
    <row r="949" customFormat="false" ht="13" hidden="false" customHeight="false" outlineLevel="0" collapsed="false">
      <c r="O949" s="93" t="str">
        <f aca="false">Grocery!S669&amp;Grocery!T669</f>
        <v/>
      </c>
    </row>
    <row r="950" customFormat="false" ht="13" hidden="false" customHeight="false" outlineLevel="0" collapsed="false">
      <c r="O950" s="93" t="str">
        <f aca="false">Grocery!S670&amp;Grocery!T670</f>
        <v/>
      </c>
    </row>
    <row r="951" customFormat="false" ht="13" hidden="false" customHeight="false" outlineLevel="0" collapsed="false">
      <c r="O951" s="93" t="str">
        <f aca="false">Grocery!S671&amp;Grocery!T671</f>
        <v/>
      </c>
    </row>
    <row r="952" customFormat="false" ht="13" hidden="false" customHeight="false" outlineLevel="0" collapsed="false">
      <c r="O952" s="93" t="str">
        <f aca="false">Grocery!S672&amp;Grocery!T672</f>
        <v/>
      </c>
    </row>
    <row r="953" customFormat="false" ht="13" hidden="false" customHeight="false" outlineLevel="0" collapsed="false">
      <c r="O953" s="93" t="str">
        <f aca="false">Grocery!S673&amp;Grocery!T673</f>
        <v/>
      </c>
    </row>
    <row r="954" customFormat="false" ht="13" hidden="false" customHeight="false" outlineLevel="0" collapsed="false">
      <c r="O954" s="93" t="str">
        <f aca="false">Grocery!S674&amp;Grocery!T674</f>
        <v/>
      </c>
    </row>
    <row r="955" customFormat="false" ht="13" hidden="false" customHeight="false" outlineLevel="0" collapsed="false">
      <c r="O955" s="93" t="str">
        <f aca="false">Grocery!S675&amp;Grocery!T675</f>
        <v/>
      </c>
    </row>
    <row r="956" customFormat="false" ht="13" hidden="false" customHeight="false" outlineLevel="0" collapsed="false">
      <c r="O956" s="93" t="str">
        <f aca="false">Grocery!S676&amp;Grocery!T676</f>
        <v/>
      </c>
    </row>
    <row r="957" customFormat="false" ht="13" hidden="false" customHeight="false" outlineLevel="0" collapsed="false">
      <c r="O957" s="93" t="str">
        <f aca="false">Grocery!S677&amp;Grocery!T677</f>
        <v/>
      </c>
    </row>
    <row r="958" customFormat="false" ht="13" hidden="false" customHeight="false" outlineLevel="0" collapsed="false">
      <c r="O958" s="93" t="str">
        <f aca="false">Grocery!S678&amp;Grocery!T678</f>
        <v/>
      </c>
    </row>
    <row r="959" customFormat="false" ht="13" hidden="false" customHeight="false" outlineLevel="0" collapsed="false">
      <c r="O959" s="93" t="str">
        <f aca="false">Grocery!S679&amp;Grocery!T679</f>
        <v/>
      </c>
    </row>
    <row r="960" customFormat="false" ht="13" hidden="false" customHeight="false" outlineLevel="0" collapsed="false">
      <c r="O960" s="93" t="str">
        <f aca="false">Grocery!S680&amp;Grocery!T680</f>
        <v/>
      </c>
    </row>
    <row r="961" customFormat="false" ht="13" hidden="false" customHeight="false" outlineLevel="0" collapsed="false">
      <c r="O961" s="93" t="str">
        <f aca="false">Grocery!S681&amp;Grocery!T681</f>
        <v/>
      </c>
    </row>
    <row r="962" customFormat="false" ht="13" hidden="false" customHeight="false" outlineLevel="0" collapsed="false">
      <c r="O962" s="93" t="str">
        <f aca="false">Grocery!S682&amp;Grocery!T682</f>
        <v/>
      </c>
    </row>
    <row r="963" customFormat="false" ht="13" hidden="false" customHeight="false" outlineLevel="0" collapsed="false">
      <c r="O963" s="93" t="str">
        <f aca="false">Grocery!S683&amp;Grocery!T683</f>
        <v/>
      </c>
    </row>
    <row r="964" customFormat="false" ht="13" hidden="false" customHeight="false" outlineLevel="0" collapsed="false">
      <c r="O964" s="93" t="str">
        <f aca="false">Grocery!S684&amp;Grocery!T684</f>
        <v/>
      </c>
    </row>
    <row r="965" customFormat="false" ht="13" hidden="false" customHeight="false" outlineLevel="0" collapsed="false">
      <c r="O965" s="93" t="str">
        <f aca="false">Grocery!S685&amp;Grocery!T685</f>
        <v/>
      </c>
    </row>
    <row r="966" customFormat="false" ht="13" hidden="false" customHeight="false" outlineLevel="0" collapsed="false">
      <c r="O966" s="93" t="str">
        <f aca="false">Grocery!S686&amp;Grocery!T686</f>
        <v/>
      </c>
    </row>
    <row r="967" customFormat="false" ht="13" hidden="false" customHeight="false" outlineLevel="0" collapsed="false">
      <c r="O967" s="93" t="str">
        <f aca="false">Grocery!S687&amp;Grocery!T687</f>
        <v/>
      </c>
    </row>
    <row r="968" customFormat="false" ht="13" hidden="false" customHeight="false" outlineLevel="0" collapsed="false">
      <c r="O968" s="93" t="str">
        <f aca="false">Grocery!S688&amp;Grocery!T688</f>
        <v/>
      </c>
    </row>
    <row r="969" customFormat="false" ht="13" hidden="false" customHeight="false" outlineLevel="0" collapsed="false">
      <c r="O969" s="93" t="str">
        <f aca="false">Grocery!S689&amp;Grocery!T689</f>
        <v/>
      </c>
    </row>
    <row r="970" customFormat="false" ht="13" hidden="false" customHeight="false" outlineLevel="0" collapsed="false">
      <c r="O970" s="93" t="str">
        <f aca="false">Grocery!S690&amp;Grocery!T690</f>
        <v/>
      </c>
    </row>
    <row r="971" customFormat="false" ht="13" hidden="false" customHeight="false" outlineLevel="0" collapsed="false">
      <c r="O971" s="93" t="str">
        <f aca="false">Grocery!S691&amp;Grocery!T691</f>
        <v/>
      </c>
    </row>
    <row r="972" customFormat="false" ht="13" hidden="false" customHeight="false" outlineLevel="0" collapsed="false">
      <c r="O972" s="93" t="str">
        <f aca="false">Grocery!S692&amp;Grocery!T692</f>
        <v/>
      </c>
    </row>
    <row r="973" customFormat="false" ht="13" hidden="false" customHeight="false" outlineLevel="0" collapsed="false">
      <c r="O973" s="93" t="str">
        <f aca="false">Grocery!S693&amp;Grocery!T693</f>
        <v/>
      </c>
    </row>
    <row r="974" customFormat="false" ht="13" hidden="false" customHeight="false" outlineLevel="0" collapsed="false">
      <c r="O974" s="93" t="str">
        <f aca="false">Grocery!S694&amp;Grocery!T694</f>
        <v/>
      </c>
    </row>
    <row r="975" customFormat="false" ht="13" hidden="false" customHeight="false" outlineLevel="0" collapsed="false">
      <c r="O975" s="93" t="str">
        <f aca="false">Grocery!S695&amp;Grocery!T695</f>
        <v/>
      </c>
    </row>
    <row r="976" customFormat="false" ht="13" hidden="false" customHeight="false" outlineLevel="0" collapsed="false">
      <c r="O976" s="93" t="str">
        <f aca="false">Grocery!S696&amp;Grocery!T696</f>
        <v/>
      </c>
    </row>
    <row r="977" customFormat="false" ht="13" hidden="false" customHeight="false" outlineLevel="0" collapsed="false">
      <c r="O977" s="93" t="str">
        <f aca="false">Grocery!S697&amp;Grocery!T697</f>
        <v/>
      </c>
    </row>
    <row r="978" customFormat="false" ht="13" hidden="false" customHeight="false" outlineLevel="0" collapsed="false">
      <c r="O978" s="93" t="str">
        <f aca="false">Grocery!S698&amp;Grocery!T698</f>
        <v/>
      </c>
    </row>
    <row r="979" customFormat="false" ht="13" hidden="false" customHeight="false" outlineLevel="0" collapsed="false">
      <c r="O979" s="93" t="str">
        <f aca="false">Grocery!S699&amp;Grocery!T699</f>
        <v/>
      </c>
    </row>
    <row r="980" customFormat="false" ht="13" hidden="false" customHeight="false" outlineLevel="0" collapsed="false">
      <c r="O980" s="93" t="str">
        <f aca="false">Grocery!S700&amp;Grocery!T700</f>
        <v/>
      </c>
    </row>
    <row r="981" customFormat="false" ht="13" hidden="false" customHeight="false" outlineLevel="0" collapsed="false">
      <c r="O981" s="93" t="str">
        <f aca="false">Grocery!S701&amp;Grocery!T701</f>
        <v/>
      </c>
    </row>
    <row r="982" customFormat="false" ht="13" hidden="false" customHeight="false" outlineLevel="0" collapsed="false">
      <c r="O982" s="93" t="str">
        <f aca="false">Grocery!S702&amp;Grocery!T702</f>
        <v/>
      </c>
    </row>
    <row r="983" customFormat="false" ht="13" hidden="false" customHeight="false" outlineLevel="0" collapsed="false">
      <c r="O983" s="93" t="str">
        <f aca="false">Grocery!S703&amp;Grocery!T703</f>
        <v/>
      </c>
    </row>
    <row r="984" customFormat="false" ht="13" hidden="false" customHeight="false" outlineLevel="0" collapsed="false">
      <c r="O984" s="93" t="str">
        <f aca="false">Grocery!S704&amp;Grocery!T704</f>
        <v/>
      </c>
    </row>
    <row r="985" customFormat="false" ht="13" hidden="false" customHeight="false" outlineLevel="0" collapsed="false">
      <c r="O985" s="93" t="str">
        <f aca="false">Grocery!S705&amp;Grocery!T705</f>
        <v/>
      </c>
    </row>
    <row r="986" customFormat="false" ht="13" hidden="false" customHeight="false" outlineLevel="0" collapsed="false">
      <c r="O986" s="93" t="str">
        <f aca="false">Grocery!S706&amp;Grocery!T706</f>
        <v/>
      </c>
    </row>
    <row r="987" customFormat="false" ht="13" hidden="false" customHeight="false" outlineLevel="0" collapsed="false">
      <c r="O987" s="93" t="str">
        <f aca="false">Grocery!S707&amp;Grocery!T707</f>
        <v/>
      </c>
    </row>
    <row r="988" customFormat="false" ht="13" hidden="false" customHeight="false" outlineLevel="0" collapsed="false">
      <c r="O988" s="93" t="str">
        <f aca="false">Grocery!S708&amp;Grocery!T708</f>
        <v/>
      </c>
    </row>
    <row r="989" customFormat="false" ht="13" hidden="false" customHeight="false" outlineLevel="0" collapsed="false">
      <c r="O989" s="93" t="str">
        <f aca="false">Grocery!S709&amp;Grocery!T709</f>
        <v/>
      </c>
    </row>
    <row r="990" customFormat="false" ht="13" hidden="false" customHeight="false" outlineLevel="0" collapsed="false">
      <c r="O990" s="93" t="str">
        <f aca="false">Grocery!S710&amp;Grocery!T710</f>
        <v/>
      </c>
    </row>
    <row r="991" customFormat="false" ht="13" hidden="false" customHeight="false" outlineLevel="0" collapsed="false">
      <c r="O991" s="93" t="str">
        <f aca="false">Grocery!S711&amp;Grocery!T711</f>
        <v/>
      </c>
    </row>
    <row r="992" customFormat="false" ht="13" hidden="false" customHeight="false" outlineLevel="0" collapsed="false">
      <c r="O992" s="93" t="str">
        <f aca="false">Grocery!S712&amp;Grocery!T712</f>
        <v/>
      </c>
    </row>
    <row r="993" customFormat="false" ht="13" hidden="false" customHeight="false" outlineLevel="0" collapsed="false">
      <c r="O993" s="93" t="str">
        <f aca="false">Grocery!S713&amp;Grocery!T713</f>
        <v/>
      </c>
    </row>
    <row r="994" customFormat="false" ht="13" hidden="false" customHeight="false" outlineLevel="0" collapsed="false">
      <c r="O994" s="93" t="str">
        <f aca="false">Grocery!S714&amp;Grocery!T714</f>
        <v/>
      </c>
    </row>
    <row r="995" customFormat="false" ht="13" hidden="false" customHeight="false" outlineLevel="0" collapsed="false">
      <c r="O995" s="93" t="str">
        <f aca="false">Grocery!S715&amp;Grocery!T715</f>
        <v/>
      </c>
    </row>
    <row r="996" customFormat="false" ht="13" hidden="false" customHeight="false" outlineLevel="0" collapsed="false">
      <c r="O996" s="93" t="str">
        <f aca="false">Grocery!S716&amp;Grocery!T716</f>
        <v/>
      </c>
    </row>
    <row r="997" customFormat="false" ht="13" hidden="false" customHeight="false" outlineLevel="0" collapsed="false">
      <c r="O997" s="93" t="str">
        <f aca="false">Grocery!S717&amp;Grocery!T717</f>
        <v/>
      </c>
    </row>
    <row r="998" customFormat="false" ht="13" hidden="false" customHeight="false" outlineLevel="0" collapsed="false">
      <c r="O998" s="93" t="str">
        <f aca="false">Grocery!S718&amp;Grocery!T718</f>
        <v/>
      </c>
    </row>
    <row r="999" customFormat="false" ht="13" hidden="false" customHeight="false" outlineLevel="0" collapsed="false">
      <c r="O999" s="93" t="str">
        <f aca="false">Grocery!S719&amp;Grocery!T719</f>
        <v/>
      </c>
    </row>
    <row r="1000" customFormat="false" ht="13" hidden="false" customHeight="false" outlineLevel="0" collapsed="false">
      <c r="O1000" s="93" t="str">
        <f aca="false">Grocery!S720&amp;Grocery!T720</f>
        <v/>
      </c>
    </row>
    <row r="1001" customFormat="false" ht="13" hidden="false" customHeight="false" outlineLevel="0" collapsed="false">
      <c r="O1001" s="93" t="str">
        <f aca="false">Grocery!S721&amp;Grocery!T721</f>
        <v/>
      </c>
    </row>
    <row r="1002" customFormat="false" ht="13" hidden="false" customHeight="false" outlineLevel="0" collapsed="false">
      <c r="O1002" s="93" t="str">
        <f aca="false">Grocery!S722&amp;Grocery!T722</f>
        <v/>
      </c>
    </row>
    <row r="1003" customFormat="false" ht="13" hidden="false" customHeight="false" outlineLevel="0" collapsed="false">
      <c r="O1003" s="93" t="str">
        <f aca="false">Grocery!S723&amp;Grocery!T723</f>
        <v/>
      </c>
    </row>
    <row r="1004" customFormat="false" ht="13" hidden="false" customHeight="false" outlineLevel="0" collapsed="false">
      <c r="O1004" s="93" t="str">
        <f aca="false">Grocery!S724&amp;Grocery!T724</f>
        <v/>
      </c>
    </row>
    <row r="1005" customFormat="false" ht="13" hidden="false" customHeight="false" outlineLevel="0" collapsed="false">
      <c r="O1005" s="93" t="str">
        <f aca="false">Grocery!S725&amp;Grocery!T725</f>
        <v/>
      </c>
    </row>
    <row r="1006" customFormat="false" ht="13" hidden="false" customHeight="false" outlineLevel="0" collapsed="false">
      <c r="O1006" s="93" t="str">
        <f aca="false">Grocery!S726&amp;Grocery!T726</f>
        <v/>
      </c>
    </row>
    <row r="1007" customFormat="false" ht="13" hidden="false" customHeight="false" outlineLevel="0" collapsed="false">
      <c r="O1007" s="93" t="str">
        <f aca="false">Grocery!S727&amp;Grocery!T727</f>
        <v/>
      </c>
    </row>
    <row r="1008" customFormat="false" ht="13" hidden="false" customHeight="false" outlineLevel="0" collapsed="false">
      <c r="O1008" s="93" t="str">
        <f aca="false">Grocery!S728&amp;Grocery!T728</f>
        <v/>
      </c>
    </row>
    <row r="1009" customFormat="false" ht="13" hidden="false" customHeight="false" outlineLevel="0" collapsed="false">
      <c r="O1009" s="93" t="str">
        <f aca="false">Grocery!S729&amp;Grocery!T729</f>
        <v/>
      </c>
    </row>
    <row r="1010" customFormat="false" ht="13" hidden="false" customHeight="false" outlineLevel="0" collapsed="false">
      <c r="O1010" s="93" t="str">
        <f aca="false">Grocery!S730&amp;Grocery!T730</f>
        <v/>
      </c>
    </row>
    <row r="1011" customFormat="false" ht="13" hidden="false" customHeight="false" outlineLevel="0" collapsed="false">
      <c r="O1011" s="93" t="str">
        <f aca="false">Grocery!S731&amp;Grocery!T731</f>
        <v/>
      </c>
    </row>
    <row r="1012" customFormat="false" ht="13" hidden="false" customHeight="false" outlineLevel="0" collapsed="false">
      <c r="O1012" s="93" t="str">
        <f aca="false">Grocery!S732&amp;Grocery!T732</f>
        <v/>
      </c>
    </row>
    <row r="1013" customFormat="false" ht="13" hidden="false" customHeight="false" outlineLevel="0" collapsed="false">
      <c r="O1013" s="93" t="str">
        <f aca="false">Grocery!S733&amp;Grocery!T733</f>
        <v/>
      </c>
    </row>
    <row r="1014" customFormat="false" ht="13" hidden="false" customHeight="false" outlineLevel="0" collapsed="false">
      <c r="O1014" s="93" t="str">
        <f aca="false">Grocery!S734&amp;Grocery!T734</f>
        <v/>
      </c>
    </row>
    <row r="1015" customFormat="false" ht="13" hidden="false" customHeight="false" outlineLevel="0" collapsed="false">
      <c r="O1015" s="93" t="str">
        <f aca="false">Grocery!S735&amp;Grocery!T735</f>
        <v/>
      </c>
    </row>
    <row r="1016" customFormat="false" ht="13" hidden="false" customHeight="false" outlineLevel="0" collapsed="false">
      <c r="O1016" s="93" t="str">
        <f aca="false">Grocery!S736&amp;Grocery!T736</f>
        <v/>
      </c>
    </row>
    <row r="1017" customFormat="false" ht="13" hidden="false" customHeight="false" outlineLevel="0" collapsed="false">
      <c r="O1017" s="93" t="str">
        <f aca="false">Grocery!S737&amp;Grocery!T737</f>
        <v/>
      </c>
    </row>
    <row r="1018" customFormat="false" ht="13" hidden="false" customHeight="false" outlineLevel="0" collapsed="false">
      <c r="O1018" s="93" t="str">
        <f aca="false">Grocery!S738&amp;Grocery!T738</f>
        <v/>
      </c>
    </row>
    <row r="1019" customFormat="false" ht="13" hidden="false" customHeight="false" outlineLevel="0" collapsed="false">
      <c r="O1019" s="93" t="str">
        <f aca="false">Grocery!S739&amp;Grocery!T739</f>
        <v/>
      </c>
    </row>
    <row r="1020" customFormat="false" ht="13" hidden="false" customHeight="false" outlineLevel="0" collapsed="false">
      <c r="O1020" s="93" t="str">
        <f aca="false">Grocery!S740&amp;Grocery!T740</f>
        <v/>
      </c>
    </row>
    <row r="1021" customFormat="false" ht="13" hidden="false" customHeight="false" outlineLevel="0" collapsed="false">
      <c r="O1021" s="93" t="str">
        <f aca="false">Grocery!S741&amp;Grocery!T741</f>
        <v/>
      </c>
    </row>
    <row r="1022" customFormat="false" ht="13" hidden="false" customHeight="false" outlineLevel="0" collapsed="false">
      <c r="O1022" s="93" t="str">
        <f aca="false">Grocery!S742&amp;Grocery!T742</f>
        <v/>
      </c>
    </row>
    <row r="1023" customFormat="false" ht="13" hidden="false" customHeight="false" outlineLevel="0" collapsed="false">
      <c r="O1023" s="93" t="str">
        <f aca="false">Grocery!S743&amp;Grocery!T743</f>
        <v/>
      </c>
    </row>
    <row r="1024" customFormat="false" ht="13" hidden="false" customHeight="false" outlineLevel="0" collapsed="false">
      <c r="O1024" s="93" t="str">
        <f aca="false">Grocery!S744&amp;Grocery!T744</f>
        <v/>
      </c>
    </row>
    <row r="1025" customFormat="false" ht="13" hidden="false" customHeight="false" outlineLevel="0" collapsed="false">
      <c r="O1025" s="93" t="str">
        <f aca="false">Grocery!S745&amp;Grocery!T745</f>
        <v/>
      </c>
    </row>
    <row r="1026" customFormat="false" ht="13" hidden="false" customHeight="false" outlineLevel="0" collapsed="false">
      <c r="O1026" s="93" t="str">
        <f aca="false">Grocery!S746&amp;Grocery!T746</f>
        <v/>
      </c>
    </row>
    <row r="1027" customFormat="false" ht="13" hidden="false" customHeight="false" outlineLevel="0" collapsed="false">
      <c r="O1027" s="93" t="str">
        <f aca="false">Grocery!S747&amp;Grocery!T747</f>
        <v/>
      </c>
    </row>
    <row r="1028" customFormat="false" ht="13" hidden="false" customHeight="false" outlineLevel="0" collapsed="false">
      <c r="O1028" s="93" t="str">
        <f aca="false">Grocery!S748&amp;Grocery!T748</f>
        <v/>
      </c>
    </row>
    <row r="1029" customFormat="false" ht="13" hidden="false" customHeight="false" outlineLevel="0" collapsed="false">
      <c r="O1029" s="93" t="str">
        <f aca="false">Grocery!S749&amp;Grocery!T749</f>
        <v/>
      </c>
    </row>
    <row r="1030" customFormat="false" ht="13" hidden="false" customHeight="false" outlineLevel="0" collapsed="false">
      <c r="O1030" s="93" t="str">
        <f aca="false">Grocery!S750&amp;Grocery!T750</f>
        <v/>
      </c>
    </row>
    <row r="1031" customFormat="false" ht="13" hidden="false" customHeight="false" outlineLevel="0" collapsed="false">
      <c r="O1031" s="93" t="str">
        <f aca="false">Grocery!S751&amp;Grocery!T751</f>
        <v/>
      </c>
    </row>
    <row r="1032" customFormat="false" ht="13" hidden="false" customHeight="false" outlineLevel="0" collapsed="false">
      <c r="O1032" s="93" t="str">
        <f aca="false">Grocery!S752&amp;Grocery!T752</f>
        <v/>
      </c>
    </row>
    <row r="1033" customFormat="false" ht="13" hidden="false" customHeight="false" outlineLevel="0" collapsed="false">
      <c r="O1033" s="93" t="str">
        <f aca="false">Grocery!S753&amp;Grocery!T753</f>
        <v/>
      </c>
    </row>
    <row r="1034" customFormat="false" ht="13" hidden="false" customHeight="false" outlineLevel="0" collapsed="false">
      <c r="O1034" s="93" t="str">
        <f aca="false">Grocery!S754&amp;Grocery!T754</f>
        <v/>
      </c>
    </row>
    <row r="1035" customFormat="false" ht="13" hidden="false" customHeight="false" outlineLevel="0" collapsed="false">
      <c r="O1035" s="93" t="str">
        <f aca="false">Grocery!S755&amp;Grocery!T755</f>
        <v/>
      </c>
    </row>
    <row r="1036" customFormat="false" ht="13" hidden="false" customHeight="false" outlineLevel="0" collapsed="false">
      <c r="O1036" s="93" t="str">
        <f aca="false">Grocery!S756&amp;Grocery!T756</f>
        <v/>
      </c>
    </row>
    <row r="1037" customFormat="false" ht="13" hidden="false" customHeight="false" outlineLevel="0" collapsed="false">
      <c r="O1037" s="93" t="str">
        <f aca="false">Grocery!S757&amp;Grocery!T757</f>
        <v/>
      </c>
    </row>
    <row r="1038" customFormat="false" ht="13" hidden="false" customHeight="false" outlineLevel="0" collapsed="false">
      <c r="O1038" s="93" t="str">
        <f aca="false">Grocery!S758&amp;Grocery!T758</f>
        <v/>
      </c>
    </row>
    <row r="1039" customFormat="false" ht="13" hidden="false" customHeight="false" outlineLevel="0" collapsed="false">
      <c r="O1039" s="93" t="str">
        <f aca="false">Grocery!S759&amp;Grocery!T759</f>
        <v/>
      </c>
    </row>
    <row r="1040" customFormat="false" ht="13" hidden="false" customHeight="false" outlineLevel="0" collapsed="false">
      <c r="O1040" s="93" t="str">
        <f aca="false">Grocery!S760&amp;Grocery!T760</f>
        <v/>
      </c>
    </row>
    <row r="1041" customFormat="false" ht="13" hidden="false" customHeight="false" outlineLevel="0" collapsed="false">
      <c r="O1041" s="93" t="str">
        <f aca="false">Grocery!S761&amp;Grocery!T761</f>
        <v/>
      </c>
    </row>
    <row r="1042" customFormat="false" ht="13" hidden="false" customHeight="false" outlineLevel="0" collapsed="false">
      <c r="O1042" s="93" t="str">
        <f aca="false">Grocery!S762&amp;Grocery!T762</f>
        <v/>
      </c>
    </row>
    <row r="1043" customFormat="false" ht="13" hidden="false" customHeight="false" outlineLevel="0" collapsed="false">
      <c r="O1043" s="93" t="str">
        <f aca="false">Grocery!S763&amp;Grocery!T763</f>
        <v/>
      </c>
    </row>
    <row r="1044" customFormat="false" ht="13" hidden="false" customHeight="false" outlineLevel="0" collapsed="false">
      <c r="O1044" s="93" t="str">
        <f aca="false">Grocery!S764&amp;Grocery!T764</f>
        <v/>
      </c>
    </row>
    <row r="1045" customFormat="false" ht="13" hidden="false" customHeight="false" outlineLevel="0" collapsed="false">
      <c r="O1045" s="93" t="str">
        <f aca="false">Grocery!S765&amp;Grocery!T765</f>
        <v/>
      </c>
    </row>
    <row r="1046" customFormat="false" ht="13" hidden="false" customHeight="false" outlineLevel="0" collapsed="false">
      <c r="O1046" s="93" t="str">
        <f aca="false">Grocery!S766&amp;Grocery!T766</f>
        <v/>
      </c>
    </row>
    <row r="1047" customFormat="false" ht="13" hidden="false" customHeight="false" outlineLevel="0" collapsed="false">
      <c r="O1047" s="93" t="str">
        <f aca="false">Grocery!S767&amp;Grocery!T767</f>
        <v/>
      </c>
    </row>
    <row r="1048" customFormat="false" ht="13" hidden="false" customHeight="false" outlineLevel="0" collapsed="false">
      <c r="O1048" s="93" t="str">
        <f aca="false">Grocery!S768&amp;Grocery!T768</f>
        <v/>
      </c>
    </row>
    <row r="1049" customFormat="false" ht="13" hidden="false" customHeight="false" outlineLevel="0" collapsed="false">
      <c r="O1049" s="93" t="str">
        <f aca="false">Grocery!S769&amp;Grocery!T769</f>
        <v/>
      </c>
    </row>
    <row r="1050" customFormat="false" ht="13" hidden="false" customHeight="false" outlineLevel="0" collapsed="false">
      <c r="O1050" s="93" t="str">
        <f aca="false">Grocery!S770&amp;Grocery!T770</f>
        <v/>
      </c>
    </row>
    <row r="1051" customFormat="false" ht="13" hidden="false" customHeight="false" outlineLevel="0" collapsed="false">
      <c r="O1051" s="93" t="str">
        <f aca="false">Grocery!S771&amp;Grocery!T771</f>
        <v/>
      </c>
    </row>
    <row r="1052" customFormat="false" ht="13" hidden="false" customHeight="false" outlineLevel="0" collapsed="false">
      <c r="O1052" s="93" t="str">
        <f aca="false">Grocery!S772&amp;Grocery!T772</f>
        <v/>
      </c>
    </row>
    <row r="1053" customFormat="false" ht="13" hidden="false" customHeight="false" outlineLevel="0" collapsed="false">
      <c r="O1053" s="93" t="str">
        <f aca="false">Grocery!S773&amp;Grocery!T773</f>
        <v/>
      </c>
    </row>
    <row r="1054" customFormat="false" ht="13" hidden="false" customHeight="false" outlineLevel="0" collapsed="false">
      <c r="O1054" s="93" t="str">
        <f aca="false">Grocery!S774&amp;Grocery!T774</f>
        <v/>
      </c>
    </row>
    <row r="1055" customFormat="false" ht="13" hidden="false" customHeight="false" outlineLevel="0" collapsed="false">
      <c r="O1055" s="93" t="str">
        <f aca="false">Grocery!S775&amp;Grocery!T775</f>
        <v/>
      </c>
    </row>
    <row r="1056" customFormat="false" ht="13" hidden="false" customHeight="false" outlineLevel="0" collapsed="false">
      <c r="O1056" s="93" t="str">
        <f aca="false">Grocery!S776&amp;Grocery!T776</f>
        <v/>
      </c>
    </row>
    <row r="1057" customFormat="false" ht="13" hidden="false" customHeight="false" outlineLevel="0" collapsed="false">
      <c r="O1057" s="93" t="str">
        <f aca="false">Grocery!S777&amp;Grocery!T777</f>
        <v/>
      </c>
    </row>
    <row r="1058" customFormat="false" ht="13" hidden="false" customHeight="false" outlineLevel="0" collapsed="false">
      <c r="O1058" s="93" t="str">
        <f aca="false">Grocery!S778&amp;Grocery!T778</f>
        <v/>
      </c>
    </row>
    <row r="1059" customFormat="false" ht="13" hidden="false" customHeight="false" outlineLevel="0" collapsed="false">
      <c r="O1059" s="93" t="str">
        <f aca="false">Grocery!S779&amp;Grocery!T779</f>
        <v/>
      </c>
    </row>
    <row r="1060" customFormat="false" ht="13" hidden="false" customHeight="false" outlineLevel="0" collapsed="false">
      <c r="O1060" s="93" t="str">
        <f aca="false">Grocery!S780&amp;Grocery!T780</f>
        <v/>
      </c>
    </row>
    <row r="1061" customFormat="false" ht="13" hidden="false" customHeight="false" outlineLevel="0" collapsed="false">
      <c r="O1061" s="93" t="str">
        <f aca="false">Grocery!S781&amp;Grocery!T781</f>
        <v/>
      </c>
    </row>
    <row r="1062" customFormat="false" ht="13" hidden="false" customHeight="false" outlineLevel="0" collapsed="false">
      <c r="O1062" s="93" t="str">
        <f aca="false">Grocery!S782&amp;Grocery!T782</f>
        <v/>
      </c>
    </row>
    <row r="1063" customFormat="false" ht="13" hidden="false" customHeight="false" outlineLevel="0" collapsed="false">
      <c r="O1063" s="93" t="str">
        <f aca="false">Grocery!S783&amp;Grocery!T783</f>
        <v/>
      </c>
    </row>
    <row r="1064" customFormat="false" ht="13" hidden="false" customHeight="false" outlineLevel="0" collapsed="false">
      <c r="O1064" s="93" t="str">
        <f aca="false">Grocery!S784&amp;Grocery!T784</f>
        <v/>
      </c>
    </row>
    <row r="1065" customFormat="false" ht="13" hidden="false" customHeight="false" outlineLevel="0" collapsed="false">
      <c r="O1065" s="93" t="str">
        <f aca="false">Grocery!S785&amp;Grocery!T785</f>
        <v/>
      </c>
    </row>
    <row r="1066" customFormat="false" ht="13" hidden="false" customHeight="false" outlineLevel="0" collapsed="false">
      <c r="O1066" s="93" t="str">
        <f aca="false">Grocery!S786&amp;Grocery!T786</f>
        <v/>
      </c>
    </row>
    <row r="1067" customFormat="false" ht="13" hidden="false" customHeight="false" outlineLevel="0" collapsed="false">
      <c r="O1067" s="93" t="str">
        <f aca="false">Grocery!S787&amp;Grocery!T787</f>
        <v/>
      </c>
    </row>
    <row r="1068" customFormat="false" ht="13" hidden="false" customHeight="false" outlineLevel="0" collapsed="false">
      <c r="O1068" s="93" t="str">
        <f aca="false">Grocery!S788&amp;Grocery!T788</f>
        <v/>
      </c>
    </row>
    <row r="1069" customFormat="false" ht="13" hidden="false" customHeight="false" outlineLevel="0" collapsed="false">
      <c r="O1069" s="93" t="str">
        <f aca="false">Grocery!S789&amp;Grocery!T789</f>
        <v/>
      </c>
    </row>
    <row r="1070" customFormat="false" ht="13" hidden="false" customHeight="false" outlineLevel="0" collapsed="false">
      <c r="O1070" s="93" t="str">
        <f aca="false">Grocery!S790&amp;Grocery!T790</f>
        <v/>
      </c>
    </row>
    <row r="1071" customFormat="false" ht="13" hidden="false" customHeight="false" outlineLevel="0" collapsed="false">
      <c r="O1071" s="93" t="str">
        <f aca="false">Grocery!S791&amp;Grocery!T791</f>
        <v/>
      </c>
    </row>
    <row r="1072" customFormat="false" ht="13" hidden="false" customHeight="false" outlineLevel="0" collapsed="false">
      <c r="O1072" s="93" t="str">
        <f aca="false">Grocery!S792&amp;Grocery!T792</f>
        <v/>
      </c>
    </row>
    <row r="1073" customFormat="false" ht="13" hidden="false" customHeight="false" outlineLevel="0" collapsed="false">
      <c r="O1073" s="93" t="str">
        <f aca="false">Grocery!S793&amp;Grocery!T793</f>
        <v/>
      </c>
    </row>
    <row r="1074" customFormat="false" ht="13" hidden="false" customHeight="false" outlineLevel="0" collapsed="false">
      <c r="O1074" s="93" t="str">
        <f aca="false">Grocery!S794&amp;Grocery!T794</f>
        <v/>
      </c>
    </row>
    <row r="1075" customFormat="false" ht="13" hidden="false" customHeight="false" outlineLevel="0" collapsed="false">
      <c r="O1075" s="93" t="str">
        <f aca="false">Grocery!S795&amp;Grocery!T795</f>
        <v/>
      </c>
    </row>
    <row r="1076" customFormat="false" ht="13" hidden="false" customHeight="false" outlineLevel="0" collapsed="false">
      <c r="O1076" s="93" t="str">
        <f aca="false">Grocery!S796&amp;Grocery!T796</f>
        <v/>
      </c>
    </row>
    <row r="1077" customFormat="false" ht="13" hidden="false" customHeight="false" outlineLevel="0" collapsed="false">
      <c r="O1077" s="93" t="str">
        <f aca="false">Grocery!S797&amp;Grocery!T797</f>
        <v/>
      </c>
    </row>
    <row r="1078" customFormat="false" ht="13" hidden="false" customHeight="false" outlineLevel="0" collapsed="false">
      <c r="O1078" s="93" t="str">
        <f aca="false">Grocery!S798&amp;Grocery!T798</f>
        <v/>
      </c>
    </row>
    <row r="1079" customFormat="false" ht="13" hidden="false" customHeight="false" outlineLevel="0" collapsed="false">
      <c r="O1079" s="93" t="str">
        <f aca="false">Grocery!S799&amp;Grocery!T799</f>
        <v/>
      </c>
    </row>
    <row r="1080" customFormat="false" ht="13" hidden="false" customHeight="false" outlineLevel="0" collapsed="false">
      <c r="O1080" s="93" t="str">
        <f aca="false">Grocery!S800&amp;Grocery!T800</f>
        <v/>
      </c>
    </row>
    <row r="1081" customFormat="false" ht="13" hidden="false" customHeight="false" outlineLevel="0" collapsed="false">
      <c r="O1081" s="93" t="str">
        <f aca="false">Grocery!S801&amp;Grocery!T801</f>
        <v/>
      </c>
    </row>
    <row r="1082" customFormat="false" ht="13" hidden="false" customHeight="false" outlineLevel="0" collapsed="false">
      <c r="O1082" s="93" t="str">
        <f aca="false">Grocery!S802&amp;Grocery!T802</f>
        <v/>
      </c>
    </row>
    <row r="1083" customFormat="false" ht="13" hidden="false" customHeight="false" outlineLevel="0" collapsed="false">
      <c r="O1083" s="93" t="str">
        <f aca="false">Grocery!S803&amp;Grocery!T803</f>
        <v/>
      </c>
    </row>
    <row r="1084" customFormat="false" ht="13" hidden="false" customHeight="false" outlineLevel="0" collapsed="false">
      <c r="O1084" s="93" t="str">
        <f aca="false">Grocery!S804&amp;Grocery!T804</f>
        <v/>
      </c>
    </row>
    <row r="1085" customFormat="false" ht="13" hidden="false" customHeight="false" outlineLevel="0" collapsed="false">
      <c r="O1085" s="93" t="str">
        <f aca="false">Grocery!S805&amp;Grocery!T805</f>
        <v/>
      </c>
    </row>
    <row r="1086" customFormat="false" ht="13" hidden="false" customHeight="false" outlineLevel="0" collapsed="false">
      <c r="O1086" s="93" t="str">
        <f aca="false">Grocery!S806&amp;Grocery!T806</f>
        <v/>
      </c>
    </row>
    <row r="1087" customFormat="false" ht="13" hidden="false" customHeight="false" outlineLevel="0" collapsed="false">
      <c r="O1087" s="93" t="str">
        <f aca="false">Grocery!S807&amp;Grocery!T807</f>
        <v/>
      </c>
    </row>
    <row r="1088" customFormat="false" ht="13" hidden="false" customHeight="false" outlineLevel="0" collapsed="false">
      <c r="O1088" s="93" t="str">
        <f aca="false">Grocery!S808&amp;Grocery!T808</f>
        <v/>
      </c>
    </row>
    <row r="1089" customFormat="false" ht="13" hidden="false" customHeight="false" outlineLevel="0" collapsed="false">
      <c r="O1089" s="93" t="str">
        <f aca="false">Grocery!S809&amp;Grocery!T809</f>
        <v/>
      </c>
    </row>
    <row r="1090" customFormat="false" ht="13" hidden="false" customHeight="false" outlineLevel="0" collapsed="false">
      <c r="O1090" s="93" t="str">
        <f aca="false">Grocery!S810&amp;Grocery!T810</f>
        <v/>
      </c>
    </row>
    <row r="1091" customFormat="false" ht="13" hidden="false" customHeight="false" outlineLevel="0" collapsed="false">
      <c r="O1091" s="93" t="str">
        <f aca="false">Grocery!S811&amp;Grocery!T811</f>
        <v/>
      </c>
    </row>
    <row r="1092" customFormat="false" ht="13" hidden="false" customHeight="false" outlineLevel="0" collapsed="false">
      <c r="O1092" s="93" t="str">
        <f aca="false">Grocery!S812&amp;Grocery!T812</f>
        <v/>
      </c>
    </row>
    <row r="1093" customFormat="false" ht="13" hidden="false" customHeight="false" outlineLevel="0" collapsed="false">
      <c r="O1093" s="93" t="str">
        <f aca="false">Grocery!S813&amp;Grocery!T813</f>
        <v/>
      </c>
    </row>
    <row r="1094" customFormat="false" ht="13" hidden="false" customHeight="false" outlineLevel="0" collapsed="false">
      <c r="O1094" s="93" t="str">
        <f aca="false">Grocery!S814&amp;Grocery!T814</f>
        <v/>
      </c>
    </row>
    <row r="1095" customFormat="false" ht="13" hidden="false" customHeight="false" outlineLevel="0" collapsed="false">
      <c r="O1095" s="93" t="str">
        <f aca="false">Grocery!S815&amp;Grocery!T815</f>
        <v/>
      </c>
    </row>
    <row r="1096" customFormat="false" ht="13" hidden="false" customHeight="false" outlineLevel="0" collapsed="false">
      <c r="O1096" s="93" t="str">
        <f aca="false">Grocery!S816&amp;Grocery!T816</f>
        <v/>
      </c>
    </row>
    <row r="1097" customFormat="false" ht="13" hidden="false" customHeight="false" outlineLevel="0" collapsed="false">
      <c r="O1097" s="93" t="str">
        <f aca="false">Grocery!S817&amp;Grocery!T817</f>
        <v/>
      </c>
    </row>
    <row r="1098" customFormat="false" ht="13" hidden="false" customHeight="false" outlineLevel="0" collapsed="false">
      <c r="O1098" s="93" t="str">
        <f aca="false">Grocery!S818&amp;Grocery!T818</f>
        <v/>
      </c>
    </row>
    <row r="1099" customFormat="false" ht="13" hidden="false" customHeight="false" outlineLevel="0" collapsed="false">
      <c r="O1099" s="93" t="str">
        <f aca="false">Grocery!S819&amp;Grocery!T819</f>
        <v/>
      </c>
    </row>
    <row r="1100" customFormat="false" ht="13" hidden="false" customHeight="false" outlineLevel="0" collapsed="false">
      <c r="O1100" s="93" t="str">
        <f aca="false">Grocery!S820&amp;Grocery!T820</f>
        <v/>
      </c>
    </row>
    <row r="1101" customFormat="false" ht="13" hidden="false" customHeight="false" outlineLevel="0" collapsed="false">
      <c r="O1101" s="93" t="str">
        <f aca="false">Grocery!S821&amp;Grocery!T821</f>
        <v/>
      </c>
    </row>
    <row r="1102" customFormat="false" ht="13" hidden="false" customHeight="false" outlineLevel="0" collapsed="false">
      <c r="O1102" s="93" t="str">
        <f aca="false">Grocery!S822&amp;Grocery!T822</f>
        <v/>
      </c>
    </row>
    <row r="1103" customFormat="false" ht="13" hidden="false" customHeight="false" outlineLevel="0" collapsed="false">
      <c r="O1103" s="93" t="str">
        <f aca="false">Grocery!S823&amp;Grocery!T823</f>
        <v/>
      </c>
    </row>
    <row r="1104" customFormat="false" ht="13" hidden="false" customHeight="false" outlineLevel="0" collapsed="false">
      <c r="O1104" s="93" t="str">
        <f aca="false">Grocery!S824&amp;Grocery!T824</f>
        <v/>
      </c>
    </row>
    <row r="1105" customFormat="false" ht="13" hidden="false" customHeight="false" outlineLevel="0" collapsed="false">
      <c r="O1105" s="93" t="str">
        <f aca="false">Grocery!S825&amp;Grocery!T825</f>
        <v/>
      </c>
    </row>
    <row r="1106" customFormat="false" ht="13" hidden="false" customHeight="false" outlineLevel="0" collapsed="false">
      <c r="O1106" s="93" t="str">
        <f aca="false">Grocery!S826&amp;Grocery!T826</f>
        <v/>
      </c>
    </row>
    <row r="1107" customFormat="false" ht="13" hidden="false" customHeight="false" outlineLevel="0" collapsed="false">
      <c r="O1107" s="93" t="str">
        <f aca="false">Grocery!S827&amp;Grocery!T827</f>
        <v/>
      </c>
    </row>
    <row r="1108" customFormat="false" ht="13" hidden="false" customHeight="false" outlineLevel="0" collapsed="false">
      <c r="O1108" s="93" t="str">
        <f aca="false">Grocery!S828&amp;Grocery!T828</f>
        <v/>
      </c>
    </row>
    <row r="1109" customFormat="false" ht="13" hidden="false" customHeight="false" outlineLevel="0" collapsed="false">
      <c r="O1109" s="93" t="str">
        <f aca="false">Grocery!S829&amp;Grocery!T829</f>
        <v/>
      </c>
    </row>
    <row r="1110" customFormat="false" ht="13" hidden="false" customHeight="false" outlineLevel="0" collapsed="false">
      <c r="O1110" s="93" t="str">
        <f aca="false">Grocery!S830&amp;Grocery!T830</f>
        <v/>
      </c>
    </row>
    <row r="1111" customFormat="false" ht="13" hidden="false" customHeight="false" outlineLevel="0" collapsed="false">
      <c r="O1111" s="93" t="str">
        <f aca="false">Grocery!S831&amp;Grocery!T831</f>
        <v/>
      </c>
    </row>
    <row r="1112" customFormat="false" ht="13" hidden="false" customHeight="false" outlineLevel="0" collapsed="false">
      <c r="O1112" s="93" t="str">
        <f aca="false">Grocery!S832&amp;Grocery!T832</f>
        <v/>
      </c>
    </row>
    <row r="1113" customFormat="false" ht="13" hidden="false" customHeight="false" outlineLevel="0" collapsed="false">
      <c r="O1113" s="93" t="str">
        <f aca="false">Grocery!S833&amp;Grocery!T833</f>
        <v/>
      </c>
    </row>
    <row r="1114" customFormat="false" ht="13" hidden="false" customHeight="false" outlineLevel="0" collapsed="false">
      <c r="O1114" s="93" t="str">
        <f aca="false">Grocery!S834&amp;Grocery!T834</f>
        <v/>
      </c>
    </row>
    <row r="1115" customFormat="false" ht="13" hidden="false" customHeight="false" outlineLevel="0" collapsed="false">
      <c r="O1115" s="93" t="str">
        <f aca="false">Grocery!S835&amp;Grocery!T835</f>
        <v/>
      </c>
    </row>
    <row r="1116" customFormat="false" ht="13" hidden="false" customHeight="false" outlineLevel="0" collapsed="false">
      <c r="O1116" s="93" t="str">
        <f aca="false">Grocery!S836&amp;Grocery!T836</f>
        <v/>
      </c>
    </row>
    <row r="1117" customFormat="false" ht="13" hidden="false" customHeight="false" outlineLevel="0" collapsed="false">
      <c r="O1117" s="93" t="str">
        <f aca="false">Grocery!S837&amp;Grocery!T837</f>
        <v/>
      </c>
    </row>
    <row r="1118" customFormat="false" ht="13" hidden="false" customHeight="false" outlineLevel="0" collapsed="false">
      <c r="O1118" s="93" t="str">
        <f aca="false">Grocery!S838&amp;Grocery!T838</f>
        <v/>
      </c>
    </row>
    <row r="1119" customFormat="false" ht="13" hidden="false" customHeight="false" outlineLevel="0" collapsed="false">
      <c r="O1119" s="93" t="str">
        <f aca="false">Grocery!S839&amp;Grocery!T839</f>
        <v/>
      </c>
    </row>
    <row r="1120" customFormat="false" ht="13" hidden="false" customHeight="false" outlineLevel="0" collapsed="false">
      <c r="O1120" s="93" t="str">
        <f aca="false">Grocery!S840&amp;Grocery!T840</f>
        <v/>
      </c>
    </row>
    <row r="1121" customFormat="false" ht="13" hidden="false" customHeight="false" outlineLevel="0" collapsed="false">
      <c r="O1121" s="93" t="str">
        <f aca="false">Grocery!S841&amp;Grocery!T841</f>
        <v/>
      </c>
    </row>
    <row r="1122" customFormat="false" ht="13" hidden="false" customHeight="false" outlineLevel="0" collapsed="false">
      <c r="O1122" s="93" t="str">
        <f aca="false">Grocery!S842&amp;Grocery!T842</f>
        <v/>
      </c>
    </row>
    <row r="1123" customFormat="false" ht="13" hidden="false" customHeight="false" outlineLevel="0" collapsed="false">
      <c r="O1123" s="93" t="str">
        <f aca="false">Grocery!S843&amp;Grocery!T843</f>
        <v/>
      </c>
    </row>
    <row r="1124" customFormat="false" ht="13" hidden="false" customHeight="false" outlineLevel="0" collapsed="false">
      <c r="O1124" s="93" t="str">
        <f aca="false">Grocery!S844&amp;Grocery!T844</f>
        <v/>
      </c>
    </row>
    <row r="1125" customFormat="false" ht="13" hidden="false" customHeight="false" outlineLevel="0" collapsed="false">
      <c r="O1125" s="93" t="str">
        <f aca="false">Grocery!S845&amp;Grocery!T845</f>
        <v/>
      </c>
    </row>
    <row r="1126" customFormat="false" ht="13" hidden="false" customHeight="false" outlineLevel="0" collapsed="false">
      <c r="O1126" s="93" t="str">
        <f aca="false">Grocery!S846&amp;Grocery!T846</f>
        <v/>
      </c>
    </row>
    <row r="1127" customFormat="false" ht="13" hidden="false" customHeight="false" outlineLevel="0" collapsed="false">
      <c r="O1127" s="93" t="str">
        <f aca="false">Grocery!S847&amp;Grocery!T847</f>
        <v/>
      </c>
    </row>
    <row r="1128" customFormat="false" ht="13" hidden="false" customHeight="false" outlineLevel="0" collapsed="false">
      <c r="O1128" s="93" t="str">
        <f aca="false">Grocery!S848&amp;Grocery!T848</f>
        <v/>
      </c>
    </row>
    <row r="1129" customFormat="false" ht="13" hidden="false" customHeight="false" outlineLevel="0" collapsed="false">
      <c r="O1129" s="93" t="str">
        <f aca="false">Grocery!S849&amp;Grocery!T849</f>
        <v/>
      </c>
    </row>
    <row r="1130" customFormat="false" ht="13" hidden="false" customHeight="false" outlineLevel="0" collapsed="false">
      <c r="O1130" s="93" t="str">
        <f aca="false">Grocery!S850&amp;Grocery!T850</f>
        <v/>
      </c>
    </row>
    <row r="1131" customFormat="false" ht="13" hidden="false" customHeight="false" outlineLevel="0" collapsed="false">
      <c r="O1131" s="93" t="str">
        <f aca="false">Grocery!S851&amp;Grocery!T851</f>
        <v/>
      </c>
    </row>
    <row r="1132" customFormat="false" ht="13" hidden="false" customHeight="false" outlineLevel="0" collapsed="false">
      <c r="O1132" s="93" t="str">
        <f aca="false">Grocery!S852&amp;Grocery!T852</f>
        <v/>
      </c>
    </row>
    <row r="1133" customFormat="false" ht="13" hidden="false" customHeight="false" outlineLevel="0" collapsed="false">
      <c r="O1133" s="93" t="str">
        <f aca="false">Grocery!S853&amp;Grocery!T853</f>
        <v/>
      </c>
    </row>
    <row r="1134" customFormat="false" ht="13" hidden="false" customHeight="false" outlineLevel="0" collapsed="false">
      <c r="O1134" s="93" t="str">
        <f aca="false">Grocery!S854&amp;Grocery!T854</f>
        <v/>
      </c>
    </row>
    <row r="1135" customFormat="false" ht="13" hidden="false" customHeight="false" outlineLevel="0" collapsed="false">
      <c r="O1135" s="93" t="str">
        <f aca="false">Grocery!S855&amp;Grocery!T855</f>
        <v/>
      </c>
    </row>
    <row r="1136" customFormat="false" ht="13" hidden="false" customHeight="false" outlineLevel="0" collapsed="false">
      <c r="O1136" s="93" t="str">
        <f aca="false">Grocery!S856&amp;Grocery!T856</f>
        <v/>
      </c>
    </row>
    <row r="1137" customFormat="false" ht="13" hidden="false" customHeight="false" outlineLevel="0" collapsed="false">
      <c r="O1137" s="93" t="str">
        <f aca="false">Grocery!S857&amp;Grocery!T857</f>
        <v/>
      </c>
    </row>
    <row r="1138" customFormat="false" ht="13" hidden="false" customHeight="false" outlineLevel="0" collapsed="false">
      <c r="O1138" s="93" t="str">
        <f aca="false">Grocery!S858&amp;Grocery!T858</f>
        <v/>
      </c>
    </row>
    <row r="1139" customFormat="false" ht="13" hidden="false" customHeight="false" outlineLevel="0" collapsed="false">
      <c r="O1139" s="93" t="str">
        <f aca="false">Grocery!S859&amp;Grocery!T859</f>
        <v/>
      </c>
    </row>
    <row r="1140" customFormat="false" ht="13" hidden="false" customHeight="false" outlineLevel="0" collapsed="false">
      <c r="O1140" s="93" t="str">
        <f aca="false">Grocery!S860&amp;Grocery!T860</f>
        <v/>
      </c>
    </row>
    <row r="1141" customFormat="false" ht="13" hidden="false" customHeight="false" outlineLevel="0" collapsed="false">
      <c r="O1141" s="93" t="str">
        <f aca="false">Grocery!S861&amp;Grocery!T861</f>
        <v/>
      </c>
    </row>
    <row r="1142" customFormat="false" ht="13" hidden="false" customHeight="false" outlineLevel="0" collapsed="false">
      <c r="O1142" s="93" t="str">
        <f aca="false">Grocery!S862&amp;Grocery!T862</f>
        <v/>
      </c>
    </row>
    <row r="1143" customFormat="false" ht="13" hidden="false" customHeight="false" outlineLevel="0" collapsed="false">
      <c r="O1143" s="93" t="str">
        <f aca="false">Grocery!S863&amp;Grocery!T863</f>
        <v/>
      </c>
    </row>
    <row r="1144" customFormat="false" ht="13" hidden="false" customHeight="false" outlineLevel="0" collapsed="false">
      <c r="O1144" s="93" t="str">
        <f aca="false">Grocery!S864&amp;Grocery!T864</f>
        <v/>
      </c>
    </row>
    <row r="1145" customFormat="false" ht="13" hidden="false" customHeight="false" outlineLevel="0" collapsed="false">
      <c r="O1145" s="93" t="str">
        <f aca="false">Grocery!S865&amp;Grocery!T865</f>
        <v/>
      </c>
    </row>
    <row r="1146" customFormat="false" ht="13" hidden="false" customHeight="false" outlineLevel="0" collapsed="false">
      <c r="O1146" s="93" t="str">
        <f aca="false">Grocery!S866&amp;Grocery!T866</f>
        <v/>
      </c>
    </row>
    <row r="1147" customFormat="false" ht="13" hidden="false" customHeight="false" outlineLevel="0" collapsed="false">
      <c r="O1147" s="93" t="str">
        <f aca="false">Grocery!S867&amp;Grocery!T867</f>
        <v/>
      </c>
    </row>
    <row r="1148" customFormat="false" ht="13" hidden="false" customHeight="false" outlineLevel="0" collapsed="false">
      <c r="O1148" s="93" t="str">
        <f aca="false">Grocery!S868&amp;Grocery!T868</f>
        <v/>
      </c>
    </row>
    <row r="1149" customFormat="false" ht="13" hidden="false" customHeight="false" outlineLevel="0" collapsed="false">
      <c r="O1149" s="93" t="str">
        <f aca="false">Grocery!S869&amp;Grocery!T869</f>
        <v/>
      </c>
    </row>
    <row r="1150" customFormat="false" ht="13" hidden="false" customHeight="false" outlineLevel="0" collapsed="false">
      <c r="O1150" s="93" t="str">
        <f aca="false">Grocery!S870&amp;Grocery!T870</f>
        <v/>
      </c>
    </row>
    <row r="1151" customFormat="false" ht="13" hidden="false" customHeight="false" outlineLevel="0" collapsed="false">
      <c r="O1151" s="93" t="str">
        <f aca="false">Grocery!S871&amp;Grocery!T871</f>
        <v/>
      </c>
    </row>
    <row r="1152" customFormat="false" ht="13" hidden="false" customHeight="false" outlineLevel="0" collapsed="false">
      <c r="O1152" s="93" t="str">
        <f aca="false">Grocery!S872&amp;Grocery!T872</f>
        <v/>
      </c>
    </row>
    <row r="1153" customFormat="false" ht="13" hidden="false" customHeight="false" outlineLevel="0" collapsed="false">
      <c r="O1153" s="93" t="str">
        <f aca="false">Grocery!S873&amp;Grocery!T873</f>
        <v/>
      </c>
    </row>
    <row r="1154" customFormat="false" ht="13" hidden="false" customHeight="false" outlineLevel="0" collapsed="false">
      <c r="O1154" s="93" t="str">
        <f aca="false">Grocery!S874&amp;Grocery!T874</f>
        <v/>
      </c>
    </row>
    <row r="1155" customFormat="false" ht="13" hidden="false" customHeight="false" outlineLevel="0" collapsed="false">
      <c r="O1155" s="93" t="str">
        <f aca="false">Grocery!S875&amp;Grocery!T875</f>
        <v/>
      </c>
    </row>
    <row r="1156" customFormat="false" ht="13" hidden="false" customHeight="false" outlineLevel="0" collapsed="false">
      <c r="O1156" s="93" t="str">
        <f aca="false">Grocery!S876&amp;Grocery!T876</f>
        <v/>
      </c>
    </row>
    <row r="1157" customFormat="false" ht="13" hidden="false" customHeight="false" outlineLevel="0" collapsed="false">
      <c r="O1157" s="93" t="str">
        <f aca="false">Grocery!S877&amp;Grocery!T877</f>
        <v/>
      </c>
    </row>
    <row r="1158" customFormat="false" ht="13" hidden="false" customHeight="false" outlineLevel="0" collapsed="false">
      <c r="O1158" s="93" t="str">
        <f aca="false">Grocery!S878&amp;Grocery!T878</f>
        <v/>
      </c>
    </row>
    <row r="1159" customFormat="false" ht="13" hidden="false" customHeight="false" outlineLevel="0" collapsed="false">
      <c r="O1159" s="93" t="str">
        <f aca="false">Grocery!S879&amp;Grocery!T879</f>
        <v/>
      </c>
    </row>
    <row r="1160" customFormat="false" ht="13" hidden="false" customHeight="false" outlineLevel="0" collapsed="false">
      <c r="O1160" s="93" t="str">
        <f aca="false">Grocery!S880&amp;Grocery!T880</f>
        <v/>
      </c>
    </row>
    <row r="1161" customFormat="false" ht="13" hidden="false" customHeight="false" outlineLevel="0" collapsed="false">
      <c r="O1161" s="93" t="str">
        <f aca="false">Grocery!S881&amp;Grocery!T881</f>
        <v/>
      </c>
    </row>
    <row r="1162" customFormat="false" ht="13" hidden="false" customHeight="false" outlineLevel="0" collapsed="false">
      <c r="O1162" s="93" t="str">
        <f aca="false">Grocery!S882&amp;Grocery!T882</f>
        <v/>
      </c>
    </row>
    <row r="1163" customFormat="false" ht="13" hidden="false" customHeight="false" outlineLevel="0" collapsed="false">
      <c r="O1163" s="93" t="str">
        <f aca="false">Grocery!S883&amp;Grocery!T883</f>
        <v/>
      </c>
    </row>
    <row r="1164" customFormat="false" ht="13" hidden="false" customHeight="false" outlineLevel="0" collapsed="false">
      <c r="O1164" s="93" t="str">
        <f aca="false">Grocery!S884&amp;Grocery!T884</f>
        <v/>
      </c>
    </row>
    <row r="1165" customFormat="false" ht="13" hidden="false" customHeight="false" outlineLevel="0" collapsed="false">
      <c r="O1165" s="93" t="str">
        <f aca="false">Grocery!S885&amp;Grocery!T885</f>
        <v/>
      </c>
    </row>
    <row r="1166" customFormat="false" ht="13" hidden="false" customHeight="false" outlineLevel="0" collapsed="false">
      <c r="O1166" s="93" t="str">
        <f aca="false">Grocery!S886&amp;Grocery!T886</f>
        <v/>
      </c>
    </row>
    <row r="1167" customFormat="false" ht="13" hidden="false" customHeight="false" outlineLevel="0" collapsed="false">
      <c r="O1167" s="93" t="str">
        <f aca="false">Grocery!S887&amp;Grocery!T887</f>
        <v/>
      </c>
    </row>
    <row r="1168" customFormat="false" ht="13" hidden="false" customHeight="false" outlineLevel="0" collapsed="false">
      <c r="O1168" s="93" t="str">
        <f aca="false">Grocery!S888&amp;Grocery!T888</f>
        <v/>
      </c>
    </row>
    <row r="1169" customFormat="false" ht="13" hidden="false" customHeight="false" outlineLevel="0" collapsed="false">
      <c r="O1169" s="93" t="str">
        <f aca="false">Grocery!S889&amp;Grocery!T889</f>
        <v/>
      </c>
    </row>
    <row r="1170" customFormat="false" ht="13" hidden="false" customHeight="false" outlineLevel="0" collapsed="false">
      <c r="O1170" s="93" t="str">
        <f aca="false">Grocery!S890&amp;Grocery!T890</f>
        <v/>
      </c>
    </row>
    <row r="1171" customFormat="false" ht="13" hidden="false" customHeight="false" outlineLevel="0" collapsed="false">
      <c r="O1171" s="93" t="str">
        <f aca="false">Grocery!S891&amp;Grocery!T891</f>
        <v/>
      </c>
    </row>
    <row r="1172" customFormat="false" ht="13" hidden="false" customHeight="false" outlineLevel="0" collapsed="false">
      <c r="O1172" s="93" t="str">
        <f aca="false">Grocery!S892&amp;Grocery!T892</f>
        <v/>
      </c>
    </row>
    <row r="1173" customFormat="false" ht="13" hidden="false" customHeight="false" outlineLevel="0" collapsed="false">
      <c r="O1173" s="93" t="str">
        <f aca="false">Grocery!S893&amp;Grocery!T893</f>
        <v/>
      </c>
    </row>
    <row r="1174" customFormat="false" ht="13" hidden="false" customHeight="false" outlineLevel="0" collapsed="false">
      <c r="O1174" s="93" t="str">
        <f aca="false">Grocery!S894&amp;Grocery!T894</f>
        <v/>
      </c>
    </row>
    <row r="1175" customFormat="false" ht="13" hidden="false" customHeight="false" outlineLevel="0" collapsed="false">
      <c r="O1175" s="93" t="str">
        <f aca="false">Grocery!S895&amp;Grocery!T895</f>
        <v/>
      </c>
    </row>
    <row r="1176" customFormat="false" ht="13" hidden="false" customHeight="false" outlineLevel="0" collapsed="false">
      <c r="O1176" s="93" t="str">
        <f aca="false">Grocery!S896&amp;Grocery!T896</f>
        <v/>
      </c>
    </row>
    <row r="1177" customFormat="false" ht="13" hidden="false" customHeight="false" outlineLevel="0" collapsed="false">
      <c r="O1177" s="93" t="str">
        <f aca="false">Grocery!S897&amp;Grocery!T897</f>
        <v/>
      </c>
    </row>
    <row r="1178" customFormat="false" ht="13" hidden="false" customHeight="false" outlineLevel="0" collapsed="false">
      <c r="O1178" s="93" t="str">
        <f aca="false">Grocery!S898&amp;Grocery!T898</f>
        <v/>
      </c>
    </row>
    <row r="1179" customFormat="false" ht="13" hidden="false" customHeight="false" outlineLevel="0" collapsed="false">
      <c r="O1179" s="93" t="str">
        <f aca="false">Grocery!S899&amp;Grocery!T899</f>
        <v/>
      </c>
    </row>
    <row r="1180" customFormat="false" ht="13" hidden="false" customHeight="false" outlineLevel="0" collapsed="false">
      <c r="O1180" s="93" t="str">
        <f aca="false">Grocery!S900&amp;Grocery!T900</f>
        <v/>
      </c>
    </row>
    <row r="1181" customFormat="false" ht="13" hidden="false" customHeight="false" outlineLevel="0" collapsed="false">
      <c r="O1181" s="93" t="str">
        <f aca="false">Grocery!S901&amp;Grocery!T901</f>
        <v/>
      </c>
    </row>
    <row r="1182" customFormat="false" ht="13" hidden="false" customHeight="false" outlineLevel="0" collapsed="false">
      <c r="O1182" s="93" t="str">
        <f aca="false">Grocery!S902&amp;Grocery!T902</f>
        <v/>
      </c>
    </row>
    <row r="1183" customFormat="false" ht="13" hidden="false" customHeight="false" outlineLevel="0" collapsed="false">
      <c r="O1183" s="93" t="str">
        <f aca="false">Grocery!S903&amp;Grocery!T903</f>
        <v/>
      </c>
    </row>
    <row r="1184" customFormat="false" ht="13" hidden="false" customHeight="false" outlineLevel="0" collapsed="false">
      <c r="O1184" s="93" t="str">
        <f aca="false">Grocery!S904&amp;Grocery!T904</f>
        <v/>
      </c>
    </row>
    <row r="1185" customFormat="false" ht="13" hidden="false" customHeight="false" outlineLevel="0" collapsed="false">
      <c r="O1185" s="93" t="str">
        <f aca="false">Grocery!S905&amp;Grocery!T905</f>
        <v/>
      </c>
    </row>
    <row r="1186" customFormat="false" ht="13" hidden="false" customHeight="false" outlineLevel="0" collapsed="false">
      <c r="O1186" s="93" t="str">
        <f aca="false">Grocery!S906&amp;Grocery!T906</f>
        <v/>
      </c>
    </row>
    <row r="1187" customFormat="false" ht="13" hidden="false" customHeight="false" outlineLevel="0" collapsed="false">
      <c r="O1187" s="93" t="str">
        <f aca="false">Grocery!S907&amp;Grocery!T907</f>
        <v/>
      </c>
    </row>
    <row r="1188" customFormat="false" ht="13" hidden="false" customHeight="false" outlineLevel="0" collapsed="false">
      <c r="O1188" s="93" t="str">
        <f aca="false">Grocery!S908&amp;Grocery!T908</f>
        <v/>
      </c>
    </row>
    <row r="1189" customFormat="false" ht="13" hidden="false" customHeight="false" outlineLevel="0" collapsed="false">
      <c r="O1189" s="93" t="str">
        <f aca="false">Grocery!S909&amp;Grocery!T909</f>
        <v/>
      </c>
    </row>
    <row r="1190" customFormat="false" ht="13" hidden="false" customHeight="false" outlineLevel="0" collapsed="false">
      <c r="O1190" s="93" t="str">
        <f aca="false">Grocery!S910&amp;Grocery!T910</f>
        <v/>
      </c>
    </row>
    <row r="1191" customFormat="false" ht="13" hidden="false" customHeight="false" outlineLevel="0" collapsed="false">
      <c r="O1191" s="93" t="str">
        <f aca="false">Grocery!S911&amp;Grocery!T911</f>
        <v/>
      </c>
    </row>
    <row r="1192" customFormat="false" ht="13" hidden="false" customHeight="false" outlineLevel="0" collapsed="false">
      <c r="O1192" s="93" t="str">
        <f aca="false">Grocery!S912&amp;Grocery!T912</f>
        <v/>
      </c>
    </row>
    <row r="1193" customFormat="false" ht="13" hidden="false" customHeight="false" outlineLevel="0" collapsed="false">
      <c r="O1193" s="93" t="str">
        <f aca="false">Grocery!S913&amp;Grocery!T913</f>
        <v/>
      </c>
    </row>
    <row r="1194" customFormat="false" ht="13" hidden="false" customHeight="false" outlineLevel="0" collapsed="false">
      <c r="O1194" s="93" t="str">
        <f aca="false">Grocery!S914&amp;Grocery!T914</f>
        <v/>
      </c>
    </row>
    <row r="1195" customFormat="false" ht="13" hidden="false" customHeight="false" outlineLevel="0" collapsed="false">
      <c r="O1195" s="93" t="str">
        <f aca="false">Grocery!S915&amp;Grocery!T915</f>
        <v/>
      </c>
    </row>
    <row r="1196" customFormat="false" ht="13" hidden="false" customHeight="false" outlineLevel="0" collapsed="false">
      <c r="O1196" s="93" t="str">
        <f aca="false">Grocery!S916&amp;Grocery!T916</f>
        <v/>
      </c>
    </row>
    <row r="1197" customFormat="false" ht="13" hidden="false" customHeight="false" outlineLevel="0" collapsed="false">
      <c r="O1197" s="93" t="str">
        <f aca="false">Grocery!S917&amp;Grocery!T917</f>
        <v/>
      </c>
    </row>
    <row r="1198" customFormat="false" ht="13" hidden="false" customHeight="false" outlineLevel="0" collapsed="false">
      <c r="O1198" s="93" t="str">
        <f aca="false">Grocery!S918&amp;Grocery!T918</f>
        <v/>
      </c>
    </row>
    <row r="1199" customFormat="false" ht="13" hidden="false" customHeight="false" outlineLevel="0" collapsed="false">
      <c r="O1199" s="93" t="str">
        <f aca="false">Grocery!S919&amp;Grocery!T919</f>
        <v/>
      </c>
    </row>
    <row r="1200" customFormat="false" ht="13" hidden="false" customHeight="false" outlineLevel="0" collapsed="false">
      <c r="O1200" s="93" t="str">
        <f aca="false">Grocery!S920&amp;Grocery!T920</f>
        <v/>
      </c>
    </row>
    <row r="1201" customFormat="false" ht="13" hidden="false" customHeight="false" outlineLevel="0" collapsed="false">
      <c r="O1201" s="93" t="str">
        <f aca="false">Grocery!S921&amp;Grocery!T921</f>
        <v/>
      </c>
    </row>
    <row r="1202" customFormat="false" ht="13" hidden="false" customHeight="false" outlineLevel="0" collapsed="false">
      <c r="O1202" s="93" t="str">
        <f aca="false">Grocery!S922&amp;Grocery!T922</f>
        <v/>
      </c>
    </row>
    <row r="1203" customFormat="false" ht="13" hidden="false" customHeight="false" outlineLevel="0" collapsed="false">
      <c r="O1203" s="93" t="str">
        <f aca="false">Grocery!S923&amp;Grocery!T923</f>
        <v/>
      </c>
    </row>
    <row r="1204" customFormat="false" ht="13" hidden="false" customHeight="false" outlineLevel="0" collapsed="false">
      <c r="O1204" s="93" t="str">
        <f aca="false">Grocery!S924&amp;Grocery!T924</f>
        <v/>
      </c>
    </row>
    <row r="1205" customFormat="false" ht="13" hidden="false" customHeight="false" outlineLevel="0" collapsed="false">
      <c r="O1205" s="93" t="str">
        <f aca="false">Grocery!S925&amp;Grocery!T925</f>
        <v/>
      </c>
    </row>
    <row r="1206" customFormat="false" ht="13" hidden="false" customHeight="false" outlineLevel="0" collapsed="false">
      <c r="O1206" s="93" t="str">
        <f aca="false">Grocery!S926&amp;Grocery!T926</f>
        <v/>
      </c>
    </row>
    <row r="1207" customFormat="false" ht="13" hidden="false" customHeight="false" outlineLevel="0" collapsed="false">
      <c r="O1207" s="93" t="str">
        <f aca="false">Grocery!S927&amp;Grocery!T927</f>
        <v/>
      </c>
    </row>
    <row r="1208" customFormat="false" ht="13" hidden="false" customHeight="false" outlineLevel="0" collapsed="false">
      <c r="O1208" s="93" t="str">
        <f aca="false">Grocery!S928&amp;Grocery!T928</f>
        <v/>
      </c>
    </row>
    <row r="1209" customFormat="false" ht="13" hidden="false" customHeight="false" outlineLevel="0" collapsed="false">
      <c r="O1209" s="93" t="str">
        <f aca="false">Grocery!S929&amp;Grocery!T929</f>
        <v/>
      </c>
    </row>
    <row r="1210" customFormat="false" ht="13" hidden="false" customHeight="false" outlineLevel="0" collapsed="false">
      <c r="O1210" s="93" t="str">
        <f aca="false">Grocery!S930&amp;Grocery!T930</f>
        <v/>
      </c>
    </row>
    <row r="1211" customFormat="false" ht="13" hidden="false" customHeight="false" outlineLevel="0" collapsed="false">
      <c r="O1211" s="93" t="str">
        <f aca="false">Grocery!S931&amp;Grocery!T931</f>
        <v/>
      </c>
    </row>
    <row r="1212" customFormat="false" ht="13" hidden="false" customHeight="false" outlineLevel="0" collapsed="false">
      <c r="O1212" s="93" t="str">
        <f aca="false">Grocery!S932&amp;Grocery!T932</f>
        <v/>
      </c>
    </row>
    <row r="1213" customFormat="false" ht="13" hidden="false" customHeight="false" outlineLevel="0" collapsed="false">
      <c r="O1213" s="93" t="str">
        <f aca="false">Grocery!S933&amp;Grocery!T933</f>
        <v/>
      </c>
    </row>
    <row r="1214" customFormat="false" ht="13" hidden="false" customHeight="false" outlineLevel="0" collapsed="false">
      <c r="O1214" s="93" t="str">
        <f aca="false">Grocery!S934&amp;Grocery!T934</f>
        <v/>
      </c>
    </row>
    <row r="1215" customFormat="false" ht="13" hidden="false" customHeight="false" outlineLevel="0" collapsed="false">
      <c r="O1215" s="93" t="str">
        <f aca="false">Grocery!S935&amp;Grocery!T935</f>
        <v/>
      </c>
    </row>
    <row r="1216" customFormat="false" ht="13" hidden="false" customHeight="false" outlineLevel="0" collapsed="false">
      <c r="O1216" s="93" t="str">
        <f aca="false">Grocery!S936&amp;Grocery!T936</f>
        <v/>
      </c>
    </row>
    <row r="1217" customFormat="false" ht="13" hidden="false" customHeight="false" outlineLevel="0" collapsed="false">
      <c r="O1217" s="93" t="str">
        <f aca="false">Grocery!S937&amp;Grocery!T937</f>
        <v/>
      </c>
    </row>
    <row r="1218" customFormat="false" ht="13" hidden="false" customHeight="false" outlineLevel="0" collapsed="false">
      <c r="O1218" s="93" t="str">
        <f aca="false">Grocery!S938&amp;Grocery!T938</f>
        <v/>
      </c>
    </row>
    <row r="1219" customFormat="false" ht="13" hidden="false" customHeight="false" outlineLevel="0" collapsed="false">
      <c r="O1219" s="93" t="str">
        <f aca="false">Grocery!S939&amp;Grocery!T939</f>
        <v/>
      </c>
    </row>
    <row r="1220" customFormat="false" ht="13" hidden="false" customHeight="false" outlineLevel="0" collapsed="false">
      <c r="O1220" s="93" t="str">
        <f aca="false">Grocery!S940&amp;Grocery!T940</f>
        <v/>
      </c>
    </row>
    <row r="1221" customFormat="false" ht="13" hidden="false" customHeight="false" outlineLevel="0" collapsed="false">
      <c r="O1221" s="93" t="str">
        <f aca="false">Grocery!S941&amp;Grocery!T941</f>
        <v/>
      </c>
    </row>
    <row r="1222" customFormat="false" ht="13" hidden="false" customHeight="false" outlineLevel="0" collapsed="false">
      <c r="O1222" s="93" t="str">
        <f aca="false">Grocery!S942&amp;Grocery!T942</f>
        <v/>
      </c>
    </row>
    <row r="1223" customFormat="false" ht="13" hidden="false" customHeight="false" outlineLevel="0" collapsed="false">
      <c r="O1223" s="93" t="str">
        <f aca="false">Grocery!S943&amp;Grocery!T943</f>
        <v/>
      </c>
    </row>
    <row r="1224" customFormat="false" ht="13" hidden="false" customHeight="false" outlineLevel="0" collapsed="false">
      <c r="O1224" s="93" t="str">
        <f aca="false">Grocery!S944&amp;Grocery!T944</f>
        <v/>
      </c>
    </row>
    <row r="1225" customFormat="false" ht="13" hidden="false" customHeight="false" outlineLevel="0" collapsed="false">
      <c r="O1225" s="93" t="str">
        <f aca="false">Grocery!S945&amp;Grocery!T945</f>
        <v/>
      </c>
    </row>
    <row r="1226" customFormat="false" ht="13" hidden="false" customHeight="false" outlineLevel="0" collapsed="false">
      <c r="O1226" s="93" t="str">
        <f aca="false">Grocery!S946&amp;Grocery!T946</f>
        <v/>
      </c>
    </row>
    <row r="1227" customFormat="false" ht="13" hidden="false" customHeight="false" outlineLevel="0" collapsed="false">
      <c r="O1227" s="93" t="str">
        <f aca="false">Grocery!S947&amp;Grocery!T947</f>
        <v/>
      </c>
    </row>
    <row r="1228" customFormat="false" ht="13" hidden="false" customHeight="false" outlineLevel="0" collapsed="false">
      <c r="O1228" s="93" t="str">
        <f aca="false">Grocery!S948&amp;Grocery!T948</f>
        <v/>
      </c>
    </row>
    <row r="1229" customFormat="false" ht="13" hidden="false" customHeight="false" outlineLevel="0" collapsed="false">
      <c r="O1229" s="93" t="str">
        <f aca="false">Grocery!S949&amp;Grocery!T949</f>
        <v/>
      </c>
    </row>
    <row r="1230" customFormat="false" ht="13" hidden="false" customHeight="false" outlineLevel="0" collapsed="false">
      <c r="O1230" s="93" t="str">
        <f aca="false">Grocery!S950&amp;Grocery!T950</f>
        <v/>
      </c>
    </row>
    <row r="1231" customFormat="false" ht="13" hidden="false" customHeight="false" outlineLevel="0" collapsed="false">
      <c r="O1231" s="93" t="str">
        <f aca="false">Grocery!S951&amp;Grocery!T951</f>
        <v/>
      </c>
    </row>
    <row r="1232" customFormat="false" ht="13" hidden="false" customHeight="false" outlineLevel="0" collapsed="false">
      <c r="O1232" s="93" t="str">
        <f aca="false">Grocery!S952&amp;Grocery!T952</f>
        <v/>
      </c>
    </row>
    <row r="1233" customFormat="false" ht="13" hidden="false" customHeight="false" outlineLevel="0" collapsed="false">
      <c r="O1233" s="93" t="str">
        <f aca="false">Grocery!S953&amp;Grocery!T953</f>
        <v/>
      </c>
    </row>
    <row r="1234" customFormat="false" ht="13" hidden="false" customHeight="false" outlineLevel="0" collapsed="false">
      <c r="O1234" s="93" t="str">
        <f aca="false">Grocery!S954&amp;Grocery!T954</f>
        <v/>
      </c>
    </row>
    <row r="1235" customFormat="false" ht="13" hidden="false" customHeight="false" outlineLevel="0" collapsed="false">
      <c r="O1235" s="93" t="str">
        <f aca="false">Grocery!S955&amp;Grocery!T955</f>
        <v/>
      </c>
    </row>
    <row r="1236" customFormat="false" ht="13" hidden="false" customHeight="false" outlineLevel="0" collapsed="false">
      <c r="O1236" s="93" t="str">
        <f aca="false">Grocery!S956&amp;Grocery!T956</f>
        <v/>
      </c>
    </row>
    <row r="1237" customFormat="false" ht="13" hidden="false" customHeight="false" outlineLevel="0" collapsed="false">
      <c r="O1237" s="93" t="str">
        <f aca="false">Grocery!S957&amp;Grocery!T957</f>
        <v/>
      </c>
    </row>
    <row r="1238" customFormat="false" ht="13" hidden="false" customHeight="false" outlineLevel="0" collapsed="false">
      <c r="O1238" s="93" t="str">
        <f aca="false">Grocery!S958&amp;Grocery!T958</f>
        <v/>
      </c>
    </row>
    <row r="1239" customFormat="false" ht="13" hidden="false" customHeight="false" outlineLevel="0" collapsed="false">
      <c r="O1239" s="93" t="str">
        <f aca="false">Grocery!S959&amp;Grocery!T959</f>
        <v/>
      </c>
    </row>
    <row r="1240" customFormat="false" ht="13" hidden="false" customHeight="false" outlineLevel="0" collapsed="false">
      <c r="O1240" s="93" t="str">
        <f aca="false">Grocery!S960&amp;Grocery!T960</f>
        <v/>
      </c>
    </row>
    <row r="1241" customFormat="false" ht="13" hidden="false" customHeight="false" outlineLevel="0" collapsed="false">
      <c r="O1241" s="93" t="str">
        <f aca="false">Grocery!S961&amp;Grocery!T961</f>
        <v/>
      </c>
    </row>
    <row r="1242" customFormat="false" ht="13" hidden="false" customHeight="false" outlineLevel="0" collapsed="false">
      <c r="O1242" s="93" t="str">
        <f aca="false">Grocery!S962&amp;Grocery!T962</f>
        <v/>
      </c>
    </row>
    <row r="1243" customFormat="false" ht="13" hidden="false" customHeight="false" outlineLevel="0" collapsed="false">
      <c r="O1243" s="93" t="str">
        <f aca="false">Grocery!S963&amp;Grocery!T963</f>
        <v/>
      </c>
    </row>
    <row r="1244" customFormat="false" ht="13" hidden="false" customHeight="false" outlineLevel="0" collapsed="false">
      <c r="O1244" s="93" t="str">
        <f aca="false">Grocery!S964&amp;Grocery!T964</f>
        <v/>
      </c>
    </row>
    <row r="1245" customFormat="false" ht="13" hidden="false" customHeight="false" outlineLevel="0" collapsed="false">
      <c r="O1245" s="93" t="str">
        <f aca="false">Grocery!S965&amp;Grocery!T965</f>
        <v/>
      </c>
    </row>
    <row r="1246" customFormat="false" ht="13" hidden="false" customHeight="false" outlineLevel="0" collapsed="false">
      <c r="O1246" s="93" t="str">
        <f aca="false">Grocery!S966&amp;Grocery!T966</f>
        <v/>
      </c>
    </row>
    <row r="1247" customFormat="false" ht="13" hidden="false" customHeight="false" outlineLevel="0" collapsed="false">
      <c r="O1247" s="93" t="str">
        <f aca="false">Grocery!S967&amp;Grocery!T967</f>
        <v/>
      </c>
    </row>
    <row r="1248" customFormat="false" ht="13" hidden="false" customHeight="false" outlineLevel="0" collapsed="false">
      <c r="O1248" s="93" t="str">
        <f aca="false">Grocery!S968&amp;Grocery!T968</f>
        <v/>
      </c>
    </row>
    <row r="1249" customFormat="false" ht="13" hidden="false" customHeight="false" outlineLevel="0" collapsed="false">
      <c r="O1249" s="93" t="str">
        <f aca="false">Grocery!S969&amp;Grocery!T969</f>
        <v/>
      </c>
    </row>
    <row r="1250" customFormat="false" ht="13" hidden="false" customHeight="false" outlineLevel="0" collapsed="false">
      <c r="O1250" s="93" t="str">
        <f aca="false">Grocery!S970&amp;Grocery!T970</f>
        <v/>
      </c>
    </row>
    <row r="1251" customFormat="false" ht="13" hidden="false" customHeight="false" outlineLevel="0" collapsed="false">
      <c r="O1251" s="93" t="str">
        <f aca="false">Grocery!S971&amp;Grocery!T971</f>
        <v/>
      </c>
    </row>
    <row r="1252" customFormat="false" ht="13" hidden="false" customHeight="false" outlineLevel="0" collapsed="false">
      <c r="O1252" s="93" t="str">
        <f aca="false">Grocery!S972&amp;Grocery!T972</f>
        <v/>
      </c>
    </row>
    <row r="1253" customFormat="false" ht="13" hidden="false" customHeight="false" outlineLevel="0" collapsed="false">
      <c r="O1253" s="93" t="str">
        <f aca="false">Grocery!S973&amp;Grocery!T973</f>
        <v/>
      </c>
    </row>
    <row r="1254" customFormat="false" ht="13" hidden="false" customHeight="false" outlineLevel="0" collapsed="false">
      <c r="O1254" s="93" t="str">
        <f aca="false">Grocery!S974&amp;Grocery!T974</f>
        <v/>
      </c>
    </row>
    <row r="1255" customFormat="false" ht="13" hidden="false" customHeight="false" outlineLevel="0" collapsed="false">
      <c r="O1255" s="93" t="str">
        <f aca="false">Grocery!S975&amp;Grocery!T975</f>
        <v/>
      </c>
    </row>
    <row r="1256" customFormat="false" ht="13" hidden="false" customHeight="false" outlineLevel="0" collapsed="false">
      <c r="O1256" s="93" t="str">
        <f aca="false">Grocery!S976&amp;Grocery!T976</f>
        <v/>
      </c>
    </row>
    <row r="1257" customFormat="false" ht="13" hidden="false" customHeight="false" outlineLevel="0" collapsed="false">
      <c r="O1257" s="93" t="str">
        <f aca="false">Grocery!S977&amp;Grocery!T977</f>
        <v/>
      </c>
    </row>
    <row r="1258" customFormat="false" ht="13" hidden="false" customHeight="false" outlineLevel="0" collapsed="false">
      <c r="O1258" s="93" t="str">
        <f aca="false">Grocery!S978&amp;Grocery!T978</f>
        <v/>
      </c>
    </row>
    <row r="1259" customFormat="false" ht="13" hidden="false" customHeight="false" outlineLevel="0" collapsed="false">
      <c r="O1259" s="93" t="str">
        <f aca="false">Grocery!S979&amp;Grocery!T979</f>
        <v/>
      </c>
    </row>
    <row r="1260" customFormat="false" ht="13" hidden="false" customHeight="false" outlineLevel="0" collapsed="false">
      <c r="O1260" s="93" t="str">
        <f aca="false">Grocery!S980&amp;Grocery!T980</f>
        <v/>
      </c>
    </row>
    <row r="1261" customFormat="false" ht="13" hidden="false" customHeight="false" outlineLevel="0" collapsed="false">
      <c r="O1261" s="93" t="str">
        <f aca="false">Grocery!S981&amp;Grocery!T981</f>
        <v/>
      </c>
    </row>
    <row r="1262" customFormat="false" ht="13" hidden="false" customHeight="false" outlineLevel="0" collapsed="false">
      <c r="O1262" s="93" t="str">
        <f aca="false">Grocery!S982&amp;Grocery!T982</f>
        <v/>
      </c>
    </row>
    <row r="1263" customFormat="false" ht="13" hidden="false" customHeight="false" outlineLevel="0" collapsed="false">
      <c r="O1263" s="93" t="str">
        <f aca="false">Grocery!S983&amp;Grocery!T983</f>
        <v/>
      </c>
    </row>
    <row r="1264" customFormat="false" ht="13" hidden="false" customHeight="false" outlineLevel="0" collapsed="false">
      <c r="O1264" s="93" t="str">
        <f aca="false">Grocery!S984&amp;Grocery!T984</f>
        <v/>
      </c>
    </row>
    <row r="1265" customFormat="false" ht="13" hidden="false" customHeight="false" outlineLevel="0" collapsed="false">
      <c r="O1265" s="93" t="str">
        <f aca="false">Grocery!S985&amp;Grocery!T985</f>
        <v/>
      </c>
    </row>
    <row r="1266" customFormat="false" ht="13" hidden="false" customHeight="false" outlineLevel="0" collapsed="false">
      <c r="O1266" s="93" t="str">
        <f aca="false">Grocery!S986&amp;Grocery!T986</f>
        <v/>
      </c>
    </row>
    <row r="1267" customFormat="false" ht="13" hidden="false" customHeight="false" outlineLevel="0" collapsed="false">
      <c r="O1267" s="93" t="str">
        <f aca="false">Grocery!S987&amp;Grocery!T987</f>
        <v/>
      </c>
    </row>
    <row r="1268" customFormat="false" ht="13" hidden="false" customHeight="false" outlineLevel="0" collapsed="false">
      <c r="O1268" s="93" t="str">
        <f aca="false">Grocery!S988&amp;Grocery!T988</f>
        <v/>
      </c>
    </row>
    <row r="1269" customFormat="false" ht="13" hidden="false" customHeight="false" outlineLevel="0" collapsed="false">
      <c r="O1269" s="93" t="str">
        <f aca="false">Grocery!S989&amp;Grocery!T989</f>
        <v/>
      </c>
    </row>
    <row r="1270" customFormat="false" ht="13" hidden="false" customHeight="false" outlineLevel="0" collapsed="false">
      <c r="O1270" s="93" t="str">
        <f aca="false">Grocery!S990&amp;Grocery!T990</f>
        <v/>
      </c>
    </row>
    <row r="1271" customFormat="false" ht="13" hidden="false" customHeight="false" outlineLevel="0" collapsed="false">
      <c r="O1271" s="93" t="str">
        <f aca="false">Grocery!S991&amp;Grocery!T991</f>
        <v/>
      </c>
    </row>
    <row r="1272" customFormat="false" ht="13" hidden="false" customHeight="false" outlineLevel="0" collapsed="false">
      <c r="O1272" s="93" t="str">
        <f aca="false">Grocery!S992&amp;Grocery!T992</f>
        <v/>
      </c>
    </row>
    <row r="1273" customFormat="false" ht="13" hidden="false" customHeight="false" outlineLevel="0" collapsed="false">
      <c r="O1273" s="93" t="str">
        <f aca="false">Grocery!S993&amp;Grocery!T993</f>
        <v/>
      </c>
    </row>
    <row r="1274" customFormat="false" ht="13" hidden="false" customHeight="false" outlineLevel="0" collapsed="false">
      <c r="O1274" s="93" t="str">
        <f aca="false">Grocery!S994&amp;Grocery!T994</f>
        <v/>
      </c>
    </row>
    <row r="1275" customFormat="false" ht="13" hidden="false" customHeight="false" outlineLevel="0" collapsed="false">
      <c r="O1275" s="93" t="str">
        <f aca="false">Grocery!S995&amp;Grocery!T995</f>
        <v/>
      </c>
    </row>
    <row r="1276" customFormat="false" ht="13" hidden="false" customHeight="false" outlineLevel="0" collapsed="false">
      <c r="O1276" s="93" t="str">
        <f aca="false">Grocery!S996&amp;Grocery!T996</f>
        <v/>
      </c>
    </row>
    <row r="1277" customFormat="false" ht="13" hidden="false" customHeight="false" outlineLevel="0" collapsed="false">
      <c r="O1277" s="93" t="str">
        <f aca="false">Grocery!S997&amp;Grocery!T997</f>
        <v/>
      </c>
    </row>
    <row r="1278" customFormat="false" ht="13" hidden="false" customHeight="false" outlineLevel="0" collapsed="false">
      <c r="O1278" s="93" t="str">
        <f aca="false">Grocery!S998&amp;Grocery!T998</f>
        <v/>
      </c>
    </row>
    <row r="1279" customFormat="false" ht="13" hidden="false" customHeight="false" outlineLevel="0" collapsed="false">
      <c r="O1279" s="93" t="str">
        <f aca="false">Grocery!S999&amp;Grocery!T999</f>
        <v/>
      </c>
    </row>
    <row r="1280" customFormat="false" ht="13" hidden="false" customHeight="false" outlineLevel="0" collapsed="false">
      <c r="O1280" s="93" t="str">
        <f aca="false">Grocery!S1000&amp;Grocery!T1000</f>
        <v/>
      </c>
    </row>
    <row r="1281" customFormat="false" ht="13" hidden="false" customHeight="false" outlineLevel="0" collapsed="false">
      <c r="O1281" s="93" t="str">
        <f aca="false">Grocery!S1001&amp;Grocery!T1001</f>
        <v/>
      </c>
    </row>
    <row r="1282" customFormat="false" ht="13" hidden="false" customHeight="false" outlineLevel="0" collapsed="false">
      <c r="O1282" s="93" t="str">
        <f aca="false">Grocery!S1002&amp;Grocery!T1002</f>
        <v/>
      </c>
    </row>
    <row r="1283" customFormat="false" ht="13" hidden="false" customHeight="false" outlineLevel="0" collapsed="false">
      <c r="O1283" s="93" t="str">
        <f aca="false">Grocery!S1003&amp;Grocery!T1003</f>
        <v/>
      </c>
    </row>
    <row r="1284" customFormat="false" ht="13" hidden="false" customHeight="false" outlineLevel="0" collapsed="false">
      <c r="O1284" s="93" t="str">
        <f aca="false">Grocery!S1004&amp;Grocery!T1004</f>
        <v/>
      </c>
    </row>
    <row r="1285" customFormat="false" ht="13" hidden="false" customHeight="false" outlineLevel="0" collapsed="false">
      <c r="O1285" s="93" t="str">
        <f aca="false">Grocery!S1005&amp;Grocery!T1005</f>
        <v/>
      </c>
    </row>
    <row r="1286" customFormat="false" ht="13" hidden="false" customHeight="false" outlineLevel="0" collapsed="false">
      <c r="O1286" s="93" t="str">
        <f aca="false">Grocery!S1006&amp;Grocery!T1006</f>
        <v/>
      </c>
    </row>
    <row r="1287" customFormat="false" ht="13" hidden="false" customHeight="false" outlineLevel="0" collapsed="false">
      <c r="O1287" s="93" t="str">
        <f aca="false">Grocery!S1007&amp;Grocery!T1007</f>
        <v/>
      </c>
    </row>
    <row r="1288" customFormat="false" ht="13" hidden="false" customHeight="false" outlineLevel="0" collapsed="false">
      <c r="O1288" s="93" t="str">
        <f aca="false">Grocery!S1008&amp;Grocery!T1008</f>
        <v/>
      </c>
    </row>
    <row r="1289" customFormat="false" ht="13" hidden="false" customHeight="false" outlineLevel="0" collapsed="false">
      <c r="O1289" s="93" t="str">
        <f aca="false">Grocery!S1009&amp;Grocery!T1009</f>
        <v/>
      </c>
    </row>
    <row r="1290" customFormat="false" ht="13" hidden="false" customHeight="false" outlineLevel="0" collapsed="false">
      <c r="O1290" s="93" t="str">
        <f aca="false">Grocery!S1010&amp;Grocery!T1010</f>
        <v/>
      </c>
    </row>
    <row r="1291" customFormat="false" ht="13" hidden="false" customHeight="false" outlineLevel="0" collapsed="false">
      <c r="O1291" s="93" t="str">
        <f aca="false">Grocery!S1011&amp;Grocery!T1011</f>
        <v/>
      </c>
    </row>
    <row r="1292" customFormat="false" ht="13" hidden="false" customHeight="false" outlineLevel="0" collapsed="false">
      <c r="O1292" s="93" t="str">
        <f aca="false">Grocery!S1012&amp;Grocery!T1012</f>
        <v/>
      </c>
    </row>
    <row r="1293" customFormat="false" ht="13" hidden="false" customHeight="false" outlineLevel="0" collapsed="false">
      <c r="O1293" s="93" t="str">
        <f aca="false">Grocery!S1013&amp;Grocery!T1013</f>
        <v/>
      </c>
    </row>
    <row r="1294" customFormat="false" ht="13" hidden="false" customHeight="false" outlineLevel="0" collapsed="false">
      <c r="O1294" s="93" t="str">
        <f aca="false">Grocery!S1014&amp;Grocery!T1014</f>
        <v/>
      </c>
    </row>
    <row r="1295" customFormat="false" ht="13" hidden="false" customHeight="false" outlineLevel="0" collapsed="false">
      <c r="O1295" s="93" t="str">
        <f aca="false">Grocery!S1015&amp;Grocery!T1015</f>
        <v/>
      </c>
    </row>
    <row r="1296" customFormat="false" ht="13" hidden="false" customHeight="false" outlineLevel="0" collapsed="false">
      <c r="O1296" s="93" t="str">
        <f aca="false">Grocery!S1016&amp;Grocery!T1016</f>
        <v/>
      </c>
    </row>
    <row r="1297" customFormat="false" ht="13" hidden="false" customHeight="false" outlineLevel="0" collapsed="false">
      <c r="O1297" s="93" t="str">
        <f aca="false">Grocery!S1017&amp;Grocery!T1017</f>
        <v/>
      </c>
    </row>
    <row r="1298" customFormat="false" ht="13" hidden="false" customHeight="false" outlineLevel="0" collapsed="false">
      <c r="O1298" s="93" t="str">
        <f aca="false">Grocery!S1018&amp;Grocery!T1018</f>
        <v/>
      </c>
    </row>
    <row r="1299" customFormat="false" ht="13" hidden="false" customHeight="false" outlineLevel="0" collapsed="false">
      <c r="O1299" s="93" t="str">
        <f aca="false">Grocery!S1019&amp;Grocery!T1019</f>
        <v/>
      </c>
    </row>
    <row r="1300" customFormat="false" ht="13" hidden="false" customHeight="false" outlineLevel="0" collapsed="false">
      <c r="O1300" s="93" t="str">
        <f aca="false">Grocery!S1020&amp;Grocery!T1020</f>
        <v/>
      </c>
    </row>
    <row r="1301" customFormat="false" ht="13" hidden="false" customHeight="false" outlineLevel="0" collapsed="false">
      <c r="O1301" s="93" t="str">
        <f aca="false">Grocery!S1021&amp;Grocery!T1021</f>
        <v/>
      </c>
    </row>
    <row r="1302" customFormat="false" ht="13" hidden="false" customHeight="false" outlineLevel="0" collapsed="false">
      <c r="O1302" s="93" t="str">
        <f aca="false">Grocery!S1022&amp;Grocery!T1022</f>
        <v/>
      </c>
    </row>
    <row r="1303" customFormat="false" ht="13" hidden="false" customHeight="false" outlineLevel="0" collapsed="false">
      <c r="O1303" s="93" t="str">
        <f aca="false">Grocery!S1023&amp;Grocery!T1023</f>
        <v/>
      </c>
    </row>
    <row r="1304" customFormat="false" ht="13" hidden="false" customHeight="false" outlineLevel="0" collapsed="false">
      <c r="O1304" s="93" t="str">
        <f aca="false">Grocery!S1024&amp;Grocery!T1024</f>
        <v/>
      </c>
    </row>
    <row r="1305" customFormat="false" ht="13" hidden="false" customHeight="false" outlineLevel="0" collapsed="false">
      <c r="O1305" s="93" t="str">
        <f aca="false">Grocery!S1025&amp;Grocery!T1025</f>
        <v/>
      </c>
    </row>
    <row r="1306" customFormat="false" ht="13" hidden="false" customHeight="false" outlineLevel="0" collapsed="false">
      <c r="O1306" s="93" t="str">
        <f aca="false">Grocery!S1026&amp;Grocery!T1026</f>
        <v/>
      </c>
    </row>
    <row r="1307" customFormat="false" ht="13" hidden="false" customHeight="false" outlineLevel="0" collapsed="false">
      <c r="O1307" s="93" t="str">
        <f aca="false">Grocery!S1027&amp;Grocery!T1027</f>
        <v/>
      </c>
    </row>
    <row r="1308" customFormat="false" ht="13" hidden="false" customHeight="false" outlineLevel="0" collapsed="false">
      <c r="O1308" s="93" t="str">
        <f aca="false">Grocery!S1028&amp;Grocery!T1028</f>
        <v/>
      </c>
    </row>
    <row r="1309" customFormat="false" ht="13" hidden="false" customHeight="false" outlineLevel="0" collapsed="false">
      <c r="O1309" s="93" t="str">
        <f aca="false">Grocery!S1029&amp;Grocery!T1029</f>
        <v/>
      </c>
    </row>
    <row r="1310" customFormat="false" ht="13" hidden="false" customHeight="false" outlineLevel="0" collapsed="false">
      <c r="O1310" s="93" t="str">
        <f aca="false">Grocery!S1030&amp;Grocery!T1030</f>
        <v/>
      </c>
    </row>
    <row r="1311" customFormat="false" ht="13" hidden="false" customHeight="false" outlineLevel="0" collapsed="false">
      <c r="O1311" s="93" t="str">
        <f aca="false">Grocery!S1031&amp;Grocery!T1031</f>
        <v/>
      </c>
    </row>
    <row r="1312" customFormat="false" ht="13" hidden="false" customHeight="false" outlineLevel="0" collapsed="false">
      <c r="O1312" s="93" t="str">
        <f aca="false">Grocery!S1032&amp;Grocery!T1032</f>
        <v/>
      </c>
    </row>
    <row r="1313" customFormat="false" ht="13" hidden="false" customHeight="false" outlineLevel="0" collapsed="false">
      <c r="O1313" s="93" t="str">
        <f aca="false">Grocery!S1033&amp;Grocery!T1033</f>
        <v/>
      </c>
    </row>
    <row r="1314" customFormat="false" ht="13" hidden="false" customHeight="false" outlineLevel="0" collapsed="false">
      <c r="O1314" s="93" t="str">
        <f aca="false">Grocery!S1034&amp;Grocery!T1034</f>
        <v/>
      </c>
    </row>
    <row r="1315" customFormat="false" ht="13" hidden="false" customHeight="false" outlineLevel="0" collapsed="false">
      <c r="O1315" s="93" t="str">
        <f aca="false">Grocery!S1035&amp;Grocery!T1035</f>
        <v/>
      </c>
    </row>
    <row r="1316" customFormat="false" ht="13" hidden="false" customHeight="false" outlineLevel="0" collapsed="false">
      <c r="O1316" s="93" t="str">
        <f aca="false">Grocery!S1036&amp;Grocery!T1036</f>
        <v/>
      </c>
    </row>
    <row r="1317" customFormat="false" ht="13" hidden="false" customHeight="false" outlineLevel="0" collapsed="false">
      <c r="O1317" s="93" t="str">
        <f aca="false">Grocery!S1037&amp;Grocery!T1037</f>
        <v/>
      </c>
    </row>
    <row r="1318" customFormat="false" ht="13" hidden="false" customHeight="false" outlineLevel="0" collapsed="false">
      <c r="O1318" s="93" t="str">
        <f aca="false">Grocery!S1038&amp;Grocery!T1038</f>
        <v/>
      </c>
    </row>
    <row r="1319" customFormat="false" ht="13" hidden="false" customHeight="false" outlineLevel="0" collapsed="false">
      <c r="O1319" s="93" t="str">
        <f aca="false">Grocery!S1039&amp;Grocery!T1039</f>
        <v/>
      </c>
    </row>
    <row r="1320" customFormat="false" ht="13" hidden="false" customHeight="false" outlineLevel="0" collapsed="false">
      <c r="O1320" s="93" t="str">
        <f aca="false">Grocery!S1040&amp;Grocery!T1040</f>
        <v/>
      </c>
    </row>
    <row r="1321" customFormat="false" ht="13" hidden="false" customHeight="false" outlineLevel="0" collapsed="false">
      <c r="O1321" s="93" t="str">
        <f aca="false">Grocery!S1041&amp;Grocery!T1041</f>
        <v/>
      </c>
    </row>
    <row r="1322" customFormat="false" ht="13" hidden="false" customHeight="false" outlineLevel="0" collapsed="false">
      <c r="O1322" s="93" t="str">
        <f aca="false">Grocery!S1042&amp;Grocery!T1042</f>
        <v/>
      </c>
    </row>
    <row r="1323" customFormat="false" ht="13" hidden="false" customHeight="false" outlineLevel="0" collapsed="false">
      <c r="O1323" s="93" t="str">
        <f aca="false">Grocery!S1043&amp;Grocery!T1043</f>
        <v/>
      </c>
    </row>
    <row r="1324" customFormat="false" ht="13" hidden="false" customHeight="false" outlineLevel="0" collapsed="false">
      <c r="O1324" s="93" t="str">
        <f aca="false">Grocery!S1044&amp;Grocery!T1044</f>
        <v/>
      </c>
    </row>
    <row r="1325" customFormat="false" ht="13" hidden="false" customHeight="false" outlineLevel="0" collapsed="false">
      <c r="O1325" s="93" t="str">
        <f aca="false">Grocery!S1045&amp;Grocery!T1045</f>
        <v/>
      </c>
    </row>
    <row r="1326" customFormat="false" ht="13" hidden="false" customHeight="false" outlineLevel="0" collapsed="false">
      <c r="O1326" s="93" t="str">
        <f aca="false">Grocery!S1046&amp;Grocery!T1046</f>
        <v/>
      </c>
    </row>
    <row r="1327" customFormat="false" ht="13" hidden="false" customHeight="false" outlineLevel="0" collapsed="false">
      <c r="O1327" s="93" t="str">
        <f aca="false">Grocery!S1047&amp;Grocery!T1047</f>
        <v/>
      </c>
    </row>
    <row r="1328" customFormat="false" ht="13" hidden="false" customHeight="false" outlineLevel="0" collapsed="false">
      <c r="O1328" s="93" t="str">
        <f aca="false">Grocery!S1048&amp;Grocery!T1048</f>
        <v/>
      </c>
    </row>
    <row r="1329" customFormat="false" ht="13" hidden="false" customHeight="false" outlineLevel="0" collapsed="false">
      <c r="O1329" s="93" t="str">
        <f aca="false">Grocery!S1049&amp;Grocery!T1049</f>
        <v/>
      </c>
    </row>
    <row r="1330" customFormat="false" ht="13" hidden="false" customHeight="false" outlineLevel="0" collapsed="false">
      <c r="O1330" s="93" t="str">
        <f aca="false">Grocery!S1050&amp;Grocery!T1050</f>
        <v/>
      </c>
    </row>
    <row r="1331" customFormat="false" ht="13" hidden="false" customHeight="false" outlineLevel="0" collapsed="false">
      <c r="O1331" s="93" t="str">
        <f aca="false">Grocery!S1051&amp;Grocery!T1051</f>
        <v/>
      </c>
    </row>
    <row r="1332" customFormat="false" ht="13" hidden="false" customHeight="false" outlineLevel="0" collapsed="false">
      <c r="O1332" s="93" t="str">
        <f aca="false">Grocery!S1052&amp;Grocery!T1052</f>
        <v/>
      </c>
    </row>
    <row r="1333" customFormat="false" ht="13" hidden="false" customHeight="false" outlineLevel="0" collapsed="false">
      <c r="O1333" s="93" t="str">
        <f aca="false">Grocery!S1053&amp;Grocery!T1053</f>
        <v/>
      </c>
    </row>
    <row r="1334" customFormat="false" ht="13" hidden="false" customHeight="false" outlineLevel="0" collapsed="false">
      <c r="O1334" s="93" t="str">
        <f aca="false">Grocery!S1054&amp;Grocery!T1054</f>
        <v/>
      </c>
    </row>
    <row r="1335" customFormat="false" ht="13" hidden="false" customHeight="false" outlineLevel="0" collapsed="false">
      <c r="O1335" s="93" t="str">
        <f aca="false">Grocery!S1055&amp;Grocery!T1055</f>
        <v/>
      </c>
    </row>
    <row r="1336" customFormat="false" ht="13" hidden="false" customHeight="false" outlineLevel="0" collapsed="false">
      <c r="O1336" s="93" t="str">
        <f aca="false">Grocery!S1056&amp;Grocery!T1056</f>
        <v/>
      </c>
    </row>
    <row r="1337" customFormat="false" ht="13" hidden="false" customHeight="false" outlineLevel="0" collapsed="false">
      <c r="O1337" s="93" t="str">
        <f aca="false">Grocery!S1057&amp;Grocery!T1057</f>
        <v/>
      </c>
    </row>
    <row r="1338" customFormat="false" ht="13" hidden="false" customHeight="false" outlineLevel="0" collapsed="false">
      <c r="O1338" s="93" t="str">
        <f aca="false">Grocery!S1058&amp;Grocery!T1058</f>
        <v/>
      </c>
    </row>
    <row r="1339" customFormat="false" ht="13" hidden="false" customHeight="false" outlineLevel="0" collapsed="false">
      <c r="O1339" s="93" t="str">
        <f aca="false">Grocery!S1059&amp;Grocery!T1059</f>
        <v/>
      </c>
    </row>
    <row r="1340" customFormat="false" ht="13" hidden="false" customHeight="false" outlineLevel="0" collapsed="false">
      <c r="O1340" s="93" t="str">
        <f aca="false">Grocery!S1060&amp;Grocery!T1060</f>
        <v/>
      </c>
    </row>
    <row r="1341" customFormat="false" ht="13" hidden="false" customHeight="false" outlineLevel="0" collapsed="false">
      <c r="O1341" s="93" t="str">
        <f aca="false">Grocery!S1061&amp;Grocery!T1061</f>
        <v/>
      </c>
    </row>
    <row r="1342" customFormat="false" ht="13" hidden="false" customHeight="false" outlineLevel="0" collapsed="false">
      <c r="O1342" s="93" t="str">
        <f aca="false">Grocery!S1062&amp;Grocery!T1062</f>
        <v/>
      </c>
    </row>
    <row r="1343" customFormat="false" ht="13" hidden="false" customHeight="false" outlineLevel="0" collapsed="false">
      <c r="O1343" s="93" t="str">
        <f aca="false">Grocery!S1063&amp;Grocery!T1063</f>
        <v/>
      </c>
    </row>
    <row r="1344" customFormat="false" ht="13" hidden="false" customHeight="false" outlineLevel="0" collapsed="false">
      <c r="O1344" s="93" t="str">
        <f aca="false">Grocery!S1064&amp;Grocery!T1064</f>
        <v/>
      </c>
    </row>
    <row r="1345" customFormat="false" ht="13" hidden="false" customHeight="false" outlineLevel="0" collapsed="false">
      <c r="O1345" s="93" t="str">
        <f aca="false">Grocery!S1065&amp;Grocery!T1065</f>
        <v/>
      </c>
    </row>
    <row r="1346" customFormat="false" ht="13" hidden="false" customHeight="false" outlineLevel="0" collapsed="false">
      <c r="O1346" s="93" t="str">
        <f aca="false">Grocery!S1066&amp;Grocery!T1066</f>
        <v/>
      </c>
    </row>
    <row r="1347" customFormat="false" ht="13" hidden="false" customHeight="false" outlineLevel="0" collapsed="false">
      <c r="O1347" s="93" t="str">
        <f aca="false">Grocery!S1067&amp;Grocery!T1067</f>
        <v/>
      </c>
    </row>
    <row r="1348" customFormat="false" ht="13" hidden="false" customHeight="false" outlineLevel="0" collapsed="false">
      <c r="O1348" s="93" t="str">
        <f aca="false">Grocery!S1068&amp;Grocery!T1068</f>
        <v/>
      </c>
    </row>
    <row r="1349" customFormat="false" ht="13" hidden="false" customHeight="false" outlineLevel="0" collapsed="false">
      <c r="O1349" s="93" t="str">
        <f aca="false">Grocery!S1069&amp;Grocery!T1069</f>
        <v/>
      </c>
    </row>
    <row r="1350" customFormat="false" ht="13" hidden="false" customHeight="false" outlineLevel="0" collapsed="false">
      <c r="O1350" s="93" t="str">
        <f aca="false">Grocery!S1070&amp;Grocery!T1070</f>
        <v/>
      </c>
    </row>
    <row r="1351" customFormat="false" ht="13" hidden="false" customHeight="false" outlineLevel="0" collapsed="false">
      <c r="O1351" s="93" t="str">
        <f aca="false">Grocery!S1071&amp;Grocery!T1071</f>
        <v/>
      </c>
    </row>
    <row r="1352" customFormat="false" ht="13" hidden="false" customHeight="false" outlineLevel="0" collapsed="false">
      <c r="O1352" s="93" t="str">
        <f aca="false">Grocery!S1072&amp;Grocery!T1072</f>
        <v/>
      </c>
    </row>
    <row r="1353" customFormat="false" ht="13" hidden="false" customHeight="false" outlineLevel="0" collapsed="false">
      <c r="O1353" s="93" t="str">
        <f aca="false">Grocery!S1073&amp;Grocery!T1073</f>
        <v/>
      </c>
    </row>
    <row r="1354" customFormat="false" ht="13" hidden="false" customHeight="false" outlineLevel="0" collapsed="false">
      <c r="O1354" s="93" t="str">
        <f aca="false">Grocery!S1074&amp;Grocery!T1074</f>
        <v/>
      </c>
    </row>
    <row r="1355" customFormat="false" ht="13" hidden="false" customHeight="false" outlineLevel="0" collapsed="false">
      <c r="O1355" s="93" t="str">
        <f aca="false">Grocery!S1075&amp;Grocery!T1075</f>
        <v/>
      </c>
    </row>
    <row r="1356" customFormat="false" ht="13" hidden="false" customHeight="false" outlineLevel="0" collapsed="false">
      <c r="O1356" s="93" t="str">
        <f aca="false">Grocery!S1076&amp;Grocery!T1076</f>
        <v/>
      </c>
    </row>
    <row r="1357" customFormat="false" ht="13" hidden="false" customHeight="false" outlineLevel="0" collapsed="false">
      <c r="O1357" s="93" t="str">
        <f aca="false">Grocery!S1077&amp;Grocery!T1077</f>
        <v/>
      </c>
    </row>
    <row r="1358" customFormat="false" ht="13" hidden="false" customHeight="false" outlineLevel="0" collapsed="false">
      <c r="O1358" s="93" t="str">
        <f aca="false">Grocery!S1078&amp;Grocery!T1078</f>
        <v/>
      </c>
    </row>
    <row r="1359" customFormat="false" ht="13" hidden="false" customHeight="false" outlineLevel="0" collapsed="false">
      <c r="O1359" s="93" t="str">
        <f aca="false">Grocery!S1079&amp;Grocery!T1079</f>
        <v/>
      </c>
    </row>
    <row r="1360" customFormat="false" ht="13" hidden="false" customHeight="false" outlineLevel="0" collapsed="false">
      <c r="O1360" s="93" t="str">
        <f aca="false">Grocery!S1080&amp;Grocery!T1080</f>
        <v/>
      </c>
    </row>
    <row r="1361" customFormat="false" ht="13" hidden="false" customHeight="false" outlineLevel="0" collapsed="false">
      <c r="O1361" s="93" t="str">
        <f aca="false">Grocery!S1081&amp;Grocery!T1081</f>
        <v/>
      </c>
    </row>
    <row r="1362" customFormat="false" ht="13" hidden="false" customHeight="false" outlineLevel="0" collapsed="false">
      <c r="O1362" s="93" t="str">
        <f aca="false">Grocery!S1082&amp;Grocery!T1082</f>
        <v/>
      </c>
    </row>
    <row r="1363" customFormat="false" ht="13" hidden="false" customHeight="false" outlineLevel="0" collapsed="false">
      <c r="O1363" s="93" t="str">
        <f aca="false">Grocery!S1083&amp;Grocery!T1083</f>
        <v/>
      </c>
    </row>
    <row r="1364" customFormat="false" ht="13" hidden="false" customHeight="false" outlineLevel="0" collapsed="false">
      <c r="O1364" s="93" t="str">
        <f aca="false">Grocery!S1084&amp;Grocery!T1084</f>
        <v/>
      </c>
    </row>
    <row r="1365" customFormat="false" ht="13" hidden="false" customHeight="false" outlineLevel="0" collapsed="false">
      <c r="O1365" s="93" t="str">
        <f aca="false">Grocery!S1085&amp;Grocery!T1085</f>
        <v/>
      </c>
    </row>
    <row r="1366" customFormat="false" ht="13" hidden="false" customHeight="false" outlineLevel="0" collapsed="false">
      <c r="O1366" s="93" t="str">
        <f aca="false">Grocery!S1086&amp;Grocery!T1086</f>
        <v/>
      </c>
    </row>
    <row r="1367" customFormat="false" ht="13" hidden="false" customHeight="false" outlineLevel="0" collapsed="false">
      <c r="O1367" s="93" t="str">
        <f aca="false">Grocery!S1087&amp;Grocery!T1087</f>
        <v/>
      </c>
    </row>
    <row r="1368" customFormat="false" ht="13" hidden="false" customHeight="false" outlineLevel="0" collapsed="false">
      <c r="O1368" s="93" t="str">
        <f aca="false">Grocery!S1088&amp;Grocery!T1088</f>
        <v/>
      </c>
    </row>
    <row r="1369" customFormat="false" ht="13" hidden="false" customHeight="false" outlineLevel="0" collapsed="false">
      <c r="O1369" s="93" t="str">
        <f aca="false">Grocery!S1089&amp;Grocery!T1089</f>
        <v/>
      </c>
    </row>
    <row r="1370" customFormat="false" ht="13" hidden="false" customHeight="false" outlineLevel="0" collapsed="false">
      <c r="O1370" s="93" t="str">
        <f aca="false">Grocery!S1090&amp;Grocery!T1090</f>
        <v/>
      </c>
    </row>
    <row r="1371" customFormat="false" ht="13" hidden="false" customHeight="false" outlineLevel="0" collapsed="false">
      <c r="O1371" s="93" t="str">
        <f aca="false">Grocery!S1091&amp;Grocery!T1091</f>
        <v/>
      </c>
    </row>
    <row r="1372" customFormat="false" ht="13" hidden="false" customHeight="false" outlineLevel="0" collapsed="false">
      <c r="O1372" s="93" t="str">
        <f aca="false">Grocery!S1092&amp;Grocery!T1092</f>
        <v/>
      </c>
    </row>
    <row r="1373" customFormat="false" ht="13" hidden="false" customHeight="false" outlineLevel="0" collapsed="false">
      <c r="O1373" s="93" t="str">
        <f aca="false">Grocery!S1093&amp;Grocery!T1093</f>
        <v/>
      </c>
    </row>
    <row r="1374" customFormat="false" ht="13" hidden="false" customHeight="false" outlineLevel="0" collapsed="false">
      <c r="O1374" s="93" t="str">
        <f aca="false">Grocery!S1094&amp;Grocery!T1094</f>
        <v/>
      </c>
    </row>
    <row r="1375" customFormat="false" ht="13" hidden="false" customHeight="false" outlineLevel="0" collapsed="false">
      <c r="O1375" s="93" t="str">
        <f aca="false">Grocery!S1095&amp;Grocery!T1095</f>
        <v/>
      </c>
    </row>
    <row r="1376" customFormat="false" ht="13" hidden="false" customHeight="false" outlineLevel="0" collapsed="false">
      <c r="O1376" s="93" t="str">
        <f aca="false">Grocery!S1096&amp;Grocery!T1096</f>
        <v/>
      </c>
    </row>
    <row r="1377" customFormat="false" ht="13" hidden="false" customHeight="false" outlineLevel="0" collapsed="false">
      <c r="O1377" s="93" t="str">
        <f aca="false">Grocery!S1097&amp;Grocery!T1097</f>
        <v/>
      </c>
    </row>
    <row r="1378" customFormat="false" ht="13" hidden="false" customHeight="false" outlineLevel="0" collapsed="false">
      <c r="O1378" s="93" t="str">
        <f aca="false">Grocery!S1098&amp;Grocery!T1098</f>
        <v/>
      </c>
    </row>
    <row r="1379" customFormat="false" ht="13" hidden="false" customHeight="false" outlineLevel="0" collapsed="false">
      <c r="O1379" s="93" t="str">
        <f aca="false">Grocery!S1099&amp;Grocery!T1099</f>
        <v/>
      </c>
    </row>
    <row r="1380" customFormat="false" ht="13" hidden="false" customHeight="false" outlineLevel="0" collapsed="false">
      <c r="O1380" s="93" t="str">
        <f aca="false">Grocery!S1100&amp;Grocery!T1100</f>
        <v/>
      </c>
    </row>
    <row r="1381" customFormat="false" ht="13" hidden="false" customHeight="false" outlineLevel="0" collapsed="false">
      <c r="O1381" s="93" t="str">
        <f aca="false">Grocery!S1101&amp;Grocery!T1101</f>
        <v/>
      </c>
    </row>
    <row r="1382" customFormat="false" ht="13" hidden="false" customHeight="false" outlineLevel="0" collapsed="false">
      <c r="O1382" s="93" t="str">
        <f aca="false">Grocery!S1102&amp;Grocery!T1102</f>
        <v/>
      </c>
    </row>
    <row r="1383" customFormat="false" ht="13" hidden="false" customHeight="false" outlineLevel="0" collapsed="false">
      <c r="O1383" s="93" t="str">
        <f aca="false">Grocery!S1103&amp;Grocery!T1103</f>
        <v/>
      </c>
    </row>
    <row r="1384" customFormat="false" ht="13" hidden="false" customHeight="false" outlineLevel="0" collapsed="false">
      <c r="O1384" s="93" t="str">
        <f aca="false">Grocery!S1104&amp;Grocery!T1104</f>
        <v/>
      </c>
    </row>
    <row r="1385" customFormat="false" ht="13" hidden="false" customHeight="false" outlineLevel="0" collapsed="false">
      <c r="O1385" s="93" t="str">
        <f aca="false">Grocery!S1105&amp;Grocery!T1105</f>
        <v/>
      </c>
    </row>
    <row r="1386" customFormat="false" ht="13" hidden="false" customHeight="false" outlineLevel="0" collapsed="false">
      <c r="O1386" s="93" t="str">
        <f aca="false">Grocery!S1106&amp;Grocery!T1106</f>
        <v/>
      </c>
    </row>
    <row r="1387" customFormat="false" ht="13" hidden="false" customHeight="false" outlineLevel="0" collapsed="false">
      <c r="O1387" s="93" t="str">
        <f aca="false">Grocery!S1107&amp;Grocery!T1107</f>
        <v/>
      </c>
    </row>
    <row r="1388" customFormat="false" ht="13" hidden="false" customHeight="false" outlineLevel="0" collapsed="false">
      <c r="O1388" s="93" t="str">
        <f aca="false">Grocery!S1108&amp;Grocery!T1108</f>
        <v/>
      </c>
    </row>
    <row r="1389" customFormat="false" ht="13" hidden="false" customHeight="false" outlineLevel="0" collapsed="false">
      <c r="O1389" s="93" t="str">
        <f aca="false">Grocery!S1109&amp;Grocery!T1109</f>
        <v/>
      </c>
    </row>
    <row r="1390" customFormat="false" ht="13" hidden="false" customHeight="false" outlineLevel="0" collapsed="false">
      <c r="O1390" s="93" t="str">
        <f aca="false">Grocery!S1110&amp;Grocery!T1110</f>
        <v/>
      </c>
    </row>
    <row r="1391" customFormat="false" ht="13" hidden="false" customHeight="false" outlineLevel="0" collapsed="false">
      <c r="O1391" s="93" t="str">
        <f aca="false">Grocery!S1111&amp;Grocery!T1111</f>
        <v/>
      </c>
    </row>
    <row r="1392" customFormat="false" ht="13" hidden="false" customHeight="false" outlineLevel="0" collapsed="false">
      <c r="O1392" s="93" t="str">
        <f aca="false">Grocery!S1112&amp;Grocery!T1112</f>
        <v/>
      </c>
    </row>
    <row r="1393" customFormat="false" ht="13" hidden="false" customHeight="false" outlineLevel="0" collapsed="false">
      <c r="O1393" s="93" t="str">
        <f aca="false">Grocery!S1113&amp;Grocery!T1113</f>
        <v/>
      </c>
    </row>
    <row r="1394" customFormat="false" ht="13" hidden="false" customHeight="false" outlineLevel="0" collapsed="false">
      <c r="O1394" s="93" t="str">
        <f aca="false">Grocery!S1114&amp;Grocery!T1114</f>
        <v/>
      </c>
    </row>
    <row r="1395" customFormat="false" ht="13" hidden="false" customHeight="false" outlineLevel="0" collapsed="false">
      <c r="O1395" s="93" t="str">
        <f aca="false">Grocery!S1115&amp;Grocery!T1115</f>
        <v/>
      </c>
    </row>
    <row r="1396" customFormat="false" ht="13" hidden="false" customHeight="false" outlineLevel="0" collapsed="false">
      <c r="O1396" s="93" t="str">
        <f aca="false">Grocery!S1116&amp;Grocery!T1116</f>
        <v/>
      </c>
    </row>
    <row r="1397" customFormat="false" ht="13" hidden="false" customHeight="false" outlineLevel="0" collapsed="false">
      <c r="O1397" s="93" t="str">
        <f aca="false">Grocery!S1117&amp;Grocery!T1117</f>
        <v/>
      </c>
    </row>
    <row r="1398" customFormat="false" ht="13" hidden="false" customHeight="false" outlineLevel="0" collapsed="false">
      <c r="O1398" s="93" t="str">
        <f aca="false">Grocery!S1118&amp;Grocery!T1118</f>
        <v/>
      </c>
    </row>
    <row r="1399" customFormat="false" ht="13" hidden="false" customHeight="false" outlineLevel="0" collapsed="false">
      <c r="O1399" s="93" t="str">
        <f aca="false">Grocery!S1119&amp;Grocery!T1119</f>
        <v/>
      </c>
    </row>
    <row r="1400" customFormat="false" ht="13" hidden="false" customHeight="false" outlineLevel="0" collapsed="false">
      <c r="O1400" s="93" t="str">
        <f aca="false">Grocery!S1120&amp;Grocery!T1120</f>
        <v/>
      </c>
    </row>
    <row r="1401" customFormat="false" ht="13" hidden="false" customHeight="false" outlineLevel="0" collapsed="false">
      <c r="O1401" s="93" t="str">
        <f aca="false">Grocery!S1121&amp;Grocery!T1121</f>
        <v/>
      </c>
    </row>
    <row r="1402" customFormat="false" ht="13" hidden="false" customHeight="false" outlineLevel="0" collapsed="false">
      <c r="O1402" s="93" t="str">
        <f aca="false">Grocery!S1122&amp;Grocery!T1122</f>
        <v/>
      </c>
    </row>
    <row r="1403" customFormat="false" ht="13" hidden="false" customHeight="false" outlineLevel="0" collapsed="false">
      <c r="O1403" s="93" t="str">
        <f aca="false">Grocery!S1123&amp;Grocery!T1123</f>
        <v/>
      </c>
    </row>
    <row r="1404" customFormat="false" ht="13" hidden="false" customHeight="false" outlineLevel="0" collapsed="false">
      <c r="O1404" s="93" t="str">
        <f aca="false">Grocery!S1124&amp;Grocery!T1124</f>
        <v/>
      </c>
    </row>
    <row r="1405" customFormat="false" ht="13" hidden="false" customHeight="false" outlineLevel="0" collapsed="false">
      <c r="O1405" s="93" t="str">
        <f aca="false">Grocery!S1125&amp;Grocery!T1125</f>
        <v/>
      </c>
    </row>
    <row r="1406" customFormat="false" ht="13" hidden="false" customHeight="false" outlineLevel="0" collapsed="false">
      <c r="O1406" s="93" t="str">
        <f aca="false">Grocery!S1126&amp;Grocery!T1126</f>
        <v/>
      </c>
    </row>
    <row r="1407" customFormat="false" ht="13" hidden="false" customHeight="false" outlineLevel="0" collapsed="false">
      <c r="O1407" s="93" t="str">
        <f aca="false">Grocery!S1127&amp;Grocery!T1127</f>
        <v/>
      </c>
    </row>
    <row r="1408" customFormat="false" ht="13" hidden="false" customHeight="false" outlineLevel="0" collapsed="false">
      <c r="O1408" s="93" t="str">
        <f aca="false">Grocery!S1128&amp;Grocery!T1128</f>
        <v/>
      </c>
    </row>
    <row r="1409" customFormat="false" ht="13" hidden="false" customHeight="false" outlineLevel="0" collapsed="false">
      <c r="O1409" s="93" t="str">
        <f aca="false">Grocery!S1129&amp;Grocery!T1129</f>
        <v/>
      </c>
    </row>
    <row r="1410" customFormat="false" ht="13" hidden="false" customHeight="false" outlineLevel="0" collapsed="false">
      <c r="O1410" s="93" t="str">
        <f aca="false">Grocery!S1130&amp;Grocery!T1130</f>
        <v/>
      </c>
    </row>
    <row r="1411" customFormat="false" ht="13" hidden="false" customHeight="false" outlineLevel="0" collapsed="false">
      <c r="O1411" s="93" t="str">
        <f aca="false">Grocery!S1131&amp;Grocery!T1131</f>
        <v/>
      </c>
    </row>
    <row r="1412" customFormat="false" ht="13" hidden="false" customHeight="false" outlineLevel="0" collapsed="false">
      <c r="O1412" s="93" t="str">
        <f aca="false">Grocery!S1132&amp;Grocery!T1132</f>
        <v/>
      </c>
    </row>
    <row r="1413" customFormat="false" ht="13" hidden="false" customHeight="false" outlineLevel="0" collapsed="false">
      <c r="O1413" s="93" t="str">
        <f aca="false">Grocery!S1133&amp;Grocery!T1133</f>
        <v/>
      </c>
    </row>
    <row r="1414" customFormat="false" ht="13" hidden="false" customHeight="false" outlineLevel="0" collapsed="false">
      <c r="O1414" s="93" t="str">
        <f aca="false">Grocery!S1134&amp;Grocery!T1134</f>
        <v/>
      </c>
    </row>
    <row r="1415" customFormat="false" ht="13" hidden="false" customHeight="false" outlineLevel="0" collapsed="false">
      <c r="O1415" s="93" t="str">
        <f aca="false">Grocery!S1135&amp;Grocery!T1135</f>
        <v/>
      </c>
    </row>
    <row r="1416" customFormat="false" ht="13" hidden="false" customHeight="false" outlineLevel="0" collapsed="false">
      <c r="O1416" s="93" t="str">
        <f aca="false">Grocery!S1136&amp;Grocery!T1136</f>
        <v/>
      </c>
    </row>
    <row r="1417" customFormat="false" ht="13" hidden="false" customHeight="false" outlineLevel="0" collapsed="false">
      <c r="O1417" s="93" t="str">
        <f aca="false">Grocery!S1137&amp;Grocery!T1137</f>
        <v/>
      </c>
    </row>
    <row r="1418" customFormat="false" ht="13" hidden="false" customHeight="false" outlineLevel="0" collapsed="false">
      <c r="O1418" s="93" t="str">
        <f aca="false">Grocery!S1138&amp;Grocery!T1138</f>
        <v/>
      </c>
    </row>
    <row r="1419" customFormat="false" ht="13" hidden="false" customHeight="false" outlineLevel="0" collapsed="false">
      <c r="O1419" s="93" t="str">
        <f aca="false">Grocery!S1139&amp;Grocery!T1139</f>
        <v/>
      </c>
    </row>
    <row r="1420" customFormat="false" ht="13" hidden="false" customHeight="false" outlineLevel="0" collapsed="false">
      <c r="O1420" s="93" t="str">
        <f aca="false">Grocery!S1140&amp;Grocery!T1140</f>
        <v/>
      </c>
    </row>
    <row r="1421" customFormat="false" ht="13" hidden="false" customHeight="false" outlineLevel="0" collapsed="false">
      <c r="O1421" s="93" t="str">
        <f aca="false">Grocery!S1141&amp;Grocery!T1141</f>
        <v/>
      </c>
    </row>
    <row r="1422" customFormat="false" ht="13" hidden="false" customHeight="false" outlineLevel="0" collapsed="false">
      <c r="O1422" s="93" t="str">
        <f aca="false">Grocery!S1142&amp;Grocery!T1142</f>
        <v/>
      </c>
    </row>
    <row r="1423" customFormat="false" ht="13" hidden="false" customHeight="false" outlineLevel="0" collapsed="false">
      <c r="O1423" s="93" t="str">
        <f aca="false">Grocery!S1143&amp;Grocery!T1143</f>
        <v/>
      </c>
    </row>
    <row r="1424" customFormat="false" ht="13" hidden="false" customHeight="false" outlineLevel="0" collapsed="false">
      <c r="O1424" s="93" t="str">
        <f aca="false">Grocery!S1144&amp;Grocery!T1144</f>
        <v/>
      </c>
    </row>
    <row r="1425" customFormat="false" ht="13" hidden="false" customHeight="false" outlineLevel="0" collapsed="false">
      <c r="O1425" s="93" t="str">
        <f aca="false">Grocery!S1145&amp;Grocery!T1145</f>
        <v/>
      </c>
    </row>
    <row r="1426" customFormat="false" ht="13" hidden="false" customHeight="false" outlineLevel="0" collapsed="false">
      <c r="O1426" s="93" t="str">
        <f aca="false">Grocery!S1146&amp;Grocery!T1146</f>
        <v/>
      </c>
    </row>
    <row r="1427" customFormat="false" ht="13" hidden="false" customHeight="false" outlineLevel="0" collapsed="false">
      <c r="O1427" s="93" t="str">
        <f aca="false">Grocery!S1147&amp;Grocery!T1147</f>
        <v/>
      </c>
    </row>
    <row r="1428" customFormat="false" ht="13" hidden="false" customHeight="false" outlineLevel="0" collapsed="false">
      <c r="O1428" s="93" t="str">
        <f aca="false">Grocery!S1148&amp;Grocery!T1148</f>
        <v/>
      </c>
    </row>
    <row r="1429" customFormat="false" ht="13" hidden="false" customHeight="false" outlineLevel="0" collapsed="false">
      <c r="O1429" s="93" t="str">
        <f aca="false">Grocery!S1149&amp;Grocery!T1149</f>
        <v/>
      </c>
    </row>
    <row r="1430" customFormat="false" ht="13" hidden="false" customHeight="false" outlineLevel="0" collapsed="false">
      <c r="O1430" s="93" t="str">
        <f aca="false">Grocery!S1150&amp;Grocery!T1150</f>
        <v/>
      </c>
    </row>
    <row r="1431" customFormat="false" ht="13" hidden="false" customHeight="false" outlineLevel="0" collapsed="false">
      <c r="O1431" s="93" t="str">
        <f aca="false">Grocery!S1151&amp;Grocery!T1151</f>
        <v/>
      </c>
    </row>
    <row r="1432" customFormat="false" ht="13" hidden="false" customHeight="false" outlineLevel="0" collapsed="false">
      <c r="O1432" s="93" t="str">
        <f aca="false">Grocery!S1152&amp;Grocery!T1152</f>
        <v/>
      </c>
    </row>
    <row r="1433" customFormat="false" ht="13" hidden="false" customHeight="false" outlineLevel="0" collapsed="false">
      <c r="O1433" s="93" t="str">
        <f aca="false">Grocery!S1153&amp;Grocery!T1153</f>
        <v/>
      </c>
    </row>
    <row r="1434" customFormat="false" ht="13" hidden="false" customHeight="false" outlineLevel="0" collapsed="false">
      <c r="O1434" s="93" t="str">
        <f aca="false">Grocery!S1154&amp;Grocery!T1154</f>
        <v/>
      </c>
    </row>
    <row r="1435" customFormat="false" ht="13" hidden="false" customHeight="false" outlineLevel="0" collapsed="false">
      <c r="O1435" s="93" t="str">
        <f aca="false">Grocery!S1155&amp;Grocery!T1155</f>
        <v/>
      </c>
    </row>
    <row r="1436" customFormat="false" ht="13" hidden="false" customHeight="false" outlineLevel="0" collapsed="false">
      <c r="O1436" s="93" t="str">
        <f aca="false">Grocery!S1156&amp;Grocery!T1156</f>
        <v/>
      </c>
    </row>
    <row r="1437" customFormat="false" ht="13" hidden="false" customHeight="false" outlineLevel="0" collapsed="false">
      <c r="O1437" s="93" t="str">
        <f aca="false">Grocery!S1157&amp;Grocery!T1157</f>
        <v/>
      </c>
    </row>
    <row r="1438" customFormat="false" ht="13" hidden="false" customHeight="false" outlineLevel="0" collapsed="false">
      <c r="O1438" s="93" t="str">
        <f aca="false">Grocery!S1158&amp;Grocery!T1158</f>
        <v/>
      </c>
    </row>
    <row r="1439" customFormat="false" ht="13" hidden="false" customHeight="false" outlineLevel="0" collapsed="false">
      <c r="O1439" s="93" t="str">
        <f aca="false">Grocery!S1159&amp;Grocery!T1159</f>
        <v/>
      </c>
    </row>
    <row r="1440" customFormat="false" ht="13" hidden="false" customHeight="false" outlineLevel="0" collapsed="false">
      <c r="O1440" s="93" t="str">
        <f aca="false">Grocery!S1160&amp;Grocery!T1160</f>
        <v/>
      </c>
    </row>
    <row r="1441" customFormat="false" ht="13" hidden="false" customHeight="false" outlineLevel="0" collapsed="false">
      <c r="O1441" s="93" t="str">
        <f aca="false">Grocery!S1161&amp;Grocery!T1161</f>
        <v/>
      </c>
    </row>
    <row r="1442" customFormat="false" ht="13" hidden="false" customHeight="false" outlineLevel="0" collapsed="false">
      <c r="O1442" s="93" t="str">
        <f aca="false">Grocery!S1162&amp;Grocery!T1162</f>
        <v/>
      </c>
    </row>
    <row r="1443" customFormat="false" ht="13" hidden="false" customHeight="false" outlineLevel="0" collapsed="false">
      <c r="O1443" s="93" t="str">
        <f aca="false">Grocery!S1163&amp;Grocery!T1163</f>
        <v/>
      </c>
    </row>
    <row r="1444" customFormat="false" ht="13" hidden="false" customHeight="false" outlineLevel="0" collapsed="false">
      <c r="O1444" s="93" t="str">
        <f aca="false">Grocery!S1164&amp;Grocery!T1164</f>
        <v/>
      </c>
    </row>
    <row r="1445" customFormat="false" ht="13" hidden="false" customHeight="false" outlineLevel="0" collapsed="false">
      <c r="O1445" s="93" t="str">
        <f aca="false">Grocery!S1165&amp;Grocery!T1165</f>
        <v/>
      </c>
    </row>
    <row r="1446" customFormat="false" ht="13" hidden="false" customHeight="false" outlineLevel="0" collapsed="false">
      <c r="O1446" s="93" t="str">
        <f aca="false">Grocery!S1166&amp;Grocery!T1166</f>
        <v/>
      </c>
    </row>
    <row r="1447" customFormat="false" ht="13" hidden="false" customHeight="false" outlineLevel="0" collapsed="false">
      <c r="O1447" s="93" t="str">
        <f aca="false">Grocery!S1167&amp;Grocery!T1167</f>
        <v/>
      </c>
    </row>
    <row r="1448" customFormat="false" ht="13" hidden="false" customHeight="false" outlineLevel="0" collapsed="false">
      <c r="O1448" s="93" t="str">
        <f aca="false">Grocery!S1168&amp;Grocery!T1168</f>
        <v/>
      </c>
    </row>
    <row r="1449" customFormat="false" ht="13" hidden="false" customHeight="false" outlineLevel="0" collapsed="false">
      <c r="O1449" s="93" t="str">
        <f aca="false">Grocery!S1169&amp;Grocery!T1169</f>
        <v/>
      </c>
    </row>
    <row r="1450" customFormat="false" ht="13" hidden="false" customHeight="false" outlineLevel="0" collapsed="false">
      <c r="O1450" s="93" t="str">
        <f aca="false">Grocery!S1170&amp;Grocery!T1170</f>
        <v/>
      </c>
    </row>
    <row r="1451" customFormat="false" ht="13" hidden="false" customHeight="false" outlineLevel="0" collapsed="false">
      <c r="O1451" s="93" t="str">
        <f aca="false">Grocery!S1171&amp;Grocery!T1171</f>
        <v/>
      </c>
    </row>
    <row r="1452" customFormat="false" ht="13" hidden="false" customHeight="false" outlineLevel="0" collapsed="false">
      <c r="O1452" s="93" t="str">
        <f aca="false">Grocery!S1172&amp;Grocery!T1172</f>
        <v/>
      </c>
    </row>
    <row r="1453" customFormat="false" ht="13" hidden="false" customHeight="false" outlineLevel="0" collapsed="false">
      <c r="O1453" s="93" t="str">
        <f aca="false">Grocery!S1173&amp;Grocery!T1173</f>
        <v/>
      </c>
    </row>
    <row r="1454" customFormat="false" ht="13" hidden="false" customHeight="false" outlineLevel="0" collapsed="false">
      <c r="O1454" s="93" t="str">
        <f aca="false">Grocery!S1174&amp;Grocery!T1174</f>
        <v/>
      </c>
    </row>
    <row r="1455" customFormat="false" ht="13" hidden="false" customHeight="false" outlineLevel="0" collapsed="false">
      <c r="O1455" s="93" t="str">
        <f aca="false">Grocery!S1175&amp;Grocery!T1175</f>
        <v/>
      </c>
    </row>
    <row r="1456" customFormat="false" ht="13" hidden="false" customHeight="false" outlineLevel="0" collapsed="false">
      <c r="O1456" s="93" t="str">
        <f aca="false">Grocery!S1176&amp;Grocery!T1176</f>
        <v/>
      </c>
    </row>
    <row r="1457" customFormat="false" ht="13" hidden="false" customHeight="false" outlineLevel="0" collapsed="false">
      <c r="O1457" s="93" t="str">
        <f aca="false">Grocery!S1177&amp;Grocery!T1177</f>
        <v/>
      </c>
    </row>
    <row r="1458" customFormat="false" ht="13" hidden="false" customHeight="false" outlineLevel="0" collapsed="false">
      <c r="O1458" s="93" t="str">
        <f aca="false">Grocery!S1178&amp;Grocery!T1178</f>
        <v/>
      </c>
    </row>
    <row r="1459" customFormat="false" ht="13" hidden="false" customHeight="false" outlineLevel="0" collapsed="false">
      <c r="O1459" s="93" t="str">
        <f aca="false">Grocery!S1179&amp;Grocery!T1179</f>
        <v/>
      </c>
    </row>
    <row r="1460" customFormat="false" ht="13" hidden="false" customHeight="false" outlineLevel="0" collapsed="false">
      <c r="O1460" s="93" t="str">
        <f aca="false">Grocery!S1180&amp;Grocery!T1180</f>
        <v/>
      </c>
    </row>
    <row r="1461" customFormat="false" ht="13" hidden="false" customHeight="false" outlineLevel="0" collapsed="false">
      <c r="O1461" s="93" t="str">
        <f aca="false">Grocery!S1181&amp;Grocery!T1181</f>
        <v/>
      </c>
    </row>
    <row r="1462" customFormat="false" ht="13" hidden="false" customHeight="false" outlineLevel="0" collapsed="false">
      <c r="O1462" s="93" t="str">
        <f aca="false">Grocery!S1182&amp;Grocery!T1182</f>
        <v/>
      </c>
    </row>
    <row r="1463" customFormat="false" ht="13" hidden="false" customHeight="false" outlineLevel="0" collapsed="false">
      <c r="O1463" s="93" t="str">
        <f aca="false">Grocery!S1183&amp;Grocery!T1183</f>
        <v/>
      </c>
    </row>
    <row r="1464" customFormat="false" ht="13" hidden="false" customHeight="false" outlineLevel="0" collapsed="false">
      <c r="O1464" s="93" t="str">
        <f aca="false">Grocery!S1184&amp;Grocery!T1184</f>
        <v/>
      </c>
    </row>
    <row r="1465" customFormat="false" ht="13" hidden="false" customHeight="false" outlineLevel="0" collapsed="false">
      <c r="O1465" s="93" t="str">
        <f aca="false">Grocery!S1185&amp;Grocery!T1185</f>
        <v/>
      </c>
    </row>
    <row r="1466" customFormat="false" ht="13" hidden="false" customHeight="false" outlineLevel="0" collapsed="false">
      <c r="O1466" s="93" t="str">
        <f aca="false">Grocery!S1186&amp;Grocery!T1186</f>
        <v/>
      </c>
    </row>
    <row r="1467" customFormat="false" ht="13" hidden="false" customHeight="false" outlineLevel="0" collapsed="false">
      <c r="O1467" s="93" t="str">
        <f aca="false">Grocery!S1187&amp;Grocery!T1187</f>
        <v/>
      </c>
    </row>
    <row r="1468" customFormat="false" ht="13" hidden="false" customHeight="false" outlineLevel="0" collapsed="false">
      <c r="O1468" s="93" t="str">
        <f aca="false">Grocery!S1188&amp;Grocery!T1188</f>
        <v/>
      </c>
    </row>
    <row r="1469" customFormat="false" ht="13" hidden="false" customHeight="false" outlineLevel="0" collapsed="false">
      <c r="O1469" s="93" t="str">
        <f aca="false">Grocery!S1189&amp;Grocery!T1189</f>
        <v/>
      </c>
    </row>
    <row r="1470" customFormat="false" ht="13" hidden="false" customHeight="false" outlineLevel="0" collapsed="false">
      <c r="O1470" s="93" t="str">
        <f aca="false">Grocery!S1190&amp;Grocery!T1190</f>
        <v/>
      </c>
    </row>
    <row r="1471" customFormat="false" ht="13" hidden="false" customHeight="false" outlineLevel="0" collapsed="false">
      <c r="O1471" s="93" t="str">
        <f aca="false">Grocery!S1191&amp;Grocery!T1191</f>
        <v/>
      </c>
    </row>
    <row r="1472" customFormat="false" ht="13" hidden="false" customHeight="false" outlineLevel="0" collapsed="false">
      <c r="O1472" s="93" t="str">
        <f aca="false">Grocery!S1192&amp;Grocery!T1192</f>
        <v/>
      </c>
    </row>
    <row r="1473" customFormat="false" ht="13" hidden="false" customHeight="false" outlineLevel="0" collapsed="false">
      <c r="O1473" s="93" t="str">
        <f aca="false">Grocery!S1193&amp;Grocery!T1193</f>
        <v/>
      </c>
    </row>
    <row r="1474" customFormat="false" ht="13" hidden="false" customHeight="false" outlineLevel="0" collapsed="false">
      <c r="O1474" s="93" t="str">
        <f aca="false">Grocery!S1194&amp;Grocery!T1194</f>
        <v/>
      </c>
    </row>
    <row r="1475" customFormat="false" ht="13" hidden="false" customHeight="false" outlineLevel="0" collapsed="false">
      <c r="O1475" s="93" t="str">
        <f aca="false">Grocery!S1195&amp;Grocery!T1195</f>
        <v/>
      </c>
    </row>
    <row r="1476" customFormat="false" ht="13" hidden="false" customHeight="false" outlineLevel="0" collapsed="false">
      <c r="O1476" s="93" t="str">
        <f aca="false">Grocery!S1196&amp;Grocery!T1196</f>
        <v/>
      </c>
    </row>
    <row r="1477" customFormat="false" ht="13" hidden="false" customHeight="false" outlineLevel="0" collapsed="false">
      <c r="O1477" s="93" t="str">
        <f aca="false">Grocery!S1197&amp;Grocery!T1197</f>
        <v/>
      </c>
    </row>
    <row r="1478" customFormat="false" ht="13" hidden="false" customHeight="false" outlineLevel="0" collapsed="false">
      <c r="O1478" s="93" t="str">
        <f aca="false">Grocery!S1198&amp;Grocery!T1198</f>
        <v/>
      </c>
    </row>
    <row r="1479" customFormat="false" ht="13" hidden="false" customHeight="false" outlineLevel="0" collapsed="false">
      <c r="O1479" s="93" t="str">
        <f aca="false">Grocery!S1199&amp;Grocery!T1199</f>
        <v/>
      </c>
    </row>
    <row r="1480" customFormat="false" ht="13" hidden="false" customHeight="false" outlineLevel="0" collapsed="false">
      <c r="O1480" s="93" t="str">
        <f aca="false">Grocery!S1200&amp;Grocery!T1200</f>
        <v/>
      </c>
    </row>
    <row r="1481" customFormat="false" ht="13" hidden="false" customHeight="false" outlineLevel="0" collapsed="false">
      <c r="O1481" s="93" t="str">
        <f aca="false">Grocery!S1201&amp;Grocery!T1201</f>
        <v/>
      </c>
    </row>
    <row r="1482" customFormat="false" ht="13" hidden="false" customHeight="false" outlineLevel="0" collapsed="false">
      <c r="O1482" s="93" t="str">
        <f aca="false">Grocery!S1202&amp;Grocery!T1202</f>
        <v/>
      </c>
    </row>
    <row r="1483" customFormat="false" ht="13" hidden="false" customHeight="false" outlineLevel="0" collapsed="false">
      <c r="O1483" s="93" t="str">
        <f aca="false">Grocery!S1203&amp;Grocery!T1203</f>
        <v/>
      </c>
    </row>
    <row r="1484" customFormat="false" ht="13" hidden="false" customHeight="false" outlineLevel="0" collapsed="false">
      <c r="O1484" s="93" t="str">
        <f aca="false">Grocery!S1204&amp;Grocery!T1204</f>
        <v/>
      </c>
    </row>
    <row r="1485" customFormat="false" ht="13" hidden="false" customHeight="false" outlineLevel="0" collapsed="false">
      <c r="O1485" s="93" t="str">
        <f aca="false">Grocery!S1205&amp;Grocery!T1205</f>
        <v/>
      </c>
    </row>
    <row r="1486" customFormat="false" ht="13" hidden="false" customHeight="false" outlineLevel="0" collapsed="false">
      <c r="O1486" s="93" t="str">
        <f aca="false">Grocery!S1206&amp;Grocery!T1206</f>
        <v/>
      </c>
    </row>
    <row r="1487" customFormat="false" ht="13" hidden="false" customHeight="false" outlineLevel="0" collapsed="false">
      <c r="O1487" s="93" t="str">
        <f aca="false">Grocery!S1207&amp;Grocery!T1207</f>
        <v/>
      </c>
    </row>
    <row r="1488" customFormat="false" ht="13" hidden="false" customHeight="false" outlineLevel="0" collapsed="false">
      <c r="O1488" s="93" t="str">
        <f aca="false">Grocery!S1208&amp;Grocery!T1208</f>
        <v/>
      </c>
    </row>
    <row r="1489" customFormat="false" ht="13" hidden="false" customHeight="false" outlineLevel="0" collapsed="false">
      <c r="O1489" s="93" t="str">
        <f aca="false">Grocery!S1209&amp;Grocery!T1209</f>
        <v/>
      </c>
    </row>
    <row r="1490" customFormat="false" ht="13" hidden="false" customHeight="false" outlineLevel="0" collapsed="false">
      <c r="O1490" s="93" t="str">
        <f aca="false">Grocery!S1210&amp;Grocery!T1210</f>
        <v/>
      </c>
    </row>
    <row r="1491" customFormat="false" ht="13" hidden="false" customHeight="false" outlineLevel="0" collapsed="false">
      <c r="O1491" s="93" t="str">
        <f aca="false">Grocery!S1211&amp;Grocery!T1211</f>
        <v/>
      </c>
    </row>
    <row r="1492" customFormat="false" ht="13" hidden="false" customHeight="false" outlineLevel="0" collapsed="false">
      <c r="O1492" s="93" t="str">
        <f aca="false">Grocery!S1212&amp;Grocery!T1212</f>
        <v/>
      </c>
    </row>
    <row r="1493" customFormat="false" ht="13" hidden="false" customHeight="false" outlineLevel="0" collapsed="false">
      <c r="O1493" s="93" t="str">
        <f aca="false">Grocery!S1213&amp;Grocery!T1213</f>
        <v/>
      </c>
    </row>
    <row r="1494" customFormat="false" ht="13" hidden="false" customHeight="false" outlineLevel="0" collapsed="false">
      <c r="O1494" s="93" t="str">
        <f aca="false">Grocery!S1214&amp;Grocery!T1214</f>
        <v/>
      </c>
    </row>
    <row r="1495" customFormat="false" ht="13" hidden="false" customHeight="false" outlineLevel="0" collapsed="false">
      <c r="O1495" s="93" t="str">
        <f aca="false">Grocery!S1215&amp;Grocery!T1215</f>
        <v/>
      </c>
    </row>
    <row r="1496" customFormat="false" ht="13" hidden="false" customHeight="false" outlineLevel="0" collapsed="false">
      <c r="O1496" s="93" t="str">
        <f aca="false">Grocery!S1216&amp;Grocery!T1216</f>
        <v/>
      </c>
    </row>
    <row r="1497" customFormat="false" ht="13" hidden="false" customHeight="false" outlineLevel="0" collapsed="false">
      <c r="O1497" s="93" t="str">
        <f aca="false">Grocery!S1217&amp;Grocery!T1217</f>
        <v/>
      </c>
    </row>
    <row r="1498" customFormat="false" ht="13" hidden="false" customHeight="false" outlineLevel="0" collapsed="false">
      <c r="O1498" s="93" t="str">
        <f aca="false">Grocery!S1218&amp;Grocery!T1218</f>
        <v/>
      </c>
    </row>
    <row r="1499" customFormat="false" ht="13" hidden="false" customHeight="false" outlineLevel="0" collapsed="false">
      <c r="O1499" s="93" t="str">
        <f aca="false">Grocery!S1219&amp;Grocery!T1219</f>
        <v/>
      </c>
    </row>
    <row r="1500" customFormat="false" ht="13" hidden="false" customHeight="false" outlineLevel="0" collapsed="false">
      <c r="O1500" s="93" t="str">
        <f aca="false">Grocery!S1220&amp;Grocery!T1220</f>
        <v/>
      </c>
    </row>
    <row r="1501" customFormat="false" ht="13" hidden="false" customHeight="false" outlineLevel="0" collapsed="false">
      <c r="O1501" s="93" t="str">
        <f aca="false">Grocery!S1221&amp;Grocery!T1221</f>
        <v/>
      </c>
    </row>
    <row r="1502" customFormat="false" ht="13" hidden="false" customHeight="false" outlineLevel="0" collapsed="false">
      <c r="O1502" s="93" t="str">
        <f aca="false">Grocery!S1222&amp;Grocery!T1222</f>
        <v/>
      </c>
    </row>
    <row r="1503" customFormat="false" ht="13" hidden="false" customHeight="false" outlineLevel="0" collapsed="false">
      <c r="O1503" s="93" t="str">
        <f aca="false">Grocery!S1223&amp;Grocery!T1223</f>
        <v/>
      </c>
    </row>
    <row r="1504" customFormat="false" ht="13" hidden="false" customHeight="false" outlineLevel="0" collapsed="false">
      <c r="O1504" s="93" t="str">
        <f aca="false">Grocery!S1224&amp;Grocery!T1224</f>
        <v/>
      </c>
    </row>
    <row r="1505" customFormat="false" ht="13" hidden="false" customHeight="false" outlineLevel="0" collapsed="false">
      <c r="O1505" s="93" t="str">
        <f aca="false">Grocery!S1225&amp;Grocery!T1225</f>
        <v/>
      </c>
    </row>
    <row r="1506" customFormat="false" ht="13" hidden="false" customHeight="false" outlineLevel="0" collapsed="false">
      <c r="O1506" s="93" t="str">
        <f aca="false">Grocery!S1226&amp;Grocery!T1226</f>
        <v/>
      </c>
    </row>
    <row r="1507" customFormat="false" ht="13" hidden="false" customHeight="false" outlineLevel="0" collapsed="false">
      <c r="O1507" s="93" t="str">
        <f aca="false">Grocery!S1227&amp;Grocery!T1227</f>
        <v/>
      </c>
    </row>
    <row r="1508" customFormat="false" ht="13" hidden="false" customHeight="false" outlineLevel="0" collapsed="false">
      <c r="O1508" s="93" t="str">
        <f aca="false">Grocery!S1228&amp;Grocery!T1228</f>
        <v/>
      </c>
    </row>
    <row r="1509" customFormat="false" ht="13" hidden="false" customHeight="false" outlineLevel="0" collapsed="false">
      <c r="O1509" s="93" t="str">
        <f aca="false">Grocery!S1229&amp;Grocery!T1229</f>
        <v/>
      </c>
    </row>
    <row r="1510" customFormat="false" ht="13" hidden="false" customHeight="false" outlineLevel="0" collapsed="false">
      <c r="O1510" s="93" t="str">
        <f aca="false">Grocery!S1230&amp;Grocery!T1230</f>
        <v/>
      </c>
    </row>
    <row r="1511" customFormat="false" ht="13" hidden="false" customHeight="false" outlineLevel="0" collapsed="false">
      <c r="O1511" s="93" t="str">
        <f aca="false">Grocery!S1231&amp;Grocery!T1231</f>
        <v/>
      </c>
    </row>
    <row r="1512" customFormat="false" ht="13" hidden="false" customHeight="false" outlineLevel="0" collapsed="false">
      <c r="O1512" s="93" t="str">
        <f aca="false">Grocery!S1232&amp;Grocery!T1232</f>
        <v/>
      </c>
    </row>
    <row r="1513" customFormat="false" ht="13" hidden="false" customHeight="false" outlineLevel="0" collapsed="false">
      <c r="O1513" s="93" t="str">
        <f aca="false">Grocery!S1233&amp;Grocery!T1233</f>
        <v/>
      </c>
    </row>
    <row r="1514" customFormat="false" ht="13" hidden="false" customHeight="false" outlineLevel="0" collapsed="false">
      <c r="O1514" s="93" t="str">
        <f aca="false">Grocery!S1234&amp;Grocery!T1234</f>
        <v/>
      </c>
    </row>
    <row r="1515" customFormat="false" ht="13" hidden="false" customHeight="false" outlineLevel="0" collapsed="false">
      <c r="O1515" s="93" t="str">
        <f aca="false">Grocery!S1235&amp;Grocery!T1235</f>
        <v/>
      </c>
    </row>
    <row r="1516" customFormat="false" ht="13" hidden="false" customHeight="false" outlineLevel="0" collapsed="false">
      <c r="O1516" s="93" t="str">
        <f aca="false">Grocery!S1236&amp;Grocery!T1236</f>
        <v/>
      </c>
    </row>
    <row r="1517" customFormat="false" ht="13" hidden="false" customHeight="false" outlineLevel="0" collapsed="false">
      <c r="O1517" s="93" t="str">
        <f aca="false">Grocery!S1237&amp;Grocery!T1237</f>
        <v/>
      </c>
    </row>
    <row r="1518" customFormat="false" ht="13" hidden="false" customHeight="false" outlineLevel="0" collapsed="false">
      <c r="O1518" s="93" t="str">
        <f aca="false">Grocery!S1238&amp;Grocery!T1238</f>
        <v/>
      </c>
    </row>
    <row r="1519" customFormat="false" ht="13" hidden="false" customHeight="false" outlineLevel="0" collapsed="false">
      <c r="O1519" s="93" t="str">
        <f aca="false">Grocery!S1239&amp;Grocery!T1239</f>
        <v/>
      </c>
    </row>
    <row r="1520" customFormat="false" ht="13" hidden="false" customHeight="false" outlineLevel="0" collapsed="false">
      <c r="O1520" s="93" t="str">
        <f aca="false">Grocery!S1240&amp;Grocery!T1240</f>
        <v/>
      </c>
    </row>
    <row r="1521" customFormat="false" ht="13" hidden="false" customHeight="false" outlineLevel="0" collapsed="false">
      <c r="O1521" s="93" t="str">
        <f aca="false">Grocery!S1241&amp;Grocery!T1241</f>
        <v/>
      </c>
    </row>
    <row r="1522" customFormat="false" ht="13" hidden="false" customHeight="false" outlineLevel="0" collapsed="false">
      <c r="O1522" s="93" t="str">
        <f aca="false">Grocery!S1242&amp;Grocery!T1242</f>
        <v/>
      </c>
    </row>
    <row r="1523" customFormat="false" ht="13" hidden="false" customHeight="false" outlineLevel="0" collapsed="false">
      <c r="O1523" s="93" t="str">
        <f aca="false">Grocery!S1243&amp;Grocery!T1243</f>
        <v/>
      </c>
    </row>
    <row r="1524" customFormat="false" ht="13" hidden="false" customHeight="false" outlineLevel="0" collapsed="false">
      <c r="O1524" s="93" t="str">
        <f aca="false">Grocery!S1244&amp;Grocery!T1244</f>
        <v/>
      </c>
    </row>
    <row r="1525" customFormat="false" ht="13" hidden="false" customHeight="false" outlineLevel="0" collapsed="false">
      <c r="O1525" s="93" t="str">
        <f aca="false">Grocery!S1245&amp;Grocery!T1245</f>
        <v/>
      </c>
    </row>
    <row r="1526" customFormat="false" ht="13" hidden="false" customHeight="false" outlineLevel="0" collapsed="false">
      <c r="O1526" s="93" t="str">
        <f aca="false">Grocery!S1246&amp;Grocery!T1246</f>
        <v/>
      </c>
    </row>
    <row r="1527" customFormat="false" ht="13" hidden="false" customHeight="false" outlineLevel="0" collapsed="false">
      <c r="O1527" s="93" t="str">
        <f aca="false">Grocery!S1247&amp;Grocery!T1247</f>
        <v/>
      </c>
    </row>
    <row r="1528" customFormat="false" ht="13" hidden="false" customHeight="false" outlineLevel="0" collapsed="false">
      <c r="O1528" s="93" t="str">
        <f aca="false">Grocery!S1248&amp;Grocery!T1248</f>
        <v/>
      </c>
    </row>
    <row r="1529" customFormat="false" ht="13" hidden="false" customHeight="false" outlineLevel="0" collapsed="false">
      <c r="O1529" s="93" t="str">
        <f aca="false">Grocery!S1249&amp;Grocery!T1249</f>
        <v/>
      </c>
    </row>
    <row r="1530" customFormat="false" ht="13" hidden="false" customHeight="false" outlineLevel="0" collapsed="false">
      <c r="O1530" s="93" t="str">
        <f aca="false">Grocery!S1250&amp;Grocery!T1250</f>
        <v/>
      </c>
    </row>
    <row r="1531" customFormat="false" ht="13" hidden="false" customHeight="false" outlineLevel="0" collapsed="false">
      <c r="O1531" s="93" t="str">
        <f aca="false">Grocery!S1251&amp;Grocery!T1251</f>
        <v/>
      </c>
    </row>
    <row r="1532" customFormat="false" ht="13" hidden="false" customHeight="false" outlineLevel="0" collapsed="false">
      <c r="O1532" s="93" t="str">
        <f aca="false">Grocery!S1252&amp;Grocery!T1252</f>
        <v/>
      </c>
    </row>
    <row r="1533" customFormat="false" ht="13" hidden="false" customHeight="false" outlineLevel="0" collapsed="false">
      <c r="O1533" s="93" t="str">
        <f aca="false">Grocery!S1253&amp;Grocery!T1253</f>
        <v/>
      </c>
    </row>
    <row r="1534" customFormat="false" ht="13" hidden="false" customHeight="false" outlineLevel="0" collapsed="false">
      <c r="O1534" s="93" t="str">
        <f aca="false">Grocery!S1254&amp;Grocery!T1254</f>
        <v/>
      </c>
    </row>
    <row r="1535" customFormat="false" ht="13" hidden="false" customHeight="false" outlineLevel="0" collapsed="false">
      <c r="O1535" s="93" t="str">
        <f aca="false">Grocery!S1255&amp;Grocery!T1255</f>
        <v/>
      </c>
    </row>
    <row r="1536" customFormat="false" ht="13" hidden="false" customHeight="false" outlineLevel="0" collapsed="false">
      <c r="O1536" s="93" t="str">
        <f aca="false">Grocery!S1256&amp;Grocery!T1256</f>
        <v/>
      </c>
    </row>
    <row r="1537" customFormat="false" ht="13" hidden="false" customHeight="false" outlineLevel="0" collapsed="false">
      <c r="O1537" s="93" t="str">
        <f aca="false">Grocery!S1257&amp;Grocery!T1257</f>
        <v/>
      </c>
    </row>
    <row r="1538" customFormat="false" ht="13" hidden="false" customHeight="false" outlineLevel="0" collapsed="false">
      <c r="O1538" s="93" t="str">
        <f aca="false">Grocery!S1258&amp;Grocery!T1258</f>
        <v/>
      </c>
    </row>
    <row r="1539" customFormat="false" ht="13" hidden="false" customHeight="false" outlineLevel="0" collapsed="false">
      <c r="O1539" s="93" t="str">
        <f aca="false">Grocery!S1259&amp;Grocery!T1259</f>
        <v/>
      </c>
    </row>
    <row r="1540" customFormat="false" ht="13" hidden="false" customHeight="false" outlineLevel="0" collapsed="false">
      <c r="O1540" s="93" t="str">
        <f aca="false">Grocery!S1260&amp;Grocery!T1260</f>
        <v/>
      </c>
    </row>
    <row r="1541" customFormat="false" ht="13" hidden="false" customHeight="false" outlineLevel="0" collapsed="false">
      <c r="O1541" s="93" t="str">
        <f aca="false">Grocery!S1261&amp;Grocery!T1261</f>
        <v/>
      </c>
    </row>
    <row r="1542" customFormat="false" ht="13" hidden="false" customHeight="false" outlineLevel="0" collapsed="false">
      <c r="O1542" s="93" t="str">
        <f aca="false">Grocery!S1262&amp;Grocery!T1262</f>
        <v/>
      </c>
    </row>
    <row r="1543" customFormat="false" ht="13" hidden="false" customHeight="false" outlineLevel="0" collapsed="false">
      <c r="O1543" s="93" t="str">
        <f aca="false">Grocery!S1263&amp;Grocery!T1263</f>
        <v/>
      </c>
    </row>
    <row r="1544" customFormat="false" ht="13" hidden="false" customHeight="false" outlineLevel="0" collapsed="false">
      <c r="O1544" s="93" t="str">
        <f aca="false">Grocery!S1264&amp;Grocery!T1264</f>
        <v/>
      </c>
    </row>
    <row r="1545" customFormat="false" ht="13" hidden="false" customHeight="false" outlineLevel="0" collapsed="false">
      <c r="O1545" s="93" t="str">
        <f aca="false">Grocery!S1265&amp;Grocery!T1265</f>
        <v/>
      </c>
    </row>
    <row r="1546" customFormat="false" ht="13" hidden="false" customHeight="false" outlineLevel="0" collapsed="false">
      <c r="O1546" s="93" t="str">
        <f aca="false">Grocery!S1266&amp;Grocery!T1266</f>
        <v/>
      </c>
    </row>
    <row r="1547" customFormat="false" ht="13" hidden="false" customHeight="false" outlineLevel="0" collapsed="false">
      <c r="O1547" s="93" t="str">
        <f aca="false">Grocery!S1267&amp;Grocery!T1267</f>
        <v/>
      </c>
    </row>
    <row r="1548" customFormat="false" ht="13" hidden="false" customHeight="false" outlineLevel="0" collapsed="false">
      <c r="O1548" s="93" t="str">
        <f aca="false">Grocery!S1268&amp;Grocery!T1268</f>
        <v/>
      </c>
    </row>
    <row r="1549" customFormat="false" ht="13" hidden="false" customHeight="false" outlineLevel="0" collapsed="false">
      <c r="O1549" s="93" t="str">
        <f aca="false">Grocery!S1269&amp;Grocery!T1269</f>
        <v/>
      </c>
    </row>
    <row r="1550" customFormat="false" ht="13" hidden="false" customHeight="false" outlineLevel="0" collapsed="false">
      <c r="O1550" s="93" t="str">
        <f aca="false">Grocery!S1270&amp;Grocery!T1270</f>
        <v/>
      </c>
    </row>
    <row r="1551" customFormat="false" ht="13" hidden="false" customHeight="false" outlineLevel="0" collapsed="false">
      <c r="O1551" s="93" t="str">
        <f aca="false">Grocery!S1271&amp;Grocery!T1271</f>
        <v/>
      </c>
    </row>
    <row r="1552" customFormat="false" ht="13" hidden="false" customHeight="false" outlineLevel="0" collapsed="false">
      <c r="O1552" s="93" t="str">
        <f aca="false">Grocery!S1272&amp;Grocery!T1272</f>
        <v/>
      </c>
    </row>
    <row r="1553" customFormat="false" ht="13" hidden="false" customHeight="false" outlineLevel="0" collapsed="false">
      <c r="O1553" s="93" t="str">
        <f aca="false">Grocery!S1273&amp;Grocery!T1273</f>
        <v/>
      </c>
    </row>
    <row r="1554" customFormat="false" ht="13" hidden="false" customHeight="false" outlineLevel="0" collapsed="false">
      <c r="O1554" s="93" t="str">
        <f aca="false">Grocery!S1274&amp;Grocery!T1274</f>
        <v/>
      </c>
    </row>
    <row r="1555" customFormat="false" ht="13" hidden="false" customHeight="false" outlineLevel="0" collapsed="false">
      <c r="O1555" s="93" t="str">
        <f aca="false">Grocery!S1275&amp;Grocery!T1275</f>
        <v/>
      </c>
    </row>
    <row r="1556" customFormat="false" ht="13" hidden="false" customHeight="false" outlineLevel="0" collapsed="false">
      <c r="O1556" s="93" t="str">
        <f aca="false">Grocery!S1276&amp;Grocery!T1276</f>
        <v/>
      </c>
    </row>
    <row r="1557" customFormat="false" ht="13" hidden="false" customHeight="false" outlineLevel="0" collapsed="false">
      <c r="O1557" s="93" t="str">
        <f aca="false">Grocery!S1277&amp;Grocery!T1277</f>
        <v/>
      </c>
    </row>
    <row r="1558" customFormat="false" ht="13" hidden="false" customHeight="false" outlineLevel="0" collapsed="false">
      <c r="O1558" s="93" t="str">
        <f aca="false">Grocery!S1278&amp;Grocery!T1278</f>
        <v/>
      </c>
    </row>
    <row r="1559" customFormat="false" ht="13" hidden="false" customHeight="false" outlineLevel="0" collapsed="false">
      <c r="O1559" s="93" t="str">
        <f aca="false">Grocery!S1279&amp;Grocery!T1279</f>
        <v/>
      </c>
    </row>
    <row r="1560" customFormat="false" ht="13" hidden="false" customHeight="false" outlineLevel="0" collapsed="false">
      <c r="O1560" s="93" t="str">
        <f aca="false">Grocery!S1280&amp;Grocery!T1280</f>
        <v/>
      </c>
    </row>
    <row r="1561" customFormat="false" ht="13" hidden="false" customHeight="false" outlineLevel="0" collapsed="false">
      <c r="O1561" s="93" t="str">
        <f aca="false">Grocery!S1281&amp;Grocery!T1281</f>
        <v/>
      </c>
    </row>
    <row r="1562" customFormat="false" ht="13" hidden="false" customHeight="false" outlineLevel="0" collapsed="false">
      <c r="O1562" s="93" t="str">
        <f aca="false">Grocery!S1282&amp;Grocery!T1282</f>
        <v/>
      </c>
    </row>
    <row r="1563" customFormat="false" ht="13" hidden="false" customHeight="false" outlineLevel="0" collapsed="false">
      <c r="O1563" s="93" t="str">
        <f aca="false">Grocery!S1283&amp;Grocery!T1283</f>
        <v/>
      </c>
    </row>
    <row r="1564" customFormat="false" ht="13" hidden="false" customHeight="false" outlineLevel="0" collapsed="false">
      <c r="O1564" s="93" t="str">
        <f aca="false">Grocery!S1284&amp;Grocery!T1284</f>
        <v/>
      </c>
    </row>
    <row r="1565" customFormat="false" ht="13" hidden="false" customHeight="false" outlineLevel="0" collapsed="false">
      <c r="O1565" s="93" t="str">
        <f aca="false">Grocery!S1285&amp;Grocery!T1285</f>
        <v/>
      </c>
    </row>
    <row r="1566" customFormat="false" ht="13" hidden="false" customHeight="false" outlineLevel="0" collapsed="false">
      <c r="O1566" s="93" t="str">
        <f aca="false">Grocery!S1286&amp;Grocery!T1286</f>
        <v/>
      </c>
    </row>
    <row r="1567" customFormat="false" ht="13" hidden="false" customHeight="false" outlineLevel="0" collapsed="false">
      <c r="O1567" s="93" t="str">
        <f aca="false">Grocery!S1287&amp;Grocery!T1287</f>
        <v/>
      </c>
    </row>
    <row r="1568" customFormat="false" ht="13" hidden="false" customHeight="false" outlineLevel="0" collapsed="false">
      <c r="O1568" s="93" t="str">
        <f aca="false">Grocery!S1288&amp;Grocery!T1288</f>
        <v/>
      </c>
    </row>
    <row r="1569" customFormat="false" ht="13" hidden="false" customHeight="false" outlineLevel="0" collapsed="false">
      <c r="O1569" s="93" t="str">
        <f aca="false">Grocery!S1289&amp;Grocery!T1289</f>
        <v/>
      </c>
    </row>
    <row r="1570" customFormat="false" ht="13" hidden="false" customHeight="false" outlineLevel="0" collapsed="false">
      <c r="O1570" s="93" t="str">
        <f aca="false">Grocery!S1290&amp;Grocery!T1290</f>
        <v/>
      </c>
    </row>
    <row r="1571" customFormat="false" ht="13" hidden="false" customHeight="false" outlineLevel="0" collapsed="false">
      <c r="O1571" s="93" t="str">
        <f aca="false">Grocery!S1291&amp;Grocery!T1291</f>
        <v/>
      </c>
    </row>
    <row r="1572" customFormat="false" ht="13" hidden="false" customHeight="false" outlineLevel="0" collapsed="false">
      <c r="O1572" s="93" t="str">
        <f aca="false">Grocery!S1292&amp;Grocery!T1292</f>
        <v/>
      </c>
    </row>
    <row r="1573" customFormat="false" ht="13" hidden="false" customHeight="false" outlineLevel="0" collapsed="false">
      <c r="O1573" s="93" t="str">
        <f aca="false">Grocery!S1293&amp;Grocery!T1293</f>
        <v/>
      </c>
    </row>
    <row r="1574" customFormat="false" ht="13" hidden="false" customHeight="false" outlineLevel="0" collapsed="false">
      <c r="O1574" s="93" t="str">
        <f aca="false">Grocery!S1294&amp;Grocery!T1294</f>
        <v/>
      </c>
    </row>
    <row r="1575" customFormat="false" ht="13" hidden="false" customHeight="false" outlineLevel="0" collapsed="false">
      <c r="O1575" s="93" t="str">
        <f aca="false">Grocery!S1295&amp;Grocery!T1295</f>
        <v/>
      </c>
    </row>
    <row r="1576" customFormat="false" ht="13" hidden="false" customHeight="false" outlineLevel="0" collapsed="false">
      <c r="O1576" s="93" t="str">
        <f aca="false">Grocery!S1296&amp;Grocery!T1296</f>
        <v/>
      </c>
    </row>
    <row r="1577" customFormat="false" ht="13" hidden="false" customHeight="false" outlineLevel="0" collapsed="false">
      <c r="O1577" s="93" t="str">
        <f aca="false">Grocery!S1297&amp;Grocery!T1297</f>
        <v/>
      </c>
    </row>
    <row r="1578" customFormat="false" ht="13" hidden="false" customHeight="false" outlineLevel="0" collapsed="false">
      <c r="O1578" s="93" t="str">
        <f aca="false">Grocery!S1298&amp;Grocery!T1298</f>
        <v/>
      </c>
    </row>
    <row r="1579" customFormat="false" ht="13" hidden="false" customHeight="false" outlineLevel="0" collapsed="false">
      <c r="O1579" s="93" t="str">
        <f aca="false">Grocery!S1299&amp;Grocery!T1299</f>
        <v/>
      </c>
    </row>
    <row r="1580" customFormat="false" ht="13" hidden="false" customHeight="false" outlineLevel="0" collapsed="false">
      <c r="O1580" s="93" t="str">
        <f aca="false">Grocery!S1300&amp;Grocery!T1300</f>
        <v/>
      </c>
    </row>
    <row r="1581" customFormat="false" ht="13" hidden="false" customHeight="false" outlineLevel="0" collapsed="false">
      <c r="O1581" s="93" t="str">
        <f aca="false">Grocery!S1301&amp;Grocery!T1301</f>
        <v/>
      </c>
    </row>
    <row r="1582" customFormat="false" ht="13" hidden="false" customHeight="false" outlineLevel="0" collapsed="false">
      <c r="O1582" s="93" t="str">
        <f aca="false">Grocery!S1302&amp;Grocery!T1302</f>
        <v/>
      </c>
    </row>
    <row r="1583" customFormat="false" ht="13" hidden="false" customHeight="false" outlineLevel="0" collapsed="false">
      <c r="O1583" s="93" t="str">
        <f aca="false">Grocery!S1303&amp;Grocery!T1303</f>
        <v/>
      </c>
    </row>
    <row r="1584" customFormat="false" ht="13" hidden="false" customHeight="false" outlineLevel="0" collapsed="false">
      <c r="O1584" s="93" t="str">
        <f aca="false">Grocery!S1304&amp;Grocery!T1304</f>
        <v/>
      </c>
    </row>
    <row r="1585" customFormat="false" ht="13" hidden="false" customHeight="false" outlineLevel="0" collapsed="false">
      <c r="O1585" s="93" t="str">
        <f aca="false">Grocery!S1305&amp;Grocery!T1305</f>
        <v/>
      </c>
    </row>
    <row r="1586" customFormat="false" ht="13" hidden="false" customHeight="false" outlineLevel="0" collapsed="false">
      <c r="O1586" s="93" t="str">
        <f aca="false">Grocery!S1306&amp;Grocery!T1306</f>
        <v/>
      </c>
    </row>
    <row r="1587" customFormat="false" ht="13" hidden="false" customHeight="false" outlineLevel="0" collapsed="false">
      <c r="O1587" s="93" t="str">
        <f aca="false">Grocery!S1307&amp;Grocery!T1307</f>
        <v/>
      </c>
    </row>
    <row r="1588" customFormat="false" ht="13" hidden="false" customHeight="false" outlineLevel="0" collapsed="false">
      <c r="O1588" s="93" t="str">
        <f aca="false">Grocery!S1308&amp;Grocery!T1308</f>
        <v/>
      </c>
    </row>
    <row r="1589" customFormat="false" ht="13" hidden="false" customHeight="false" outlineLevel="0" collapsed="false">
      <c r="O1589" s="93" t="str">
        <f aca="false">Grocery!S1309&amp;Grocery!T1309</f>
        <v/>
      </c>
    </row>
    <row r="1590" customFormat="false" ht="13" hidden="false" customHeight="false" outlineLevel="0" collapsed="false">
      <c r="O1590" s="93" t="str">
        <f aca="false">Grocery!S1310&amp;Grocery!T1310</f>
        <v/>
      </c>
    </row>
    <row r="1591" customFormat="false" ht="13" hidden="false" customHeight="false" outlineLevel="0" collapsed="false">
      <c r="O1591" s="93" t="str">
        <f aca="false">Grocery!S1311&amp;Grocery!T1311</f>
        <v/>
      </c>
    </row>
    <row r="1592" customFormat="false" ht="13" hidden="false" customHeight="false" outlineLevel="0" collapsed="false">
      <c r="O1592" s="93" t="str">
        <f aca="false">Grocery!S1312&amp;Grocery!T1312</f>
        <v/>
      </c>
    </row>
    <row r="1593" customFormat="false" ht="13" hidden="false" customHeight="false" outlineLevel="0" collapsed="false">
      <c r="O1593" s="93" t="str">
        <f aca="false">Grocery!S1313&amp;Grocery!T1313</f>
        <v/>
      </c>
    </row>
    <row r="1594" customFormat="false" ht="13" hidden="false" customHeight="false" outlineLevel="0" collapsed="false">
      <c r="O1594" s="93" t="str">
        <f aca="false">Grocery!S1314&amp;Grocery!T1314</f>
        <v/>
      </c>
    </row>
    <row r="1595" customFormat="false" ht="13" hidden="false" customHeight="false" outlineLevel="0" collapsed="false">
      <c r="O1595" s="93" t="str">
        <f aca="false">Grocery!S1315&amp;Grocery!T1315</f>
        <v/>
      </c>
    </row>
    <row r="1596" customFormat="false" ht="13" hidden="false" customHeight="false" outlineLevel="0" collapsed="false">
      <c r="O1596" s="93" t="str">
        <f aca="false">Grocery!S1316&amp;Grocery!T1316</f>
        <v/>
      </c>
    </row>
    <row r="1597" customFormat="false" ht="13" hidden="false" customHeight="false" outlineLevel="0" collapsed="false">
      <c r="O1597" s="93" t="str">
        <f aca="false">Grocery!S1317&amp;Grocery!T1317</f>
        <v/>
      </c>
    </row>
    <row r="1598" customFormat="false" ht="13" hidden="false" customHeight="false" outlineLevel="0" collapsed="false">
      <c r="O1598" s="93" t="str">
        <f aca="false">Grocery!S1318&amp;Grocery!T1318</f>
        <v/>
      </c>
    </row>
    <row r="1599" customFormat="false" ht="13" hidden="false" customHeight="false" outlineLevel="0" collapsed="false">
      <c r="O1599" s="93" t="str">
        <f aca="false">Grocery!S1319&amp;Grocery!T1319</f>
        <v/>
      </c>
    </row>
    <row r="1600" customFormat="false" ht="13" hidden="false" customHeight="false" outlineLevel="0" collapsed="false">
      <c r="O1600" s="93" t="str">
        <f aca="false">Grocery!S1320&amp;Grocery!T1320</f>
        <v/>
      </c>
    </row>
    <row r="1601" customFormat="false" ht="13" hidden="false" customHeight="false" outlineLevel="0" collapsed="false">
      <c r="O1601" s="93" t="str">
        <f aca="false">Grocery!S1321&amp;Grocery!T1321</f>
        <v/>
      </c>
    </row>
    <row r="1602" customFormat="false" ht="13" hidden="false" customHeight="false" outlineLevel="0" collapsed="false">
      <c r="O1602" s="93" t="str">
        <f aca="false">Grocery!S1322&amp;Grocery!T1322</f>
        <v/>
      </c>
    </row>
    <row r="1603" customFormat="false" ht="13" hidden="false" customHeight="false" outlineLevel="0" collapsed="false">
      <c r="O1603" s="93" t="str">
        <f aca="false">Grocery!S1323&amp;Grocery!T1323</f>
        <v/>
      </c>
    </row>
    <row r="1604" customFormat="false" ht="13" hidden="false" customHeight="false" outlineLevel="0" collapsed="false">
      <c r="O1604" s="93" t="str">
        <f aca="false">Grocery!S1324&amp;Grocery!T1324</f>
        <v/>
      </c>
    </row>
    <row r="1605" customFormat="false" ht="13" hidden="false" customHeight="false" outlineLevel="0" collapsed="false">
      <c r="O1605" s="93" t="str">
        <f aca="false">Grocery!S1325&amp;Grocery!T1325</f>
        <v/>
      </c>
    </row>
    <row r="1606" customFormat="false" ht="13" hidden="false" customHeight="false" outlineLevel="0" collapsed="false">
      <c r="O1606" s="93" t="str">
        <f aca="false">Grocery!S1326&amp;Grocery!T1326</f>
        <v/>
      </c>
    </row>
    <row r="1607" customFormat="false" ht="13" hidden="false" customHeight="false" outlineLevel="0" collapsed="false">
      <c r="O1607" s="93" t="str">
        <f aca="false">Grocery!S1327&amp;Grocery!T1327</f>
        <v/>
      </c>
    </row>
    <row r="1608" customFormat="false" ht="13" hidden="false" customHeight="false" outlineLevel="0" collapsed="false">
      <c r="O1608" s="93" t="str">
        <f aca="false">Grocery!S1328&amp;Grocery!T1328</f>
        <v/>
      </c>
    </row>
    <row r="1609" customFormat="false" ht="13" hidden="false" customHeight="false" outlineLevel="0" collapsed="false">
      <c r="O1609" s="93" t="str">
        <f aca="false">Grocery!S1329&amp;Grocery!T1329</f>
        <v/>
      </c>
    </row>
    <row r="1610" customFormat="false" ht="13" hidden="false" customHeight="false" outlineLevel="0" collapsed="false">
      <c r="O1610" s="93" t="str">
        <f aca="false">Grocery!S1330&amp;Grocery!T1330</f>
        <v/>
      </c>
    </row>
    <row r="1611" customFormat="false" ht="13" hidden="false" customHeight="false" outlineLevel="0" collapsed="false">
      <c r="O1611" s="93" t="str">
        <f aca="false">Grocery!S1331&amp;Grocery!T1331</f>
        <v/>
      </c>
    </row>
    <row r="1612" customFormat="false" ht="13" hidden="false" customHeight="false" outlineLevel="0" collapsed="false">
      <c r="O1612" s="93" t="str">
        <f aca="false">Grocery!S1332&amp;Grocery!T1332</f>
        <v/>
      </c>
    </row>
    <row r="1613" customFormat="false" ht="13" hidden="false" customHeight="false" outlineLevel="0" collapsed="false">
      <c r="O1613" s="93" t="str">
        <f aca="false">Grocery!S1333&amp;Grocery!T1333</f>
        <v/>
      </c>
    </row>
    <row r="1614" customFormat="false" ht="13" hidden="false" customHeight="false" outlineLevel="0" collapsed="false">
      <c r="O1614" s="93" t="str">
        <f aca="false">Grocery!S1334&amp;Grocery!T1334</f>
        <v/>
      </c>
    </row>
    <row r="1615" customFormat="false" ht="13" hidden="false" customHeight="false" outlineLevel="0" collapsed="false">
      <c r="O1615" s="93" t="str">
        <f aca="false">Grocery!S1335&amp;Grocery!T1335</f>
        <v/>
      </c>
    </row>
    <row r="1616" customFormat="false" ht="13" hidden="false" customHeight="false" outlineLevel="0" collapsed="false">
      <c r="O1616" s="93" t="str">
        <f aca="false">Grocery!S1336&amp;Grocery!T1336</f>
        <v/>
      </c>
    </row>
    <row r="1617" customFormat="false" ht="13" hidden="false" customHeight="false" outlineLevel="0" collapsed="false">
      <c r="O1617" s="93" t="str">
        <f aca="false">Grocery!S1337&amp;Grocery!T1337</f>
        <v/>
      </c>
    </row>
    <row r="1618" customFormat="false" ht="13" hidden="false" customHeight="false" outlineLevel="0" collapsed="false">
      <c r="O1618" s="93" t="str">
        <f aca="false">Grocery!S1338&amp;Grocery!T1338</f>
        <v/>
      </c>
    </row>
    <row r="1619" customFormat="false" ht="13" hidden="false" customHeight="false" outlineLevel="0" collapsed="false">
      <c r="O1619" s="93" t="str">
        <f aca="false">Grocery!S1339&amp;Grocery!T1339</f>
        <v/>
      </c>
    </row>
    <row r="1620" customFormat="false" ht="13" hidden="false" customHeight="false" outlineLevel="0" collapsed="false">
      <c r="O1620" s="93" t="str">
        <f aca="false">Grocery!S1340&amp;Grocery!T1340</f>
        <v/>
      </c>
    </row>
    <row r="1621" customFormat="false" ht="13" hidden="false" customHeight="false" outlineLevel="0" collapsed="false">
      <c r="O1621" s="93" t="str">
        <f aca="false">Grocery!S1341&amp;Grocery!T1341</f>
        <v/>
      </c>
    </row>
    <row r="1622" customFormat="false" ht="13" hidden="false" customHeight="false" outlineLevel="0" collapsed="false">
      <c r="O1622" s="93" t="str">
        <f aca="false">Grocery!S1342&amp;Grocery!T1342</f>
        <v/>
      </c>
    </row>
    <row r="1623" customFormat="false" ht="13" hidden="false" customHeight="false" outlineLevel="0" collapsed="false">
      <c r="O1623" s="93" t="str">
        <f aca="false">Grocery!S1343&amp;Grocery!T1343</f>
        <v/>
      </c>
    </row>
    <row r="1624" customFormat="false" ht="13" hidden="false" customHeight="false" outlineLevel="0" collapsed="false">
      <c r="O1624" s="93" t="str">
        <f aca="false">Grocery!S1344&amp;Grocery!T1344</f>
        <v/>
      </c>
    </row>
    <row r="1625" customFormat="false" ht="13" hidden="false" customHeight="false" outlineLevel="0" collapsed="false">
      <c r="O1625" s="93" t="str">
        <f aca="false">Grocery!S1345&amp;Grocery!T1345</f>
        <v/>
      </c>
    </row>
    <row r="1626" customFormat="false" ht="13" hidden="false" customHeight="false" outlineLevel="0" collapsed="false">
      <c r="O1626" s="93" t="str">
        <f aca="false">Grocery!S1346&amp;Grocery!T1346</f>
        <v/>
      </c>
    </row>
    <row r="1627" customFormat="false" ht="13" hidden="false" customHeight="false" outlineLevel="0" collapsed="false">
      <c r="O1627" s="93" t="str">
        <f aca="false">Grocery!S1347&amp;Grocery!T1347</f>
        <v/>
      </c>
    </row>
    <row r="1628" customFormat="false" ht="13" hidden="false" customHeight="false" outlineLevel="0" collapsed="false">
      <c r="O1628" s="93" t="str">
        <f aca="false">Grocery!S1348&amp;Grocery!T1348</f>
        <v/>
      </c>
    </row>
    <row r="1629" customFormat="false" ht="13" hidden="false" customHeight="false" outlineLevel="0" collapsed="false">
      <c r="O1629" s="93" t="str">
        <f aca="false">Grocery!S1349&amp;Grocery!T1349</f>
        <v/>
      </c>
    </row>
    <row r="1630" customFormat="false" ht="13" hidden="false" customHeight="false" outlineLevel="0" collapsed="false">
      <c r="O1630" s="93" t="str">
        <f aca="false">Grocery!S1350&amp;Grocery!T1350</f>
        <v/>
      </c>
    </row>
    <row r="1631" customFormat="false" ht="13" hidden="false" customHeight="false" outlineLevel="0" collapsed="false">
      <c r="O1631" s="93" t="str">
        <f aca="false">Grocery!S1351&amp;Grocery!T1351</f>
        <v/>
      </c>
    </row>
    <row r="1632" customFormat="false" ht="13" hidden="false" customHeight="false" outlineLevel="0" collapsed="false">
      <c r="O1632" s="93" t="str">
        <f aca="false">Grocery!S1352&amp;Grocery!T1352</f>
        <v/>
      </c>
    </row>
    <row r="1633" customFormat="false" ht="13" hidden="false" customHeight="false" outlineLevel="0" collapsed="false">
      <c r="O1633" s="93" t="str">
        <f aca="false">Grocery!S1353&amp;Grocery!T1353</f>
        <v/>
      </c>
    </row>
    <row r="1634" customFormat="false" ht="13" hidden="false" customHeight="false" outlineLevel="0" collapsed="false">
      <c r="O1634" s="93" t="str">
        <f aca="false">Grocery!S1354&amp;Grocery!T1354</f>
        <v/>
      </c>
    </row>
    <row r="1635" customFormat="false" ht="13" hidden="false" customHeight="false" outlineLevel="0" collapsed="false">
      <c r="O1635" s="93" t="str">
        <f aca="false">Grocery!S1355&amp;Grocery!T1355</f>
        <v/>
      </c>
    </row>
    <row r="1636" customFormat="false" ht="13" hidden="false" customHeight="false" outlineLevel="0" collapsed="false">
      <c r="O1636" s="93" t="str">
        <f aca="false">Grocery!S1356&amp;Grocery!T1356</f>
        <v/>
      </c>
    </row>
    <row r="1637" customFormat="false" ht="13" hidden="false" customHeight="false" outlineLevel="0" collapsed="false">
      <c r="O1637" s="93" t="str">
        <f aca="false">Grocery!S1357&amp;Grocery!T1357</f>
        <v/>
      </c>
    </row>
    <row r="1638" customFormat="false" ht="13" hidden="false" customHeight="false" outlineLevel="0" collapsed="false">
      <c r="O1638" s="93" t="str">
        <f aca="false">Grocery!S1358&amp;Grocery!T1358</f>
        <v/>
      </c>
    </row>
    <row r="1639" customFormat="false" ht="13" hidden="false" customHeight="false" outlineLevel="0" collapsed="false">
      <c r="O1639" s="93" t="str">
        <f aca="false">Grocery!S1359&amp;Grocery!T1359</f>
        <v/>
      </c>
    </row>
    <row r="1640" customFormat="false" ht="13" hidden="false" customHeight="false" outlineLevel="0" collapsed="false">
      <c r="O1640" s="93" t="str">
        <f aca="false">Grocery!S1360&amp;Grocery!T1360</f>
        <v/>
      </c>
    </row>
    <row r="1641" customFormat="false" ht="13" hidden="false" customHeight="false" outlineLevel="0" collapsed="false">
      <c r="O1641" s="93" t="str">
        <f aca="false">Grocery!S1361&amp;Grocery!T1361</f>
        <v/>
      </c>
    </row>
    <row r="1642" customFormat="false" ht="13" hidden="false" customHeight="false" outlineLevel="0" collapsed="false">
      <c r="O1642" s="93" t="str">
        <f aca="false">Grocery!S1362&amp;Grocery!T1362</f>
        <v/>
      </c>
    </row>
    <row r="1643" customFormat="false" ht="13" hidden="false" customHeight="false" outlineLevel="0" collapsed="false">
      <c r="O1643" s="93" t="str">
        <f aca="false">Grocery!S1363&amp;Grocery!T1363</f>
        <v/>
      </c>
    </row>
    <row r="1644" customFormat="false" ht="13" hidden="false" customHeight="false" outlineLevel="0" collapsed="false">
      <c r="O1644" s="93" t="str">
        <f aca="false">Grocery!S1364&amp;Grocery!T1364</f>
        <v/>
      </c>
    </row>
    <row r="1645" customFormat="false" ht="13" hidden="false" customHeight="false" outlineLevel="0" collapsed="false">
      <c r="O1645" s="93" t="str">
        <f aca="false">Grocery!S1365&amp;Grocery!T1365</f>
        <v/>
      </c>
    </row>
    <row r="1646" customFormat="false" ht="13" hidden="false" customHeight="false" outlineLevel="0" collapsed="false">
      <c r="O1646" s="93" t="str">
        <f aca="false">Grocery!S1366&amp;Grocery!T1366</f>
        <v/>
      </c>
    </row>
    <row r="1647" customFormat="false" ht="13" hidden="false" customHeight="false" outlineLevel="0" collapsed="false">
      <c r="O1647" s="93" t="str">
        <f aca="false">Grocery!S1367&amp;Grocery!T1367</f>
        <v/>
      </c>
    </row>
    <row r="1648" customFormat="false" ht="13" hidden="false" customHeight="false" outlineLevel="0" collapsed="false">
      <c r="O1648" s="93" t="str">
        <f aca="false">Grocery!S1368&amp;Grocery!T1368</f>
        <v/>
      </c>
    </row>
    <row r="1649" customFormat="false" ht="13" hidden="false" customHeight="false" outlineLevel="0" collapsed="false">
      <c r="O1649" s="93" t="str">
        <f aca="false">Grocery!S1369&amp;Grocery!T1369</f>
        <v/>
      </c>
    </row>
    <row r="1650" customFormat="false" ht="13" hidden="false" customHeight="false" outlineLevel="0" collapsed="false">
      <c r="O1650" s="93" t="str">
        <f aca="false">Grocery!S1370&amp;Grocery!T1370</f>
        <v/>
      </c>
    </row>
    <row r="1651" customFormat="false" ht="13" hidden="false" customHeight="false" outlineLevel="0" collapsed="false">
      <c r="O1651" s="93" t="str">
        <f aca="false">Grocery!S1371&amp;Grocery!T1371</f>
        <v/>
      </c>
    </row>
    <row r="1652" customFormat="false" ht="13" hidden="false" customHeight="false" outlineLevel="0" collapsed="false">
      <c r="O1652" s="93" t="str">
        <f aca="false">Grocery!S1372&amp;Grocery!T1372</f>
        <v/>
      </c>
    </row>
    <row r="1653" customFormat="false" ht="13" hidden="false" customHeight="false" outlineLevel="0" collapsed="false">
      <c r="O1653" s="93" t="str">
        <f aca="false">Grocery!S1373&amp;Grocery!T1373</f>
        <v/>
      </c>
    </row>
    <row r="1654" customFormat="false" ht="13" hidden="false" customHeight="false" outlineLevel="0" collapsed="false">
      <c r="O1654" s="93" t="str">
        <f aca="false">Grocery!S1374&amp;Grocery!T1374</f>
        <v/>
      </c>
    </row>
    <row r="1655" customFormat="false" ht="13" hidden="false" customHeight="false" outlineLevel="0" collapsed="false">
      <c r="O1655" s="93" t="str">
        <f aca="false">Grocery!S1375&amp;Grocery!T1375</f>
        <v/>
      </c>
    </row>
    <row r="1656" customFormat="false" ht="13" hidden="false" customHeight="false" outlineLevel="0" collapsed="false">
      <c r="O1656" s="93" t="str">
        <f aca="false">Grocery!S1376&amp;Grocery!T1376</f>
        <v/>
      </c>
    </row>
    <row r="1657" customFormat="false" ht="13" hidden="false" customHeight="false" outlineLevel="0" collapsed="false">
      <c r="O1657" s="93" t="str">
        <f aca="false">Grocery!S1377&amp;Grocery!T1377</f>
        <v/>
      </c>
    </row>
    <row r="1658" customFormat="false" ht="13" hidden="false" customHeight="false" outlineLevel="0" collapsed="false">
      <c r="O1658" s="93" t="str">
        <f aca="false">Grocery!S1378&amp;Grocery!T1378</f>
        <v/>
      </c>
    </row>
    <row r="1659" customFormat="false" ht="13" hidden="false" customHeight="false" outlineLevel="0" collapsed="false">
      <c r="O1659" s="93" t="str">
        <f aca="false">Grocery!S1379&amp;Grocery!T1379</f>
        <v/>
      </c>
    </row>
    <row r="1660" customFormat="false" ht="13" hidden="false" customHeight="false" outlineLevel="0" collapsed="false">
      <c r="O1660" s="93" t="str">
        <f aca="false">Grocery!S1380&amp;Grocery!T1380</f>
        <v/>
      </c>
    </row>
    <row r="1661" customFormat="false" ht="13" hidden="false" customHeight="false" outlineLevel="0" collapsed="false">
      <c r="O1661" s="93" t="str">
        <f aca="false">Grocery!S1381&amp;Grocery!T1381</f>
        <v/>
      </c>
    </row>
    <row r="1662" customFormat="false" ht="13" hidden="false" customHeight="false" outlineLevel="0" collapsed="false">
      <c r="O1662" s="93" t="str">
        <f aca="false">Grocery!S1382&amp;Grocery!T1382</f>
        <v/>
      </c>
    </row>
    <row r="1663" customFormat="false" ht="13" hidden="false" customHeight="false" outlineLevel="0" collapsed="false">
      <c r="O1663" s="93" t="str">
        <f aca="false">Grocery!S1383&amp;Grocery!T1383</f>
        <v/>
      </c>
    </row>
    <row r="1664" customFormat="false" ht="13" hidden="false" customHeight="false" outlineLevel="0" collapsed="false">
      <c r="O1664" s="93" t="str">
        <f aca="false">Grocery!S1384&amp;Grocery!T1384</f>
        <v/>
      </c>
    </row>
    <row r="1665" customFormat="false" ht="13" hidden="false" customHeight="false" outlineLevel="0" collapsed="false">
      <c r="O1665" s="93" t="str">
        <f aca="false">Grocery!S1385&amp;Grocery!T1385</f>
        <v/>
      </c>
    </row>
    <row r="1666" customFormat="false" ht="13" hidden="false" customHeight="false" outlineLevel="0" collapsed="false">
      <c r="O1666" s="93" t="str">
        <f aca="false">Grocery!S1386&amp;Grocery!T1386</f>
        <v/>
      </c>
    </row>
    <row r="1667" customFormat="false" ht="13" hidden="false" customHeight="false" outlineLevel="0" collapsed="false">
      <c r="O1667" s="93" t="str">
        <f aca="false">Grocery!S1387&amp;Grocery!T1387</f>
        <v/>
      </c>
    </row>
    <row r="1668" customFormat="false" ht="13" hidden="false" customHeight="false" outlineLevel="0" collapsed="false">
      <c r="O1668" s="93" t="str">
        <f aca="false">Grocery!S1388&amp;Grocery!T1388</f>
        <v/>
      </c>
    </row>
    <row r="1669" customFormat="false" ht="13" hidden="false" customHeight="false" outlineLevel="0" collapsed="false">
      <c r="O1669" s="93" t="str">
        <f aca="false">Grocery!S1389&amp;Grocery!T1389</f>
        <v/>
      </c>
    </row>
    <row r="1670" customFormat="false" ht="13" hidden="false" customHeight="false" outlineLevel="0" collapsed="false">
      <c r="O1670" s="93" t="str">
        <f aca="false">Grocery!S1390&amp;Grocery!T1390</f>
        <v/>
      </c>
    </row>
    <row r="1671" customFormat="false" ht="13" hidden="false" customHeight="false" outlineLevel="0" collapsed="false">
      <c r="O1671" s="93" t="str">
        <f aca="false">Grocery!S1391&amp;Grocery!T1391</f>
        <v/>
      </c>
    </row>
    <row r="1672" customFormat="false" ht="13" hidden="false" customHeight="false" outlineLevel="0" collapsed="false">
      <c r="O1672" s="93" t="str">
        <f aca="false">Grocery!S1392&amp;Grocery!T1392</f>
        <v/>
      </c>
    </row>
    <row r="1673" customFormat="false" ht="13" hidden="false" customHeight="false" outlineLevel="0" collapsed="false">
      <c r="O1673" s="93" t="str">
        <f aca="false">Grocery!S1393&amp;Grocery!T1393</f>
        <v/>
      </c>
    </row>
    <row r="1674" customFormat="false" ht="13" hidden="false" customHeight="false" outlineLevel="0" collapsed="false">
      <c r="O1674" s="93" t="str">
        <f aca="false">Grocery!S1394&amp;Grocery!T1394</f>
        <v/>
      </c>
    </row>
    <row r="1675" customFormat="false" ht="13" hidden="false" customHeight="false" outlineLevel="0" collapsed="false">
      <c r="O1675" s="93" t="str">
        <f aca="false">Grocery!S1395&amp;Grocery!T1395</f>
        <v/>
      </c>
    </row>
    <row r="1676" customFormat="false" ht="13" hidden="false" customHeight="false" outlineLevel="0" collapsed="false">
      <c r="O1676" s="93" t="str">
        <f aca="false">Grocery!S1396&amp;Grocery!T1396</f>
        <v/>
      </c>
    </row>
    <row r="1677" customFormat="false" ht="13" hidden="false" customHeight="false" outlineLevel="0" collapsed="false">
      <c r="O1677" s="93" t="str">
        <f aca="false">Grocery!S1397&amp;Grocery!T1397</f>
        <v/>
      </c>
    </row>
    <row r="1678" customFormat="false" ht="13" hidden="false" customHeight="false" outlineLevel="0" collapsed="false">
      <c r="O1678" s="93" t="str">
        <f aca="false">Grocery!S1398&amp;Grocery!T1398</f>
        <v/>
      </c>
    </row>
    <row r="1679" customFormat="false" ht="13" hidden="false" customHeight="false" outlineLevel="0" collapsed="false">
      <c r="O1679" s="93" t="str">
        <f aca="false">Grocery!S1399&amp;Grocery!T1399</f>
        <v/>
      </c>
    </row>
    <row r="1680" customFormat="false" ht="13" hidden="false" customHeight="false" outlineLevel="0" collapsed="false">
      <c r="O1680" s="93" t="str">
        <f aca="false">Grocery!S1400&amp;Grocery!T1400</f>
        <v/>
      </c>
    </row>
    <row r="1681" customFormat="false" ht="13" hidden="false" customHeight="false" outlineLevel="0" collapsed="false">
      <c r="O1681" s="93" t="str">
        <f aca="false">Grocery!S1401&amp;Grocery!T1401</f>
        <v/>
      </c>
    </row>
    <row r="1682" customFormat="false" ht="13" hidden="false" customHeight="false" outlineLevel="0" collapsed="false">
      <c r="O1682" s="93" t="str">
        <f aca="false">Grocery!S1402&amp;Grocery!T1402</f>
        <v/>
      </c>
    </row>
    <row r="1683" customFormat="false" ht="13" hidden="false" customHeight="false" outlineLevel="0" collapsed="false">
      <c r="O1683" s="93" t="str">
        <f aca="false">Grocery!S1403&amp;Grocery!T1403</f>
        <v/>
      </c>
    </row>
    <row r="1684" customFormat="false" ht="13" hidden="false" customHeight="false" outlineLevel="0" collapsed="false">
      <c r="O1684" s="93" t="str">
        <f aca="false">Grocery!S1404&amp;Grocery!T1404</f>
        <v/>
      </c>
    </row>
    <row r="1685" customFormat="false" ht="13" hidden="false" customHeight="false" outlineLevel="0" collapsed="false">
      <c r="O1685" s="93" t="str">
        <f aca="false">Grocery!S1405&amp;Grocery!T1405</f>
        <v/>
      </c>
    </row>
    <row r="1686" customFormat="false" ht="13" hidden="false" customHeight="false" outlineLevel="0" collapsed="false">
      <c r="O1686" s="93" t="str">
        <f aca="false">Grocery!S1406&amp;Grocery!T1406</f>
        <v/>
      </c>
    </row>
    <row r="1687" customFormat="false" ht="13" hidden="false" customHeight="false" outlineLevel="0" collapsed="false">
      <c r="O1687" s="93" t="str">
        <f aca="false">Grocery!S1407&amp;Grocery!T1407</f>
        <v/>
      </c>
    </row>
    <row r="1688" customFormat="false" ht="13" hidden="false" customHeight="false" outlineLevel="0" collapsed="false">
      <c r="O1688" s="93" t="str">
        <f aca="false">Grocery!S1408&amp;Grocery!T1408</f>
        <v/>
      </c>
    </row>
    <row r="1689" customFormat="false" ht="13" hidden="false" customHeight="false" outlineLevel="0" collapsed="false">
      <c r="O1689" s="93" t="str">
        <f aca="false">Grocery!S1409&amp;Grocery!T1409</f>
        <v/>
      </c>
    </row>
    <row r="1690" customFormat="false" ht="13" hidden="false" customHeight="false" outlineLevel="0" collapsed="false">
      <c r="O1690" s="93" t="str">
        <f aca="false">Grocery!S1410&amp;Grocery!T1410</f>
        <v/>
      </c>
    </row>
    <row r="1691" customFormat="false" ht="13" hidden="false" customHeight="false" outlineLevel="0" collapsed="false">
      <c r="O1691" s="93" t="str">
        <f aca="false">Grocery!S1411&amp;Grocery!T1411</f>
        <v/>
      </c>
    </row>
    <row r="1692" customFormat="false" ht="13" hidden="false" customHeight="false" outlineLevel="0" collapsed="false">
      <c r="O1692" s="93" t="str">
        <f aca="false">Grocery!S1412&amp;Grocery!T1412</f>
        <v/>
      </c>
    </row>
    <row r="1693" customFormat="false" ht="13" hidden="false" customHeight="false" outlineLevel="0" collapsed="false">
      <c r="O1693" s="93" t="str">
        <f aca="false">Grocery!S1413&amp;Grocery!T1413</f>
        <v/>
      </c>
    </row>
    <row r="1694" customFormat="false" ht="13" hidden="false" customHeight="false" outlineLevel="0" collapsed="false">
      <c r="O1694" s="93" t="str">
        <f aca="false">Grocery!S1414&amp;Grocery!T1414</f>
        <v/>
      </c>
    </row>
    <row r="1695" customFormat="false" ht="13" hidden="false" customHeight="false" outlineLevel="0" collapsed="false">
      <c r="O1695" s="93" t="str">
        <f aca="false">Grocery!S1415&amp;Grocery!T1415</f>
        <v/>
      </c>
    </row>
    <row r="1696" customFormat="false" ht="13" hidden="false" customHeight="false" outlineLevel="0" collapsed="false">
      <c r="O1696" s="93" t="str">
        <f aca="false">Grocery!S1416&amp;Grocery!T1416</f>
        <v/>
      </c>
    </row>
    <row r="1697" customFormat="false" ht="13" hidden="false" customHeight="false" outlineLevel="0" collapsed="false">
      <c r="O1697" s="93" t="str">
        <f aca="false">Grocery!S1417&amp;Grocery!T1417</f>
        <v/>
      </c>
    </row>
    <row r="1698" customFormat="false" ht="13" hidden="false" customHeight="false" outlineLevel="0" collapsed="false">
      <c r="O1698" s="93" t="str">
        <f aca="false">Grocery!S1418&amp;Grocery!T1418</f>
        <v/>
      </c>
    </row>
    <row r="1699" customFormat="false" ht="13" hidden="false" customHeight="false" outlineLevel="0" collapsed="false">
      <c r="O1699" s="93" t="str">
        <f aca="false">Grocery!S1419&amp;Grocery!T1419</f>
        <v/>
      </c>
    </row>
    <row r="1700" customFormat="false" ht="13" hidden="false" customHeight="false" outlineLevel="0" collapsed="false">
      <c r="O1700" s="93" t="str">
        <f aca="false">Grocery!S1420&amp;Grocery!T1420</f>
        <v/>
      </c>
    </row>
    <row r="1701" customFormat="false" ht="13" hidden="false" customHeight="false" outlineLevel="0" collapsed="false">
      <c r="O1701" s="93" t="str">
        <f aca="false">Grocery!S1421&amp;Grocery!T1421</f>
        <v/>
      </c>
    </row>
    <row r="1702" customFormat="false" ht="13" hidden="false" customHeight="false" outlineLevel="0" collapsed="false">
      <c r="O1702" s="93" t="str">
        <f aca="false">Grocery!S1422&amp;Grocery!T1422</f>
        <v/>
      </c>
    </row>
    <row r="1703" customFormat="false" ht="13" hidden="false" customHeight="false" outlineLevel="0" collapsed="false">
      <c r="O1703" s="93" t="str">
        <f aca="false">Grocery!S1423&amp;Grocery!T1423</f>
        <v/>
      </c>
    </row>
    <row r="1704" customFormat="false" ht="13" hidden="false" customHeight="false" outlineLevel="0" collapsed="false">
      <c r="O1704" s="93" t="str">
        <f aca="false">Grocery!S1424&amp;Grocery!T1424</f>
        <v/>
      </c>
    </row>
    <row r="1705" customFormat="false" ht="13" hidden="false" customHeight="false" outlineLevel="0" collapsed="false">
      <c r="O1705" s="93" t="str">
        <f aca="false">Grocery!S1425&amp;Grocery!T1425</f>
        <v/>
      </c>
    </row>
    <row r="1706" customFormat="false" ht="13" hidden="false" customHeight="false" outlineLevel="0" collapsed="false">
      <c r="O1706" s="93" t="str">
        <f aca="false">Grocery!S1426&amp;Grocery!T1426</f>
        <v/>
      </c>
    </row>
    <row r="1707" customFormat="false" ht="13" hidden="false" customHeight="false" outlineLevel="0" collapsed="false">
      <c r="O1707" s="93" t="str">
        <f aca="false">Grocery!S1427&amp;Grocery!T1427</f>
        <v/>
      </c>
    </row>
    <row r="1708" customFormat="false" ht="13" hidden="false" customHeight="false" outlineLevel="0" collapsed="false">
      <c r="O1708" s="93" t="str">
        <f aca="false">Grocery!S1428&amp;Grocery!T1428</f>
        <v/>
      </c>
    </row>
    <row r="1709" customFormat="false" ht="13" hidden="false" customHeight="false" outlineLevel="0" collapsed="false">
      <c r="O1709" s="93" t="str">
        <f aca="false">Grocery!S1429&amp;Grocery!T1429</f>
        <v/>
      </c>
    </row>
    <row r="1710" customFormat="false" ht="13" hidden="false" customHeight="false" outlineLevel="0" collapsed="false">
      <c r="O1710" s="93" t="str">
        <f aca="false">Grocery!S1430&amp;Grocery!T1430</f>
        <v/>
      </c>
    </row>
    <row r="1711" customFormat="false" ht="13" hidden="false" customHeight="false" outlineLevel="0" collapsed="false">
      <c r="O1711" s="93" t="str">
        <f aca="false">Grocery!S1431&amp;Grocery!T1431</f>
        <v/>
      </c>
    </row>
    <row r="1712" customFormat="false" ht="13" hidden="false" customHeight="false" outlineLevel="0" collapsed="false">
      <c r="O1712" s="93" t="str">
        <f aca="false">Grocery!S1432&amp;Grocery!T1432</f>
        <v/>
      </c>
    </row>
    <row r="1713" customFormat="false" ht="13" hidden="false" customHeight="false" outlineLevel="0" collapsed="false">
      <c r="O1713" s="93" t="str">
        <f aca="false">Grocery!S1433&amp;Grocery!T1433</f>
        <v/>
      </c>
    </row>
    <row r="1714" customFormat="false" ht="13" hidden="false" customHeight="false" outlineLevel="0" collapsed="false">
      <c r="O1714" s="93" t="str">
        <f aca="false">Grocery!S1434&amp;Grocery!T1434</f>
        <v/>
      </c>
    </row>
    <row r="1715" customFormat="false" ht="13" hidden="false" customHeight="false" outlineLevel="0" collapsed="false">
      <c r="O1715" s="93" t="str">
        <f aca="false">Grocery!S1435&amp;Grocery!T1435</f>
        <v/>
      </c>
    </row>
    <row r="1716" customFormat="false" ht="13" hidden="false" customHeight="false" outlineLevel="0" collapsed="false">
      <c r="O1716" s="93" t="str">
        <f aca="false">Grocery!S1436&amp;Grocery!T1436</f>
        <v/>
      </c>
    </row>
    <row r="1717" customFormat="false" ht="13" hidden="false" customHeight="false" outlineLevel="0" collapsed="false">
      <c r="O1717" s="93" t="str">
        <f aca="false">Grocery!S1437&amp;Grocery!T1437</f>
        <v/>
      </c>
    </row>
    <row r="1718" customFormat="false" ht="13" hidden="false" customHeight="false" outlineLevel="0" collapsed="false">
      <c r="O1718" s="93" t="str">
        <f aca="false">Grocery!S1438&amp;Grocery!T1438</f>
        <v/>
      </c>
    </row>
    <row r="1719" customFormat="false" ht="13" hidden="false" customHeight="false" outlineLevel="0" collapsed="false">
      <c r="O1719" s="93" t="str">
        <f aca="false">Grocery!S1439&amp;Grocery!T1439</f>
        <v/>
      </c>
    </row>
    <row r="1720" customFormat="false" ht="13" hidden="false" customHeight="false" outlineLevel="0" collapsed="false">
      <c r="O1720" s="93" t="str">
        <f aca="false">Grocery!S1440&amp;Grocery!T1440</f>
        <v/>
      </c>
    </row>
    <row r="1721" customFormat="false" ht="13" hidden="false" customHeight="false" outlineLevel="0" collapsed="false">
      <c r="O1721" s="93" t="str">
        <f aca="false">Grocery!S1441&amp;Grocery!T1441</f>
        <v/>
      </c>
    </row>
    <row r="1722" customFormat="false" ht="13" hidden="false" customHeight="false" outlineLevel="0" collapsed="false">
      <c r="O1722" s="93" t="str">
        <f aca="false">Grocery!S1442&amp;Grocery!T1442</f>
        <v/>
      </c>
    </row>
    <row r="1723" customFormat="false" ht="13" hidden="false" customHeight="false" outlineLevel="0" collapsed="false">
      <c r="O1723" s="93" t="str">
        <f aca="false">Grocery!S1443&amp;Grocery!T1443</f>
        <v/>
      </c>
    </row>
    <row r="1724" customFormat="false" ht="13" hidden="false" customHeight="false" outlineLevel="0" collapsed="false">
      <c r="O1724" s="93" t="str">
        <f aca="false">Grocery!S1444&amp;Grocery!T1444</f>
        <v/>
      </c>
    </row>
    <row r="1725" customFormat="false" ht="13" hidden="false" customHeight="false" outlineLevel="0" collapsed="false">
      <c r="O1725" s="93" t="str">
        <f aca="false">Grocery!S1445&amp;Grocery!T1445</f>
        <v/>
      </c>
    </row>
    <row r="1726" customFormat="false" ht="13" hidden="false" customHeight="false" outlineLevel="0" collapsed="false">
      <c r="O1726" s="93" t="str">
        <f aca="false">Grocery!S1446&amp;Grocery!T1446</f>
        <v/>
      </c>
    </row>
    <row r="1727" customFormat="false" ht="13" hidden="false" customHeight="false" outlineLevel="0" collapsed="false">
      <c r="O1727" s="93" t="str">
        <f aca="false">Grocery!S1447&amp;Grocery!T1447</f>
        <v/>
      </c>
    </row>
    <row r="1728" customFormat="false" ht="13" hidden="false" customHeight="false" outlineLevel="0" collapsed="false">
      <c r="O1728" s="93" t="str">
        <f aca="false">Grocery!S1448&amp;Grocery!T1448</f>
        <v/>
      </c>
    </row>
    <row r="1729" customFormat="false" ht="13" hidden="false" customHeight="false" outlineLevel="0" collapsed="false">
      <c r="O1729" s="93" t="str">
        <f aca="false">Grocery!S1449&amp;Grocery!T1449</f>
        <v/>
      </c>
    </row>
    <row r="1730" customFormat="false" ht="13" hidden="false" customHeight="false" outlineLevel="0" collapsed="false">
      <c r="O1730" s="93" t="str">
        <f aca="false">Grocery!S1450&amp;Grocery!T1450</f>
        <v/>
      </c>
    </row>
    <row r="1731" customFormat="false" ht="13" hidden="false" customHeight="false" outlineLevel="0" collapsed="false">
      <c r="O1731" s="93" t="str">
        <f aca="false">Grocery!S1451&amp;Grocery!T1451</f>
        <v/>
      </c>
    </row>
    <row r="1732" customFormat="false" ht="13" hidden="false" customHeight="false" outlineLevel="0" collapsed="false">
      <c r="O1732" s="93" t="str">
        <f aca="false">Grocery!S1452&amp;Grocery!T1452</f>
        <v/>
      </c>
    </row>
    <row r="1733" customFormat="false" ht="13" hidden="false" customHeight="false" outlineLevel="0" collapsed="false">
      <c r="O1733" s="93" t="str">
        <f aca="false">Grocery!S1453&amp;Grocery!T1453</f>
        <v/>
      </c>
    </row>
    <row r="1734" customFormat="false" ht="13" hidden="false" customHeight="false" outlineLevel="0" collapsed="false">
      <c r="O1734" s="93" t="str">
        <f aca="false">Grocery!S1454&amp;Grocery!T1454</f>
        <v/>
      </c>
    </row>
    <row r="1735" customFormat="false" ht="13" hidden="false" customHeight="false" outlineLevel="0" collapsed="false">
      <c r="O1735" s="93" t="str">
        <f aca="false">Grocery!S1455&amp;Grocery!T1455</f>
        <v/>
      </c>
    </row>
    <row r="1736" customFormat="false" ht="13" hidden="false" customHeight="false" outlineLevel="0" collapsed="false">
      <c r="O1736" s="93" t="str">
        <f aca="false">Grocery!S1456&amp;Grocery!T1456</f>
        <v/>
      </c>
    </row>
    <row r="1737" customFormat="false" ht="13" hidden="false" customHeight="false" outlineLevel="0" collapsed="false">
      <c r="O1737" s="93" t="str">
        <f aca="false">Grocery!S1457&amp;Grocery!T1457</f>
        <v/>
      </c>
    </row>
    <row r="1738" customFormat="false" ht="13" hidden="false" customHeight="false" outlineLevel="0" collapsed="false">
      <c r="O1738" s="93" t="str">
        <f aca="false">Grocery!S1458&amp;Grocery!T1458</f>
        <v/>
      </c>
    </row>
    <row r="1739" customFormat="false" ht="13" hidden="false" customHeight="false" outlineLevel="0" collapsed="false">
      <c r="O1739" s="93" t="str">
        <f aca="false">Grocery!S1459&amp;Grocery!T1459</f>
        <v/>
      </c>
    </row>
    <row r="1740" customFormat="false" ht="13" hidden="false" customHeight="false" outlineLevel="0" collapsed="false">
      <c r="O1740" s="93" t="str">
        <f aca="false">Grocery!S1460&amp;Grocery!T1460</f>
        <v/>
      </c>
    </row>
    <row r="1741" customFormat="false" ht="13" hidden="false" customHeight="false" outlineLevel="0" collapsed="false">
      <c r="O1741" s="93" t="str">
        <f aca="false">Grocery!S1461&amp;Grocery!T1461</f>
        <v/>
      </c>
    </row>
    <row r="1742" customFormat="false" ht="13" hidden="false" customHeight="false" outlineLevel="0" collapsed="false">
      <c r="O1742" s="93" t="str">
        <f aca="false">Grocery!S1462&amp;Grocery!T1462</f>
        <v/>
      </c>
    </row>
    <row r="1743" customFormat="false" ht="13" hidden="false" customHeight="false" outlineLevel="0" collapsed="false">
      <c r="O1743" s="93" t="str">
        <f aca="false">Grocery!S1463&amp;Grocery!T1463</f>
        <v/>
      </c>
    </row>
    <row r="1744" customFormat="false" ht="13" hidden="false" customHeight="false" outlineLevel="0" collapsed="false">
      <c r="O1744" s="93" t="str">
        <f aca="false">Grocery!S1464&amp;Grocery!T1464</f>
        <v/>
      </c>
    </row>
    <row r="1745" customFormat="false" ht="13" hidden="false" customHeight="false" outlineLevel="0" collapsed="false">
      <c r="O1745" s="93" t="str">
        <f aca="false">Grocery!S1465&amp;Grocery!T1465</f>
        <v/>
      </c>
    </row>
    <row r="1746" customFormat="false" ht="13" hidden="false" customHeight="false" outlineLevel="0" collapsed="false">
      <c r="O1746" s="93" t="str">
        <f aca="false">Grocery!S1466&amp;Grocery!T1466</f>
        <v/>
      </c>
    </row>
    <row r="1747" customFormat="false" ht="13" hidden="false" customHeight="false" outlineLevel="0" collapsed="false">
      <c r="O1747" s="93" t="str">
        <f aca="false">Grocery!S1467&amp;Grocery!T1467</f>
        <v/>
      </c>
    </row>
    <row r="1748" customFormat="false" ht="13" hidden="false" customHeight="false" outlineLevel="0" collapsed="false">
      <c r="O1748" s="93" t="str">
        <f aca="false">Grocery!S1468&amp;Grocery!T1468</f>
        <v/>
      </c>
    </row>
    <row r="1749" customFormat="false" ht="13" hidden="false" customHeight="false" outlineLevel="0" collapsed="false">
      <c r="O1749" s="93" t="str">
        <f aca="false">Grocery!S1469&amp;Grocery!T1469</f>
        <v/>
      </c>
    </row>
    <row r="1750" customFormat="false" ht="13" hidden="false" customHeight="false" outlineLevel="0" collapsed="false">
      <c r="O1750" s="93" t="str">
        <f aca="false">Grocery!S1470&amp;Grocery!T1470</f>
        <v/>
      </c>
    </row>
    <row r="1751" customFormat="false" ht="13" hidden="false" customHeight="false" outlineLevel="0" collapsed="false">
      <c r="O1751" s="93" t="str">
        <f aca="false">Grocery!S1471&amp;Grocery!T1471</f>
        <v/>
      </c>
    </row>
    <row r="1752" customFormat="false" ht="13" hidden="false" customHeight="false" outlineLevel="0" collapsed="false">
      <c r="O1752" s="93" t="str">
        <f aca="false">Grocery!S1472&amp;Grocery!T1472</f>
        <v/>
      </c>
    </row>
    <row r="1753" customFormat="false" ht="13" hidden="false" customHeight="false" outlineLevel="0" collapsed="false">
      <c r="O1753" s="93" t="str">
        <f aca="false">Grocery!S1473&amp;Grocery!T1473</f>
        <v/>
      </c>
    </row>
    <row r="1754" customFormat="false" ht="13" hidden="false" customHeight="false" outlineLevel="0" collapsed="false">
      <c r="O1754" s="93" t="str">
        <f aca="false">Grocery!S1474&amp;Grocery!T1474</f>
        <v/>
      </c>
    </row>
    <row r="1755" customFormat="false" ht="13" hidden="false" customHeight="false" outlineLevel="0" collapsed="false">
      <c r="O1755" s="93" t="str">
        <f aca="false">Grocery!S1475&amp;Grocery!T1475</f>
        <v/>
      </c>
    </row>
    <row r="1756" customFormat="false" ht="13" hidden="false" customHeight="false" outlineLevel="0" collapsed="false">
      <c r="O1756" s="93" t="str">
        <f aca="false">Grocery!S1476&amp;Grocery!T1476</f>
        <v/>
      </c>
    </row>
    <row r="1757" customFormat="false" ht="13" hidden="false" customHeight="false" outlineLevel="0" collapsed="false">
      <c r="O1757" s="93" t="str">
        <f aca="false">Grocery!S1477&amp;Grocery!T1477</f>
        <v/>
      </c>
    </row>
    <row r="1758" customFormat="false" ht="13" hidden="false" customHeight="false" outlineLevel="0" collapsed="false">
      <c r="O1758" s="93" t="str">
        <f aca="false">Grocery!S1478&amp;Grocery!T1478</f>
        <v/>
      </c>
    </row>
    <row r="1759" customFormat="false" ht="13" hidden="false" customHeight="false" outlineLevel="0" collapsed="false">
      <c r="O1759" s="93" t="str">
        <f aca="false">Grocery!S1479&amp;Grocery!T1479</f>
        <v/>
      </c>
    </row>
    <row r="1760" customFormat="false" ht="13" hidden="false" customHeight="false" outlineLevel="0" collapsed="false">
      <c r="O1760" s="93" t="str">
        <f aca="false">Grocery!S1480&amp;Grocery!T1480</f>
        <v/>
      </c>
    </row>
    <row r="1761" customFormat="false" ht="13" hidden="false" customHeight="false" outlineLevel="0" collapsed="false">
      <c r="O1761" s="93" t="str">
        <f aca="false">Grocery!S1481&amp;Grocery!T1481</f>
        <v/>
      </c>
    </row>
    <row r="1762" customFormat="false" ht="13" hidden="false" customHeight="false" outlineLevel="0" collapsed="false">
      <c r="O1762" s="93" t="str">
        <f aca="false">Grocery!S1482&amp;Grocery!T1482</f>
        <v/>
      </c>
    </row>
    <row r="1763" customFormat="false" ht="13" hidden="false" customHeight="false" outlineLevel="0" collapsed="false">
      <c r="O1763" s="93" t="str">
        <f aca="false">Grocery!S1483&amp;Grocery!T1483</f>
        <v/>
      </c>
    </row>
    <row r="1764" customFormat="false" ht="13" hidden="false" customHeight="false" outlineLevel="0" collapsed="false">
      <c r="O1764" s="93" t="str">
        <f aca="false">Grocery!S1484&amp;Grocery!T1484</f>
        <v/>
      </c>
    </row>
    <row r="1765" customFormat="false" ht="13" hidden="false" customHeight="false" outlineLevel="0" collapsed="false">
      <c r="O1765" s="93" t="str">
        <f aca="false">Grocery!S1485&amp;Grocery!T1485</f>
        <v/>
      </c>
    </row>
    <row r="1766" customFormat="false" ht="13" hidden="false" customHeight="false" outlineLevel="0" collapsed="false">
      <c r="O1766" s="93" t="str">
        <f aca="false">Grocery!S1486&amp;Grocery!T1486</f>
        <v/>
      </c>
    </row>
    <row r="1767" customFormat="false" ht="13" hidden="false" customHeight="false" outlineLevel="0" collapsed="false">
      <c r="O1767" s="93" t="str">
        <f aca="false">Grocery!S1487&amp;Grocery!T1487</f>
        <v/>
      </c>
    </row>
    <row r="1768" customFormat="false" ht="13" hidden="false" customHeight="false" outlineLevel="0" collapsed="false">
      <c r="O1768" s="93" t="str">
        <f aca="false">Grocery!S1488&amp;Grocery!T1488</f>
        <v/>
      </c>
    </row>
    <row r="1769" customFormat="false" ht="13" hidden="false" customHeight="false" outlineLevel="0" collapsed="false">
      <c r="O1769" s="93" t="str">
        <f aca="false">Grocery!S1489&amp;Grocery!T1489</f>
        <v/>
      </c>
    </row>
    <row r="1770" customFormat="false" ht="13" hidden="false" customHeight="false" outlineLevel="0" collapsed="false">
      <c r="O1770" s="93" t="str">
        <f aca="false">Grocery!S1490&amp;Grocery!T1490</f>
        <v/>
      </c>
    </row>
    <row r="1771" customFormat="false" ht="13" hidden="false" customHeight="false" outlineLevel="0" collapsed="false">
      <c r="O1771" s="93" t="str">
        <f aca="false">Grocery!S1491&amp;Grocery!T1491</f>
        <v/>
      </c>
    </row>
    <row r="1772" customFormat="false" ht="13" hidden="false" customHeight="false" outlineLevel="0" collapsed="false">
      <c r="O1772" s="93" t="str">
        <f aca="false">Grocery!S1492&amp;Grocery!T1492</f>
        <v/>
      </c>
    </row>
    <row r="1773" customFormat="false" ht="13" hidden="false" customHeight="false" outlineLevel="0" collapsed="false">
      <c r="O1773" s="93" t="str">
        <f aca="false">Grocery!S1493&amp;Grocery!T1493</f>
        <v/>
      </c>
    </row>
    <row r="1774" customFormat="false" ht="13" hidden="false" customHeight="false" outlineLevel="0" collapsed="false">
      <c r="O1774" s="93" t="str">
        <f aca="false">Grocery!S1494&amp;Grocery!T1494</f>
        <v/>
      </c>
    </row>
    <row r="1775" customFormat="false" ht="13" hidden="false" customHeight="false" outlineLevel="0" collapsed="false">
      <c r="O1775" s="93" t="str">
        <f aca="false">Grocery!S1495&amp;Grocery!T1495</f>
        <v/>
      </c>
    </row>
    <row r="1776" customFormat="false" ht="13" hidden="false" customHeight="false" outlineLevel="0" collapsed="false">
      <c r="O1776" s="93" t="str">
        <f aca="false">Grocery!S1496&amp;Grocery!T1496</f>
        <v/>
      </c>
    </row>
    <row r="1777" customFormat="false" ht="13" hidden="false" customHeight="false" outlineLevel="0" collapsed="false">
      <c r="O1777" s="93" t="str">
        <f aca="false">Grocery!S1497&amp;Grocery!T1497</f>
        <v/>
      </c>
    </row>
    <row r="1778" customFormat="false" ht="13" hidden="false" customHeight="false" outlineLevel="0" collapsed="false">
      <c r="O1778" s="93" t="str">
        <f aca="false">Grocery!S1498&amp;Grocery!T1498</f>
        <v/>
      </c>
    </row>
    <row r="1779" customFormat="false" ht="13" hidden="false" customHeight="false" outlineLevel="0" collapsed="false">
      <c r="O1779" s="93" t="str">
        <f aca="false">Grocery!S1499&amp;Grocery!T1499</f>
        <v/>
      </c>
    </row>
    <row r="1780" customFormat="false" ht="13" hidden="false" customHeight="false" outlineLevel="0" collapsed="false">
      <c r="O1780" s="93" t="str">
        <f aca="false">Grocery!S1500&amp;Grocery!T1500</f>
        <v/>
      </c>
    </row>
    <row r="1781" customFormat="false" ht="13" hidden="false" customHeight="false" outlineLevel="0" collapsed="false">
      <c r="O1781" s="93" t="str">
        <f aca="false">Grocery!S1501&amp;Grocery!T1501</f>
        <v/>
      </c>
    </row>
    <row r="1782" customFormat="false" ht="13" hidden="false" customHeight="false" outlineLevel="0" collapsed="false">
      <c r="O1782" s="93" t="str">
        <f aca="false">Grocery!S1502&amp;Grocery!T1502</f>
        <v/>
      </c>
    </row>
    <row r="1783" customFormat="false" ht="13" hidden="false" customHeight="false" outlineLevel="0" collapsed="false">
      <c r="O1783" s="93" t="str">
        <f aca="false">Grocery!S1503&amp;Grocery!T1503</f>
        <v/>
      </c>
    </row>
    <row r="1784" customFormat="false" ht="13" hidden="false" customHeight="false" outlineLevel="0" collapsed="false">
      <c r="O1784" s="93" t="str">
        <f aca="false">Grocery!S1504&amp;Grocery!T1504</f>
        <v/>
      </c>
    </row>
    <row r="1785" customFormat="false" ht="13" hidden="false" customHeight="false" outlineLevel="0" collapsed="false">
      <c r="O1785" s="93" t="str">
        <f aca="false">Grocery!S1505&amp;Grocery!T1505</f>
        <v/>
      </c>
    </row>
    <row r="1786" customFormat="false" ht="13" hidden="false" customHeight="false" outlineLevel="0" collapsed="false">
      <c r="O1786" s="93" t="str">
        <f aca="false">Grocery!S1506&amp;Grocery!T1506</f>
        <v/>
      </c>
    </row>
    <row r="1787" customFormat="false" ht="13" hidden="false" customHeight="false" outlineLevel="0" collapsed="false">
      <c r="O1787" s="93" t="str">
        <f aca="false">Grocery!S1507&amp;Grocery!T1507</f>
        <v/>
      </c>
    </row>
    <row r="1788" customFormat="false" ht="13" hidden="false" customHeight="false" outlineLevel="0" collapsed="false">
      <c r="O1788" s="93" t="str">
        <f aca="false">Grocery!S1508&amp;Grocery!T1508</f>
        <v/>
      </c>
    </row>
    <row r="1789" customFormat="false" ht="13" hidden="false" customHeight="false" outlineLevel="0" collapsed="false">
      <c r="O1789" s="93" t="str">
        <f aca="false">Grocery!S1509&amp;Grocery!T1509</f>
        <v/>
      </c>
    </row>
    <row r="1790" customFormat="false" ht="13" hidden="false" customHeight="false" outlineLevel="0" collapsed="false">
      <c r="O1790" s="93" t="str">
        <f aca="false">Grocery!S1510&amp;Grocery!T1510</f>
        <v/>
      </c>
    </row>
    <row r="1791" customFormat="false" ht="13" hidden="false" customHeight="false" outlineLevel="0" collapsed="false">
      <c r="O1791" s="93" t="str">
        <f aca="false">Grocery!S1511&amp;Grocery!T1511</f>
        <v/>
      </c>
    </row>
    <row r="1792" customFormat="false" ht="13" hidden="false" customHeight="false" outlineLevel="0" collapsed="false">
      <c r="O1792" s="93" t="str">
        <f aca="false">Grocery!S1512&amp;Grocery!T1512</f>
        <v/>
      </c>
    </row>
    <row r="1793" customFormat="false" ht="13" hidden="false" customHeight="false" outlineLevel="0" collapsed="false">
      <c r="O1793" s="93" t="str">
        <f aca="false">Grocery!S1513&amp;Grocery!T1513</f>
        <v/>
      </c>
    </row>
    <row r="1794" customFormat="false" ht="13" hidden="false" customHeight="false" outlineLevel="0" collapsed="false">
      <c r="O1794" s="93" t="str">
        <f aca="false">Grocery!S1514&amp;Grocery!T1514</f>
        <v/>
      </c>
    </row>
    <row r="1795" customFormat="false" ht="13" hidden="false" customHeight="false" outlineLevel="0" collapsed="false">
      <c r="O1795" s="93" t="str">
        <f aca="false">Grocery!S1515&amp;Grocery!T1515</f>
        <v/>
      </c>
    </row>
    <row r="1796" customFormat="false" ht="13" hidden="false" customHeight="false" outlineLevel="0" collapsed="false">
      <c r="O1796" s="93" t="str">
        <f aca="false">Grocery!S1516&amp;Grocery!T1516</f>
        <v/>
      </c>
    </row>
    <row r="1797" customFormat="false" ht="13" hidden="false" customHeight="false" outlineLevel="0" collapsed="false">
      <c r="O1797" s="93" t="str">
        <f aca="false">Grocery!S1517&amp;Grocery!T1517</f>
        <v/>
      </c>
    </row>
    <row r="1798" customFormat="false" ht="13" hidden="false" customHeight="false" outlineLevel="0" collapsed="false">
      <c r="O1798" s="93" t="str">
        <f aca="false">Grocery!S1518&amp;Grocery!T1518</f>
        <v/>
      </c>
    </row>
    <row r="1799" customFormat="false" ht="13" hidden="false" customHeight="false" outlineLevel="0" collapsed="false">
      <c r="O1799" s="93" t="str">
        <f aca="false">Grocery!S1519&amp;Grocery!T1519</f>
        <v/>
      </c>
    </row>
    <row r="1800" customFormat="false" ht="13" hidden="false" customHeight="false" outlineLevel="0" collapsed="false">
      <c r="O1800" s="93" t="str">
        <f aca="false">Grocery!S1520&amp;Grocery!T1520</f>
        <v/>
      </c>
    </row>
    <row r="1801" customFormat="false" ht="13" hidden="false" customHeight="false" outlineLevel="0" collapsed="false">
      <c r="O1801" s="93" t="str">
        <f aca="false">Grocery!S1521&amp;Grocery!T1521</f>
        <v/>
      </c>
    </row>
    <row r="1802" customFormat="false" ht="13" hidden="false" customHeight="false" outlineLevel="0" collapsed="false">
      <c r="O1802" s="93" t="str">
        <f aca="false">Grocery!S1522&amp;Grocery!T1522</f>
        <v/>
      </c>
    </row>
    <row r="1803" customFormat="false" ht="13" hidden="false" customHeight="false" outlineLevel="0" collapsed="false">
      <c r="O1803" s="93" t="str">
        <f aca="false">Grocery!S1523&amp;Grocery!T1523</f>
        <v/>
      </c>
    </row>
    <row r="1804" customFormat="false" ht="13" hidden="false" customHeight="false" outlineLevel="0" collapsed="false">
      <c r="O1804" s="93" t="str">
        <f aca="false">Grocery!S1524&amp;Grocery!T1524</f>
        <v/>
      </c>
    </row>
    <row r="1805" customFormat="false" ht="13" hidden="false" customHeight="false" outlineLevel="0" collapsed="false">
      <c r="O1805" s="93" t="str">
        <f aca="false">Grocery!S1525&amp;Grocery!T1525</f>
        <v/>
      </c>
    </row>
    <row r="1806" customFormat="false" ht="13" hidden="false" customHeight="false" outlineLevel="0" collapsed="false">
      <c r="O1806" s="93" t="str">
        <f aca="false">Grocery!S1526&amp;Grocery!T1526</f>
        <v/>
      </c>
    </row>
    <row r="1807" customFormat="false" ht="13" hidden="false" customHeight="false" outlineLevel="0" collapsed="false">
      <c r="O1807" s="93" t="str">
        <f aca="false">Grocery!S1527&amp;Grocery!T1527</f>
        <v/>
      </c>
    </row>
    <row r="1808" customFormat="false" ht="13" hidden="false" customHeight="false" outlineLevel="0" collapsed="false">
      <c r="O1808" s="93" t="str">
        <f aca="false">Grocery!S1528&amp;Grocery!T1528</f>
        <v/>
      </c>
    </row>
    <row r="1809" customFormat="false" ht="13" hidden="false" customHeight="false" outlineLevel="0" collapsed="false">
      <c r="O1809" s="93" t="str">
        <f aca="false">Grocery!S1529&amp;Grocery!T1529</f>
        <v/>
      </c>
    </row>
    <row r="1810" customFormat="false" ht="13" hidden="false" customHeight="false" outlineLevel="0" collapsed="false">
      <c r="O1810" s="93" t="str">
        <f aca="false">Grocery!S1530&amp;Grocery!T1530</f>
        <v/>
      </c>
    </row>
    <row r="1811" customFormat="false" ht="13" hidden="false" customHeight="false" outlineLevel="0" collapsed="false">
      <c r="O1811" s="93" t="str">
        <f aca="false">Grocery!S1531&amp;Grocery!T1531</f>
        <v/>
      </c>
    </row>
    <row r="1812" customFormat="false" ht="13" hidden="false" customHeight="false" outlineLevel="0" collapsed="false">
      <c r="O1812" s="93" t="str">
        <f aca="false">Grocery!S1532&amp;Grocery!T1532</f>
        <v/>
      </c>
    </row>
    <row r="1813" customFormat="false" ht="13" hidden="false" customHeight="false" outlineLevel="0" collapsed="false">
      <c r="O1813" s="93" t="str">
        <f aca="false">Grocery!S1533&amp;Grocery!T1533</f>
        <v/>
      </c>
    </row>
    <row r="1814" customFormat="false" ht="13" hidden="false" customHeight="false" outlineLevel="0" collapsed="false">
      <c r="O1814" s="93" t="str">
        <f aca="false">Grocery!S1534&amp;Grocery!T1534</f>
        <v/>
      </c>
    </row>
    <row r="1815" customFormat="false" ht="13" hidden="false" customHeight="false" outlineLevel="0" collapsed="false">
      <c r="O1815" s="93" t="str">
        <f aca="false">Grocery!S1535&amp;Grocery!T1535</f>
        <v/>
      </c>
    </row>
    <row r="1816" customFormat="false" ht="13" hidden="false" customHeight="false" outlineLevel="0" collapsed="false">
      <c r="O1816" s="93" t="str">
        <f aca="false">Grocery!S1536&amp;Grocery!T1536</f>
        <v/>
      </c>
    </row>
    <row r="1817" customFormat="false" ht="13" hidden="false" customHeight="false" outlineLevel="0" collapsed="false">
      <c r="O1817" s="93" t="str">
        <f aca="false">Grocery!S1537&amp;Grocery!T1537</f>
        <v/>
      </c>
    </row>
    <row r="1818" customFormat="false" ht="13" hidden="false" customHeight="false" outlineLevel="0" collapsed="false">
      <c r="O1818" s="93" t="str">
        <f aca="false">Grocery!S1538&amp;Grocery!T1538</f>
        <v/>
      </c>
    </row>
    <row r="1819" customFormat="false" ht="13" hidden="false" customHeight="false" outlineLevel="0" collapsed="false">
      <c r="O1819" s="93" t="str">
        <f aca="false">Grocery!S1539&amp;Grocery!T1539</f>
        <v/>
      </c>
    </row>
    <row r="1820" customFormat="false" ht="13" hidden="false" customHeight="false" outlineLevel="0" collapsed="false">
      <c r="O1820" s="93" t="str">
        <f aca="false">Grocery!S1540&amp;Grocery!T1540</f>
        <v/>
      </c>
    </row>
    <row r="1821" customFormat="false" ht="13" hidden="false" customHeight="false" outlineLevel="0" collapsed="false">
      <c r="O1821" s="93" t="str">
        <f aca="false">Grocery!S1541&amp;Grocery!T1541</f>
        <v/>
      </c>
    </row>
    <row r="1822" customFormat="false" ht="13" hidden="false" customHeight="false" outlineLevel="0" collapsed="false">
      <c r="O1822" s="93" t="str">
        <f aca="false">Grocery!S1542&amp;Grocery!T1542</f>
        <v/>
      </c>
    </row>
    <row r="1823" customFormat="false" ht="13" hidden="false" customHeight="false" outlineLevel="0" collapsed="false">
      <c r="O1823" s="93" t="str">
        <f aca="false">Grocery!S1543&amp;Grocery!T1543</f>
        <v/>
      </c>
    </row>
    <row r="1824" customFormat="false" ht="13" hidden="false" customHeight="false" outlineLevel="0" collapsed="false">
      <c r="O1824" s="93" t="str">
        <f aca="false">Grocery!S1544&amp;Grocery!T1544</f>
        <v/>
      </c>
    </row>
    <row r="1825" customFormat="false" ht="13" hidden="false" customHeight="false" outlineLevel="0" collapsed="false">
      <c r="O1825" s="93" t="str">
        <f aca="false">Grocery!S1545&amp;Grocery!T1545</f>
        <v/>
      </c>
    </row>
    <row r="1826" customFormat="false" ht="13" hidden="false" customHeight="false" outlineLevel="0" collapsed="false">
      <c r="O1826" s="93" t="str">
        <f aca="false">Grocery!S1546&amp;Grocery!T1546</f>
        <v/>
      </c>
    </row>
    <row r="1827" customFormat="false" ht="13" hidden="false" customHeight="false" outlineLevel="0" collapsed="false">
      <c r="O1827" s="93" t="str">
        <f aca="false">Grocery!S1547&amp;Grocery!T1547</f>
        <v/>
      </c>
    </row>
    <row r="1828" customFormat="false" ht="13" hidden="false" customHeight="false" outlineLevel="0" collapsed="false">
      <c r="O1828" s="93" t="str">
        <f aca="false">Grocery!S1548&amp;Grocery!T1548</f>
        <v/>
      </c>
    </row>
    <row r="1829" customFormat="false" ht="13" hidden="false" customHeight="false" outlineLevel="0" collapsed="false">
      <c r="O1829" s="93" t="str">
        <f aca="false">Grocery!S1549&amp;Grocery!T1549</f>
        <v/>
      </c>
    </row>
    <row r="1830" customFormat="false" ht="13" hidden="false" customHeight="false" outlineLevel="0" collapsed="false">
      <c r="O1830" s="93" t="str">
        <f aca="false">Grocery!S1550&amp;Grocery!T1550</f>
        <v/>
      </c>
    </row>
    <row r="1831" customFormat="false" ht="13" hidden="false" customHeight="false" outlineLevel="0" collapsed="false">
      <c r="O1831" s="93" t="str">
        <f aca="false">Grocery!S1551&amp;Grocery!T1551</f>
        <v/>
      </c>
    </row>
    <row r="1832" customFormat="false" ht="13" hidden="false" customHeight="false" outlineLevel="0" collapsed="false">
      <c r="O1832" s="93" t="str">
        <f aca="false">Grocery!S1552&amp;Grocery!T1552</f>
        <v/>
      </c>
    </row>
    <row r="1833" customFormat="false" ht="13" hidden="false" customHeight="false" outlineLevel="0" collapsed="false">
      <c r="O1833" s="93" t="str">
        <f aca="false">Grocery!S1553&amp;Grocery!T1553</f>
        <v/>
      </c>
    </row>
    <row r="1834" customFormat="false" ht="13" hidden="false" customHeight="false" outlineLevel="0" collapsed="false">
      <c r="O1834" s="93" t="str">
        <f aca="false">Grocery!S1554&amp;Grocery!T1554</f>
        <v/>
      </c>
    </row>
    <row r="1835" customFormat="false" ht="13" hidden="false" customHeight="false" outlineLevel="0" collapsed="false">
      <c r="O1835" s="93" t="str">
        <f aca="false">Grocery!S1555&amp;Grocery!T1555</f>
        <v/>
      </c>
    </row>
    <row r="1836" customFormat="false" ht="13" hidden="false" customHeight="false" outlineLevel="0" collapsed="false">
      <c r="O1836" s="93" t="str">
        <f aca="false">Grocery!S1556&amp;Grocery!T1556</f>
        <v/>
      </c>
    </row>
    <row r="1837" customFormat="false" ht="13" hidden="false" customHeight="false" outlineLevel="0" collapsed="false">
      <c r="O1837" s="93" t="str">
        <f aca="false">Grocery!S1557&amp;Grocery!T1557</f>
        <v/>
      </c>
    </row>
    <row r="1838" customFormat="false" ht="13" hidden="false" customHeight="false" outlineLevel="0" collapsed="false">
      <c r="O1838" s="93" t="str">
        <f aca="false">Grocery!S1558&amp;Grocery!T1558</f>
        <v/>
      </c>
    </row>
    <row r="1839" customFormat="false" ht="13" hidden="false" customHeight="false" outlineLevel="0" collapsed="false">
      <c r="O1839" s="93" t="str">
        <f aca="false">Grocery!S1559&amp;Grocery!T1559</f>
        <v/>
      </c>
    </row>
    <row r="1840" customFormat="false" ht="13" hidden="false" customHeight="false" outlineLevel="0" collapsed="false">
      <c r="O1840" s="93" t="str">
        <f aca="false">Grocery!S1560&amp;Grocery!T1560</f>
        <v/>
      </c>
    </row>
    <row r="1841" customFormat="false" ht="13" hidden="false" customHeight="false" outlineLevel="0" collapsed="false">
      <c r="O1841" s="93" t="str">
        <f aca="false">Grocery!S1561&amp;Grocery!T1561</f>
        <v/>
      </c>
    </row>
    <row r="1842" customFormat="false" ht="13" hidden="false" customHeight="false" outlineLevel="0" collapsed="false">
      <c r="O1842" s="93" t="str">
        <f aca="false">Grocery!S1562&amp;Grocery!T1562</f>
        <v/>
      </c>
    </row>
    <row r="1843" customFormat="false" ht="13" hidden="false" customHeight="false" outlineLevel="0" collapsed="false">
      <c r="O1843" s="93" t="str">
        <f aca="false">Grocery!S1563&amp;Grocery!T1563</f>
        <v/>
      </c>
    </row>
    <row r="1844" customFormat="false" ht="13" hidden="false" customHeight="false" outlineLevel="0" collapsed="false">
      <c r="O1844" s="93" t="str">
        <f aca="false">Grocery!S1564&amp;Grocery!T1564</f>
        <v/>
      </c>
    </row>
    <row r="1845" customFormat="false" ht="13" hidden="false" customHeight="false" outlineLevel="0" collapsed="false">
      <c r="O1845" s="93" t="str">
        <f aca="false">Grocery!S1565&amp;Grocery!T1565</f>
        <v/>
      </c>
    </row>
    <row r="1846" customFormat="false" ht="13" hidden="false" customHeight="false" outlineLevel="0" collapsed="false">
      <c r="O1846" s="93" t="str">
        <f aca="false">Grocery!S1566&amp;Grocery!T1566</f>
        <v/>
      </c>
    </row>
    <row r="1847" customFormat="false" ht="13" hidden="false" customHeight="false" outlineLevel="0" collapsed="false">
      <c r="O1847" s="93" t="str">
        <f aca="false">Grocery!S1567&amp;Grocery!T1567</f>
        <v/>
      </c>
    </row>
    <row r="1848" customFormat="false" ht="13" hidden="false" customHeight="false" outlineLevel="0" collapsed="false">
      <c r="O1848" s="93" t="str">
        <f aca="false">Grocery!S1568&amp;Grocery!T1568</f>
        <v/>
      </c>
    </row>
    <row r="1849" customFormat="false" ht="13" hidden="false" customHeight="false" outlineLevel="0" collapsed="false">
      <c r="O1849" s="93" t="str">
        <f aca="false">Grocery!S1569&amp;Grocery!T1569</f>
        <v/>
      </c>
    </row>
    <row r="1850" customFormat="false" ht="13" hidden="false" customHeight="false" outlineLevel="0" collapsed="false">
      <c r="O1850" s="93" t="str">
        <f aca="false">Grocery!S1570&amp;Grocery!T1570</f>
        <v/>
      </c>
    </row>
    <row r="1851" customFormat="false" ht="13" hidden="false" customHeight="false" outlineLevel="0" collapsed="false">
      <c r="O1851" s="93" t="str">
        <f aca="false">Grocery!S1571&amp;Grocery!T1571</f>
        <v/>
      </c>
    </row>
    <row r="1852" customFormat="false" ht="13" hidden="false" customHeight="false" outlineLevel="0" collapsed="false">
      <c r="O1852" s="93" t="str">
        <f aca="false">Grocery!S1572&amp;Grocery!T1572</f>
        <v/>
      </c>
    </row>
    <row r="1853" customFormat="false" ht="13" hidden="false" customHeight="false" outlineLevel="0" collapsed="false">
      <c r="O1853" s="93" t="str">
        <f aca="false">Grocery!S1573&amp;Grocery!T1573</f>
        <v/>
      </c>
    </row>
    <row r="1854" customFormat="false" ht="13" hidden="false" customHeight="false" outlineLevel="0" collapsed="false">
      <c r="O1854" s="93" t="str">
        <f aca="false">Grocery!S1574&amp;Grocery!T1574</f>
        <v/>
      </c>
    </row>
    <row r="1855" customFormat="false" ht="13" hidden="false" customHeight="false" outlineLevel="0" collapsed="false">
      <c r="O1855" s="93" t="str">
        <f aca="false">Grocery!S1575&amp;Grocery!T1575</f>
        <v/>
      </c>
    </row>
    <row r="1856" customFormat="false" ht="13" hidden="false" customHeight="false" outlineLevel="0" collapsed="false">
      <c r="O1856" s="93" t="str">
        <f aca="false">Grocery!S1576&amp;Grocery!T1576</f>
        <v/>
      </c>
    </row>
    <row r="1857" customFormat="false" ht="13" hidden="false" customHeight="false" outlineLevel="0" collapsed="false">
      <c r="O1857" s="93" t="str">
        <f aca="false">Grocery!S1577&amp;Grocery!T1577</f>
        <v/>
      </c>
    </row>
    <row r="1858" customFormat="false" ht="13" hidden="false" customHeight="false" outlineLevel="0" collapsed="false">
      <c r="O1858" s="93" t="str">
        <f aca="false">Grocery!S1578&amp;Grocery!T1578</f>
        <v/>
      </c>
    </row>
    <row r="1859" customFormat="false" ht="13" hidden="false" customHeight="false" outlineLevel="0" collapsed="false">
      <c r="O1859" s="93" t="str">
        <f aca="false">Grocery!S1579&amp;Grocery!T1579</f>
        <v/>
      </c>
    </row>
    <row r="1860" customFormat="false" ht="13" hidden="false" customHeight="false" outlineLevel="0" collapsed="false">
      <c r="O1860" s="93" t="str">
        <f aca="false">Grocery!S1580&amp;Grocery!T1580</f>
        <v/>
      </c>
    </row>
    <row r="1861" customFormat="false" ht="13" hidden="false" customHeight="false" outlineLevel="0" collapsed="false">
      <c r="O1861" s="93" t="str">
        <f aca="false">Grocery!S1581&amp;Grocery!T1581</f>
        <v/>
      </c>
    </row>
    <row r="1862" customFormat="false" ht="13" hidden="false" customHeight="false" outlineLevel="0" collapsed="false">
      <c r="O1862" s="93" t="str">
        <f aca="false">Grocery!S1582&amp;Grocery!T1582</f>
        <v/>
      </c>
    </row>
    <row r="1863" customFormat="false" ht="13" hidden="false" customHeight="false" outlineLevel="0" collapsed="false">
      <c r="O1863" s="93" t="str">
        <f aca="false">Grocery!S1583&amp;Grocery!T1583</f>
        <v/>
      </c>
    </row>
    <row r="1864" customFormat="false" ht="13" hidden="false" customHeight="false" outlineLevel="0" collapsed="false">
      <c r="O1864" s="93" t="str">
        <f aca="false">Grocery!S1584&amp;Grocery!T1584</f>
        <v/>
      </c>
    </row>
    <row r="1865" customFormat="false" ht="13" hidden="false" customHeight="false" outlineLevel="0" collapsed="false">
      <c r="O1865" s="93" t="str">
        <f aca="false">Grocery!S1585&amp;Grocery!T1585</f>
        <v/>
      </c>
    </row>
    <row r="1866" customFormat="false" ht="13" hidden="false" customHeight="false" outlineLevel="0" collapsed="false">
      <c r="O1866" s="93" t="str">
        <f aca="false">Grocery!S1586&amp;Grocery!T1586</f>
        <v/>
      </c>
    </row>
    <row r="1867" customFormat="false" ht="13" hidden="false" customHeight="false" outlineLevel="0" collapsed="false">
      <c r="O1867" s="93" t="str">
        <f aca="false">Grocery!S1587&amp;Grocery!T1587</f>
        <v/>
      </c>
    </row>
    <row r="1868" customFormat="false" ht="13" hidden="false" customHeight="false" outlineLevel="0" collapsed="false">
      <c r="O1868" s="93" t="str">
        <f aca="false">Grocery!S1588&amp;Grocery!T1588</f>
        <v/>
      </c>
    </row>
    <row r="1869" customFormat="false" ht="13" hidden="false" customHeight="false" outlineLevel="0" collapsed="false">
      <c r="O1869" s="93" t="str">
        <f aca="false">Grocery!S1589&amp;Grocery!T1589</f>
        <v/>
      </c>
    </row>
    <row r="1870" customFormat="false" ht="13" hidden="false" customHeight="false" outlineLevel="0" collapsed="false">
      <c r="O1870" s="93" t="str">
        <f aca="false">Grocery!S1590&amp;Grocery!T1590</f>
        <v/>
      </c>
    </row>
    <row r="1871" customFormat="false" ht="13" hidden="false" customHeight="false" outlineLevel="0" collapsed="false">
      <c r="O1871" s="93" t="str">
        <f aca="false">Grocery!S1591&amp;Grocery!T1591</f>
        <v/>
      </c>
    </row>
    <row r="1872" customFormat="false" ht="13" hidden="false" customHeight="false" outlineLevel="0" collapsed="false">
      <c r="O1872" s="93" t="str">
        <f aca="false">Grocery!S1592&amp;Grocery!T1592</f>
        <v/>
      </c>
    </row>
    <row r="1873" customFormat="false" ht="13" hidden="false" customHeight="false" outlineLevel="0" collapsed="false">
      <c r="O1873" s="93" t="str">
        <f aca="false">Grocery!S1593&amp;Grocery!T1593</f>
        <v/>
      </c>
    </row>
    <row r="1874" customFormat="false" ht="13" hidden="false" customHeight="false" outlineLevel="0" collapsed="false">
      <c r="O1874" s="93" t="str">
        <f aca="false">Grocery!S1594&amp;Grocery!T1594</f>
        <v/>
      </c>
    </row>
    <row r="1875" customFormat="false" ht="13" hidden="false" customHeight="false" outlineLevel="0" collapsed="false">
      <c r="O1875" s="93" t="str">
        <f aca="false">Grocery!S1595&amp;Grocery!T1595</f>
        <v/>
      </c>
    </row>
    <row r="1876" customFormat="false" ht="13" hidden="false" customHeight="false" outlineLevel="0" collapsed="false">
      <c r="O1876" s="93" t="str">
        <f aca="false">Grocery!S1596&amp;Grocery!T1596</f>
        <v/>
      </c>
    </row>
    <row r="1877" customFormat="false" ht="13" hidden="false" customHeight="false" outlineLevel="0" collapsed="false">
      <c r="O1877" s="93" t="str">
        <f aca="false">Grocery!S1597&amp;Grocery!T1597</f>
        <v/>
      </c>
    </row>
    <row r="1878" customFormat="false" ht="13" hidden="false" customHeight="false" outlineLevel="0" collapsed="false">
      <c r="O1878" s="93" t="str">
        <f aca="false">Grocery!S1598&amp;Grocery!T1598</f>
        <v/>
      </c>
    </row>
    <row r="1879" customFormat="false" ht="13" hidden="false" customHeight="false" outlineLevel="0" collapsed="false">
      <c r="O1879" s="93" t="str">
        <f aca="false">Grocery!S1599&amp;Grocery!T1599</f>
        <v/>
      </c>
    </row>
    <row r="1880" customFormat="false" ht="13" hidden="false" customHeight="false" outlineLevel="0" collapsed="false">
      <c r="O1880" s="93" t="str">
        <f aca="false">Grocery!S1600&amp;Grocery!T1600</f>
        <v/>
      </c>
    </row>
    <row r="1881" customFormat="false" ht="13" hidden="false" customHeight="false" outlineLevel="0" collapsed="false">
      <c r="O1881" s="93" t="str">
        <f aca="false">Grocery!S1601&amp;Grocery!T1601</f>
        <v/>
      </c>
    </row>
    <row r="1882" customFormat="false" ht="13" hidden="false" customHeight="false" outlineLevel="0" collapsed="false">
      <c r="O1882" s="93" t="str">
        <f aca="false">Grocery!S1602&amp;Grocery!T1602</f>
        <v/>
      </c>
    </row>
    <row r="1883" customFormat="false" ht="13" hidden="false" customHeight="false" outlineLevel="0" collapsed="false">
      <c r="O1883" s="93" t="str">
        <f aca="false">Grocery!S1603&amp;Grocery!T1603</f>
        <v/>
      </c>
    </row>
    <row r="1884" customFormat="false" ht="13" hidden="false" customHeight="false" outlineLevel="0" collapsed="false">
      <c r="O1884" s="93" t="str">
        <f aca="false">Grocery!S1604&amp;Grocery!T1604</f>
        <v/>
      </c>
    </row>
    <row r="1885" customFormat="false" ht="13" hidden="false" customHeight="false" outlineLevel="0" collapsed="false">
      <c r="O1885" s="93" t="str">
        <f aca="false">Grocery!S1605&amp;Grocery!T1605</f>
        <v/>
      </c>
    </row>
    <row r="1886" customFormat="false" ht="13" hidden="false" customHeight="false" outlineLevel="0" collapsed="false">
      <c r="O1886" s="93" t="str">
        <f aca="false">Grocery!S1606&amp;Grocery!T1606</f>
        <v/>
      </c>
    </row>
    <row r="1887" customFormat="false" ht="13" hidden="false" customHeight="false" outlineLevel="0" collapsed="false">
      <c r="O1887" s="93" t="str">
        <f aca="false">Grocery!S1607&amp;Grocery!T1607</f>
        <v/>
      </c>
    </row>
    <row r="1888" customFormat="false" ht="13" hidden="false" customHeight="false" outlineLevel="0" collapsed="false">
      <c r="O1888" s="93" t="str">
        <f aca="false">Grocery!S1608&amp;Grocery!T1608</f>
        <v/>
      </c>
    </row>
    <row r="1889" customFormat="false" ht="13" hidden="false" customHeight="false" outlineLevel="0" collapsed="false">
      <c r="O1889" s="93" t="str">
        <f aca="false">Grocery!S1609&amp;Grocery!T1609</f>
        <v/>
      </c>
    </row>
    <row r="1890" customFormat="false" ht="13" hidden="false" customHeight="false" outlineLevel="0" collapsed="false">
      <c r="O1890" s="93" t="str">
        <f aca="false">Grocery!S1610&amp;Grocery!T1610</f>
        <v/>
      </c>
    </row>
    <row r="1891" customFormat="false" ht="13" hidden="false" customHeight="false" outlineLevel="0" collapsed="false">
      <c r="O1891" s="93" t="str">
        <f aca="false">Grocery!S1611&amp;Grocery!T1611</f>
        <v/>
      </c>
    </row>
    <row r="1892" customFormat="false" ht="13" hidden="false" customHeight="false" outlineLevel="0" collapsed="false">
      <c r="O1892" s="93" t="str">
        <f aca="false">Grocery!S1612&amp;Grocery!T1612</f>
        <v/>
      </c>
    </row>
    <row r="1893" customFormat="false" ht="13" hidden="false" customHeight="false" outlineLevel="0" collapsed="false">
      <c r="O1893" s="93" t="str">
        <f aca="false">Grocery!S1613&amp;Grocery!T1613</f>
        <v/>
      </c>
    </row>
    <row r="1894" customFormat="false" ht="13" hidden="false" customHeight="false" outlineLevel="0" collapsed="false">
      <c r="O1894" s="93" t="str">
        <f aca="false">Grocery!S1614&amp;Grocery!T1614</f>
        <v/>
      </c>
    </row>
    <row r="1895" customFormat="false" ht="13" hidden="false" customHeight="false" outlineLevel="0" collapsed="false">
      <c r="O1895" s="93" t="str">
        <f aca="false">Grocery!S1615&amp;Grocery!T1615</f>
        <v/>
      </c>
    </row>
    <row r="1896" customFormat="false" ht="13" hidden="false" customHeight="false" outlineLevel="0" collapsed="false">
      <c r="O1896" s="93" t="str">
        <f aca="false">Grocery!S1616&amp;Grocery!T1616</f>
        <v/>
      </c>
    </row>
    <row r="1897" customFormat="false" ht="13" hidden="false" customHeight="false" outlineLevel="0" collapsed="false">
      <c r="O1897" s="93" t="str">
        <f aca="false">Grocery!S1617&amp;Grocery!T1617</f>
        <v/>
      </c>
    </row>
    <row r="1898" customFormat="false" ht="13" hidden="false" customHeight="false" outlineLevel="0" collapsed="false">
      <c r="O1898" s="93" t="str">
        <f aca="false">Grocery!S1618&amp;Grocery!T1618</f>
        <v/>
      </c>
    </row>
    <row r="1899" customFormat="false" ht="13" hidden="false" customHeight="false" outlineLevel="0" collapsed="false">
      <c r="O1899" s="93" t="str">
        <f aca="false">Grocery!S1619&amp;Grocery!T1619</f>
        <v/>
      </c>
    </row>
    <row r="1900" customFormat="false" ht="13" hidden="false" customHeight="false" outlineLevel="0" collapsed="false">
      <c r="O1900" s="93" t="str">
        <f aca="false">Grocery!S1620&amp;Grocery!T1620</f>
        <v/>
      </c>
    </row>
    <row r="1901" customFormat="false" ht="13" hidden="false" customHeight="false" outlineLevel="0" collapsed="false">
      <c r="O1901" s="93" t="str">
        <f aca="false">Grocery!S1621&amp;Grocery!T1621</f>
        <v/>
      </c>
    </row>
    <row r="1902" customFormat="false" ht="13" hidden="false" customHeight="false" outlineLevel="0" collapsed="false">
      <c r="O1902" s="93" t="str">
        <f aca="false">Grocery!S1622&amp;Grocery!T1622</f>
        <v/>
      </c>
    </row>
    <row r="1903" customFormat="false" ht="13" hidden="false" customHeight="false" outlineLevel="0" collapsed="false">
      <c r="O1903" s="93" t="str">
        <f aca="false">Grocery!S1623&amp;Grocery!T1623</f>
        <v/>
      </c>
    </row>
    <row r="1904" customFormat="false" ht="13" hidden="false" customHeight="false" outlineLevel="0" collapsed="false">
      <c r="O1904" s="93" t="str">
        <f aca="false">Grocery!S1624&amp;Grocery!T1624</f>
        <v/>
      </c>
    </row>
    <row r="1905" customFormat="false" ht="13" hidden="false" customHeight="false" outlineLevel="0" collapsed="false">
      <c r="O1905" s="93" t="str">
        <f aca="false">Grocery!S1625&amp;Grocery!T1625</f>
        <v/>
      </c>
    </row>
    <row r="1906" customFormat="false" ht="13" hidden="false" customHeight="false" outlineLevel="0" collapsed="false">
      <c r="O1906" s="93" t="str">
        <f aca="false">Grocery!S1626&amp;Grocery!T1626</f>
        <v/>
      </c>
    </row>
    <row r="1907" customFormat="false" ht="13" hidden="false" customHeight="false" outlineLevel="0" collapsed="false">
      <c r="O1907" s="93" t="str">
        <f aca="false">Grocery!S1627&amp;Grocery!T1627</f>
        <v/>
      </c>
    </row>
    <row r="1908" customFormat="false" ht="13" hidden="false" customHeight="false" outlineLevel="0" collapsed="false">
      <c r="O1908" s="93" t="str">
        <f aca="false">Grocery!S1628&amp;Grocery!T1628</f>
        <v/>
      </c>
    </row>
    <row r="1909" customFormat="false" ht="13" hidden="false" customHeight="false" outlineLevel="0" collapsed="false">
      <c r="O1909" s="93" t="str">
        <f aca="false">Grocery!S1629&amp;Grocery!T1629</f>
        <v/>
      </c>
    </row>
    <row r="1910" customFormat="false" ht="13" hidden="false" customHeight="false" outlineLevel="0" collapsed="false">
      <c r="O1910" s="93" t="str">
        <f aca="false">Grocery!S1630&amp;Grocery!T1630</f>
        <v/>
      </c>
    </row>
    <row r="1911" customFormat="false" ht="13" hidden="false" customHeight="false" outlineLevel="0" collapsed="false">
      <c r="O1911" s="93" t="str">
        <f aca="false">Grocery!S1631&amp;Grocery!T1631</f>
        <v/>
      </c>
    </row>
    <row r="1912" customFormat="false" ht="13" hidden="false" customHeight="false" outlineLevel="0" collapsed="false">
      <c r="O1912" s="93" t="str">
        <f aca="false">Grocery!S1632&amp;Grocery!T1632</f>
        <v/>
      </c>
    </row>
    <row r="1913" customFormat="false" ht="13" hidden="false" customHeight="false" outlineLevel="0" collapsed="false">
      <c r="O1913" s="93" t="str">
        <f aca="false">Grocery!S1633&amp;Grocery!T1633</f>
        <v/>
      </c>
    </row>
    <row r="1914" customFormat="false" ht="13" hidden="false" customHeight="false" outlineLevel="0" collapsed="false">
      <c r="O1914" s="93" t="str">
        <f aca="false">Grocery!S1634&amp;Grocery!T1634</f>
        <v/>
      </c>
    </row>
    <row r="1915" customFormat="false" ht="13" hidden="false" customHeight="false" outlineLevel="0" collapsed="false">
      <c r="O1915" s="93" t="str">
        <f aca="false">Grocery!S1635&amp;Grocery!T1635</f>
        <v/>
      </c>
    </row>
    <row r="1916" customFormat="false" ht="13" hidden="false" customHeight="false" outlineLevel="0" collapsed="false">
      <c r="O1916" s="93" t="str">
        <f aca="false">Grocery!S1636&amp;Grocery!T1636</f>
        <v/>
      </c>
    </row>
    <row r="1917" customFormat="false" ht="13" hidden="false" customHeight="false" outlineLevel="0" collapsed="false">
      <c r="O1917" s="93" t="str">
        <f aca="false">Grocery!S1637&amp;Grocery!T1637</f>
        <v/>
      </c>
    </row>
    <row r="1918" customFormat="false" ht="13" hidden="false" customHeight="false" outlineLevel="0" collapsed="false">
      <c r="O1918" s="93" t="str">
        <f aca="false">Grocery!S1638&amp;Grocery!T1638</f>
        <v/>
      </c>
    </row>
    <row r="1919" customFormat="false" ht="13" hidden="false" customHeight="false" outlineLevel="0" collapsed="false">
      <c r="O1919" s="93" t="str">
        <f aca="false">Grocery!S1639&amp;Grocery!T1639</f>
        <v/>
      </c>
    </row>
    <row r="1920" customFormat="false" ht="13" hidden="false" customHeight="false" outlineLevel="0" collapsed="false">
      <c r="O1920" s="93" t="str">
        <f aca="false">Grocery!S1640&amp;Grocery!T1640</f>
        <v/>
      </c>
    </row>
    <row r="1921" customFormat="false" ht="13" hidden="false" customHeight="false" outlineLevel="0" collapsed="false">
      <c r="O1921" s="93" t="str">
        <f aca="false">Grocery!S1641&amp;Grocery!T1641</f>
        <v/>
      </c>
    </row>
    <row r="1922" customFormat="false" ht="13" hidden="false" customHeight="false" outlineLevel="0" collapsed="false">
      <c r="O1922" s="93" t="str">
        <f aca="false">Grocery!S1642&amp;Grocery!T1642</f>
        <v/>
      </c>
    </row>
    <row r="1923" customFormat="false" ht="13" hidden="false" customHeight="false" outlineLevel="0" collapsed="false">
      <c r="O1923" s="93" t="str">
        <f aca="false">Grocery!S1643&amp;Grocery!T1643</f>
        <v/>
      </c>
    </row>
    <row r="1924" customFormat="false" ht="13" hidden="false" customHeight="false" outlineLevel="0" collapsed="false">
      <c r="O1924" s="93" t="str">
        <f aca="false">Grocery!S1644&amp;Grocery!T1644</f>
        <v/>
      </c>
    </row>
    <row r="1925" customFormat="false" ht="13" hidden="false" customHeight="false" outlineLevel="0" collapsed="false">
      <c r="O1925" s="93" t="str">
        <f aca="false">Grocery!S1645&amp;Grocery!T1645</f>
        <v/>
      </c>
    </row>
    <row r="1926" customFormat="false" ht="13" hidden="false" customHeight="false" outlineLevel="0" collapsed="false">
      <c r="O1926" s="93" t="str">
        <f aca="false">Grocery!S1646&amp;Grocery!T1646</f>
        <v/>
      </c>
    </row>
    <row r="1927" customFormat="false" ht="13" hidden="false" customHeight="false" outlineLevel="0" collapsed="false">
      <c r="O1927" s="93" t="str">
        <f aca="false">Grocery!S1647&amp;Grocery!T1647</f>
        <v/>
      </c>
    </row>
    <row r="1928" customFormat="false" ht="13" hidden="false" customHeight="false" outlineLevel="0" collapsed="false">
      <c r="O1928" s="93" t="str">
        <f aca="false">Grocery!S1648&amp;Grocery!T1648</f>
        <v/>
      </c>
    </row>
    <row r="1929" customFormat="false" ht="13" hidden="false" customHeight="false" outlineLevel="0" collapsed="false">
      <c r="O1929" s="93" t="str">
        <f aca="false">Grocery!S1649&amp;Grocery!T1649</f>
        <v/>
      </c>
    </row>
    <row r="1930" customFormat="false" ht="13" hidden="false" customHeight="false" outlineLevel="0" collapsed="false">
      <c r="O1930" s="93" t="str">
        <f aca="false">Grocery!S1650&amp;Grocery!T1650</f>
        <v/>
      </c>
    </row>
    <row r="1931" customFormat="false" ht="13" hidden="false" customHeight="false" outlineLevel="0" collapsed="false">
      <c r="O1931" s="93" t="str">
        <f aca="false">Grocery!S1651&amp;Grocery!T1651</f>
        <v/>
      </c>
    </row>
    <row r="1932" customFormat="false" ht="13" hidden="false" customHeight="false" outlineLevel="0" collapsed="false">
      <c r="O1932" s="93" t="str">
        <f aca="false">Grocery!S1652&amp;Grocery!T1652</f>
        <v/>
      </c>
    </row>
    <row r="1933" customFormat="false" ht="13" hidden="false" customHeight="false" outlineLevel="0" collapsed="false">
      <c r="O1933" s="93" t="str">
        <f aca="false">Grocery!S1653&amp;Grocery!T1653</f>
        <v/>
      </c>
    </row>
    <row r="1934" customFormat="false" ht="13" hidden="false" customHeight="false" outlineLevel="0" collapsed="false">
      <c r="O1934" s="93" t="str">
        <f aca="false">Grocery!S1654&amp;Grocery!T1654</f>
        <v/>
      </c>
    </row>
    <row r="1935" customFormat="false" ht="13" hidden="false" customHeight="false" outlineLevel="0" collapsed="false">
      <c r="O1935" s="93" t="str">
        <f aca="false">Grocery!S1655&amp;Grocery!T1655</f>
        <v/>
      </c>
    </row>
    <row r="1936" customFormat="false" ht="13" hidden="false" customHeight="false" outlineLevel="0" collapsed="false">
      <c r="O1936" s="93" t="str">
        <f aca="false">Grocery!S1656&amp;Grocery!T1656</f>
        <v/>
      </c>
    </row>
    <row r="1937" customFormat="false" ht="13" hidden="false" customHeight="false" outlineLevel="0" collapsed="false">
      <c r="O1937" s="93" t="str">
        <f aca="false">Grocery!S1657&amp;Grocery!T1657</f>
        <v/>
      </c>
    </row>
    <row r="1938" customFormat="false" ht="13" hidden="false" customHeight="false" outlineLevel="0" collapsed="false">
      <c r="O1938" s="93" t="str">
        <f aca="false">Grocery!S1658&amp;Grocery!T1658</f>
        <v/>
      </c>
    </row>
    <row r="1939" customFormat="false" ht="13" hidden="false" customHeight="false" outlineLevel="0" collapsed="false">
      <c r="O1939" s="93" t="str">
        <f aca="false">Grocery!S1659&amp;Grocery!T1659</f>
        <v/>
      </c>
    </row>
    <row r="1940" customFormat="false" ht="13" hidden="false" customHeight="false" outlineLevel="0" collapsed="false">
      <c r="O1940" s="93" t="str">
        <f aca="false">Grocery!S1660&amp;Grocery!T1660</f>
        <v/>
      </c>
    </row>
    <row r="1941" customFormat="false" ht="13" hidden="false" customHeight="false" outlineLevel="0" collapsed="false">
      <c r="O1941" s="93" t="str">
        <f aca="false">Grocery!S1661&amp;Grocery!T1661</f>
        <v/>
      </c>
    </row>
    <row r="1942" customFormat="false" ht="13" hidden="false" customHeight="false" outlineLevel="0" collapsed="false">
      <c r="O1942" s="93" t="str">
        <f aca="false">Grocery!S1662&amp;Grocery!T1662</f>
        <v/>
      </c>
    </row>
    <row r="1943" customFormat="false" ht="13" hidden="false" customHeight="false" outlineLevel="0" collapsed="false">
      <c r="O1943" s="93" t="str">
        <f aca="false">Grocery!S1663&amp;Grocery!T1663</f>
        <v/>
      </c>
    </row>
    <row r="1944" customFormat="false" ht="13" hidden="false" customHeight="false" outlineLevel="0" collapsed="false">
      <c r="O1944" s="93" t="str">
        <f aca="false">Grocery!S1664&amp;Grocery!T1664</f>
        <v/>
      </c>
    </row>
    <row r="1945" customFormat="false" ht="13" hidden="false" customHeight="false" outlineLevel="0" collapsed="false">
      <c r="O1945" s="93" t="str">
        <f aca="false">Grocery!S1665&amp;Grocery!T1665</f>
        <v/>
      </c>
    </row>
    <row r="1946" customFormat="false" ht="13" hidden="false" customHeight="false" outlineLevel="0" collapsed="false">
      <c r="O1946" s="93" t="str">
        <f aca="false">Grocery!S1666&amp;Grocery!T1666</f>
        <v/>
      </c>
    </row>
    <row r="1947" customFormat="false" ht="13" hidden="false" customHeight="false" outlineLevel="0" collapsed="false">
      <c r="O1947" s="93" t="str">
        <f aca="false">Grocery!S1667&amp;Grocery!T1667</f>
        <v/>
      </c>
    </row>
    <row r="1948" customFormat="false" ht="13" hidden="false" customHeight="false" outlineLevel="0" collapsed="false">
      <c r="O1948" s="93" t="str">
        <f aca="false">Grocery!S1668&amp;Grocery!T1668</f>
        <v/>
      </c>
    </row>
    <row r="1949" customFormat="false" ht="13" hidden="false" customHeight="false" outlineLevel="0" collapsed="false">
      <c r="O1949" s="93" t="str">
        <f aca="false">Grocery!S1669&amp;Grocery!T1669</f>
        <v/>
      </c>
    </row>
    <row r="1950" customFormat="false" ht="13" hidden="false" customHeight="false" outlineLevel="0" collapsed="false">
      <c r="O1950" s="93" t="str">
        <f aca="false">Grocery!S1670&amp;Grocery!T1670</f>
        <v/>
      </c>
    </row>
    <row r="1951" customFormat="false" ht="13" hidden="false" customHeight="false" outlineLevel="0" collapsed="false">
      <c r="O1951" s="93" t="str">
        <f aca="false">Grocery!S1671&amp;Grocery!T1671</f>
        <v/>
      </c>
    </row>
    <row r="1952" customFormat="false" ht="13" hidden="false" customHeight="false" outlineLevel="0" collapsed="false">
      <c r="O1952" s="93" t="str">
        <f aca="false">Grocery!S1672&amp;Grocery!T1672</f>
        <v/>
      </c>
    </row>
    <row r="1953" customFormat="false" ht="13" hidden="false" customHeight="false" outlineLevel="0" collapsed="false">
      <c r="O1953" s="93" t="str">
        <f aca="false">Grocery!S1673&amp;Grocery!T1673</f>
        <v/>
      </c>
    </row>
    <row r="1954" customFormat="false" ht="13" hidden="false" customHeight="false" outlineLevel="0" collapsed="false">
      <c r="O1954" s="93" t="str">
        <f aca="false">Grocery!S1674&amp;Grocery!T1674</f>
        <v/>
      </c>
    </row>
    <row r="1955" customFormat="false" ht="13" hidden="false" customHeight="false" outlineLevel="0" collapsed="false">
      <c r="O1955" s="93" t="str">
        <f aca="false">Grocery!S1675&amp;Grocery!T1675</f>
        <v/>
      </c>
    </row>
    <row r="1956" customFormat="false" ht="13" hidden="false" customHeight="false" outlineLevel="0" collapsed="false">
      <c r="O1956" s="93" t="str">
        <f aca="false">Grocery!S1676&amp;Grocery!T1676</f>
        <v/>
      </c>
    </row>
    <row r="1957" customFormat="false" ht="13" hidden="false" customHeight="false" outlineLevel="0" collapsed="false">
      <c r="O1957" s="93" t="str">
        <f aca="false">Grocery!S1677&amp;Grocery!T1677</f>
        <v/>
      </c>
    </row>
    <row r="1958" customFormat="false" ht="13" hidden="false" customHeight="false" outlineLevel="0" collapsed="false">
      <c r="O1958" s="93" t="str">
        <f aca="false">Grocery!S1678&amp;Grocery!T1678</f>
        <v/>
      </c>
    </row>
    <row r="1959" customFormat="false" ht="13" hidden="false" customHeight="false" outlineLevel="0" collapsed="false">
      <c r="O1959" s="93" t="str">
        <f aca="false">Grocery!S1679&amp;Grocery!T1679</f>
        <v/>
      </c>
    </row>
    <row r="1960" customFormat="false" ht="13" hidden="false" customHeight="false" outlineLevel="0" collapsed="false">
      <c r="O1960" s="93" t="str">
        <f aca="false">Grocery!S1680&amp;Grocery!T1680</f>
        <v/>
      </c>
    </row>
    <row r="1961" customFormat="false" ht="13" hidden="false" customHeight="false" outlineLevel="0" collapsed="false">
      <c r="O1961" s="93" t="str">
        <f aca="false">Grocery!S1681&amp;Grocery!T1681</f>
        <v/>
      </c>
    </row>
    <row r="1962" customFormat="false" ht="13" hidden="false" customHeight="false" outlineLevel="0" collapsed="false">
      <c r="O1962" s="93" t="str">
        <f aca="false">Grocery!S1682&amp;Grocery!T1682</f>
        <v/>
      </c>
    </row>
    <row r="1963" customFormat="false" ht="13" hidden="false" customHeight="false" outlineLevel="0" collapsed="false">
      <c r="O1963" s="93" t="str">
        <f aca="false">Grocery!S1683&amp;Grocery!T1683</f>
        <v/>
      </c>
    </row>
    <row r="1964" customFormat="false" ht="13" hidden="false" customHeight="false" outlineLevel="0" collapsed="false">
      <c r="O1964" s="93" t="str">
        <f aca="false">Grocery!S1684&amp;Grocery!T1684</f>
        <v/>
      </c>
    </row>
    <row r="1965" customFormat="false" ht="13" hidden="false" customHeight="false" outlineLevel="0" collapsed="false">
      <c r="O1965" s="93" t="str">
        <f aca="false">Grocery!S1685&amp;Grocery!T1685</f>
        <v/>
      </c>
    </row>
    <row r="1966" customFormat="false" ht="13" hidden="false" customHeight="false" outlineLevel="0" collapsed="false">
      <c r="O1966" s="93" t="str">
        <f aca="false">Grocery!S1686&amp;Grocery!T1686</f>
        <v/>
      </c>
    </row>
    <row r="1967" customFormat="false" ht="13" hidden="false" customHeight="false" outlineLevel="0" collapsed="false">
      <c r="O1967" s="93" t="str">
        <f aca="false">Grocery!S1687&amp;Grocery!T1687</f>
        <v/>
      </c>
    </row>
    <row r="1968" customFormat="false" ht="13" hidden="false" customHeight="false" outlineLevel="0" collapsed="false">
      <c r="O1968" s="93" t="str">
        <f aca="false">Grocery!S1688&amp;Grocery!T1688</f>
        <v/>
      </c>
    </row>
    <row r="1969" customFormat="false" ht="13" hidden="false" customHeight="false" outlineLevel="0" collapsed="false">
      <c r="O1969" s="93" t="str">
        <f aca="false">Grocery!S1689&amp;Grocery!T1689</f>
        <v/>
      </c>
    </row>
    <row r="1970" customFormat="false" ht="13" hidden="false" customHeight="false" outlineLevel="0" collapsed="false">
      <c r="O1970" s="93" t="str">
        <f aca="false">Grocery!S1690&amp;Grocery!T1690</f>
        <v/>
      </c>
    </row>
    <row r="1971" customFormat="false" ht="13" hidden="false" customHeight="false" outlineLevel="0" collapsed="false">
      <c r="O1971" s="93" t="str">
        <f aca="false">Grocery!S1691&amp;Grocery!T1691</f>
        <v/>
      </c>
    </row>
    <row r="1972" customFormat="false" ht="13" hidden="false" customHeight="false" outlineLevel="0" collapsed="false">
      <c r="O1972" s="93" t="str">
        <f aca="false">Grocery!S1692&amp;Grocery!T1692</f>
        <v/>
      </c>
    </row>
    <row r="1973" customFormat="false" ht="13" hidden="false" customHeight="false" outlineLevel="0" collapsed="false">
      <c r="O1973" s="93" t="str">
        <f aca="false">Grocery!S1693&amp;Grocery!T1693</f>
        <v/>
      </c>
    </row>
    <row r="1974" customFormat="false" ht="13" hidden="false" customHeight="false" outlineLevel="0" collapsed="false">
      <c r="O1974" s="93" t="str">
        <f aca="false">Grocery!S1694&amp;Grocery!T1694</f>
        <v/>
      </c>
    </row>
    <row r="1975" customFormat="false" ht="13" hidden="false" customHeight="false" outlineLevel="0" collapsed="false">
      <c r="O1975" s="93" t="str">
        <f aca="false">Grocery!S1695&amp;Grocery!T1695</f>
        <v/>
      </c>
    </row>
    <row r="1976" customFormat="false" ht="13" hidden="false" customHeight="false" outlineLevel="0" collapsed="false">
      <c r="O1976" s="93" t="str">
        <f aca="false">Grocery!S1696&amp;Grocery!T1696</f>
        <v/>
      </c>
    </row>
    <row r="1977" customFormat="false" ht="13" hidden="false" customHeight="false" outlineLevel="0" collapsed="false">
      <c r="O1977" s="93" t="str">
        <f aca="false">Grocery!S1697&amp;Grocery!T1697</f>
        <v/>
      </c>
    </row>
    <row r="1978" customFormat="false" ht="13" hidden="false" customHeight="false" outlineLevel="0" collapsed="false">
      <c r="O1978" s="93" t="str">
        <f aca="false">Grocery!S1698&amp;Grocery!T1698</f>
        <v/>
      </c>
    </row>
    <row r="1979" customFormat="false" ht="13" hidden="false" customHeight="false" outlineLevel="0" collapsed="false">
      <c r="O1979" s="93" t="str">
        <f aca="false">Grocery!S1699&amp;Grocery!T1699</f>
        <v/>
      </c>
    </row>
    <row r="1980" customFormat="false" ht="13" hidden="false" customHeight="false" outlineLevel="0" collapsed="false">
      <c r="O1980" s="93" t="str">
        <f aca="false">Grocery!S1700&amp;Grocery!T1700</f>
        <v/>
      </c>
    </row>
    <row r="1981" customFormat="false" ht="13" hidden="false" customHeight="false" outlineLevel="0" collapsed="false">
      <c r="O1981" s="93" t="str">
        <f aca="false">Grocery!S1701&amp;Grocery!T1701</f>
        <v/>
      </c>
    </row>
    <row r="1982" customFormat="false" ht="13" hidden="false" customHeight="false" outlineLevel="0" collapsed="false">
      <c r="O1982" s="93" t="str">
        <f aca="false">Grocery!S1702&amp;Grocery!T1702</f>
        <v/>
      </c>
    </row>
    <row r="1983" customFormat="false" ht="13" hidden="false" customHeight="false" outlineLevel="0" collapsed="false">
      <c r="O1983" s="93" t="str">
        <f aca="false">Grocery!S1703&amp;Grocery!T1703</f>
        <v/>
      </c>
    </row>
    <row r="1984" customFormat="false" ht="13" hidden="false" customHeight="false" outlineLevel="0" collapsed="false">
      <c r="O1984" s="93" t="str">
        <f aca="false">Grocery!S1704&amp;Grocery!T1704</f>
        <v/>
      </c>
    </row>
    <row r="1985" customFormat="false" ht="13" hidden="false" customHeight="false" outlineLevel="0" collapsed="false">
      <c r="O1985" s="93" t="str">
        <f aca="false">Grocery!S1705&amp;Grocery!T1705</f>
        <v/>
      </c>
    </row>
    <row r="1986" customFormat="false" ht="13" hidden="false" customHeight="false" outlineLevel="0" collapsed="false">
      <c r="O1986" s="93" t="str">
        <f aca="false">Grocery!S1706&amp;Grocery!T1706</f>
        <v/>
      </c>
    </row>
    <row r="1987" customFormat="false" ht="13" hidden="false" customHeight="false" outlineLevel="0" collapsed="false">
      <c r="O1987" s="93" t="str">
        <f aca="false">Grocery!S1707&amp;Grocery!T1707</f>
        <v/>
      </c>
    </row>
    <row r="1988" customFormat="false" ht="13" hidden="false" customHeight="false" outlineLevel="0" collapsed="false">
      <c r="O1988" s="93" t="str">
        <f aca="false">Grocery!S1708&amp;Grocery!T1708</f>
        <v/>
      </c>
    </row>
    <row r="1989" customFormat="false" ht="13" hidden="false" customHeight="false" outlineLevel="0" collapsed="false">
      <c r="O1989" s="93" t="str">
        <f aca="false">Grocery!S1709&amp;Grocery!T1709</f>
        <v/>
      </c>
    </row>
    <row r="1990" customFormat="false" ht="13" hidden="false" customHeight="false" outlineLevel="0" collapsed="false">
      <c r="O1990" s="93" t="str">
        <f aca="false">Grocery!S1710&amp;Grocery!T1710</f>
        <v/>
      </c>
    </row>
    <row r="1991" customFormat="false" ht="13" hidden="false" customHeight="false" outlineLevel="0" collapsed="false">
      <c r="O1991" s="93" t="str">
        <f aca="false">Grocery!S1711&amp;Grocery!T1711</f>
        <v/>
      </c>
    </row>
    <row r="1992" customFormat="false" ht="13" hidden="false" customHeight="false" outlineLevel="0" collapsed="false">
      <c r="O1992" s="93" t="str">
        <f aca="false">Grocery!S1712&amp;Grocery!T1712</f>
        <v/>
      </c>
    </row>
    <row r="1993" customFormat="false" ht="13" hidden="false" customHeight="false" outlineLevel="0" collapsed="false">
      <c r="O1993" s="93" t="str">
        <f aca="false">Grocery!S1713&amp;Grocery!T1713</f>
        <v/>
      </c>
    </row>
    <row r="1994" customFormat="false" ht="13" hidden="false" customHeight="false" outlineLevel="0" collapsed="false">
      <c r="O1994" s="93" t="str">
        <f aca="false">Grocery!S1714&amp;Grocery!T1714</f>
        <v/>
      </c>
    </row>
    <row r="1995" customFormat="false" ht="13" hidden="false" customHeight="false" outlineLevel="0" collapsed="false">
      <c r="O1995" s="93" t="str">
        <f aca="false">Grocery!S1715&amp;Grocery!T1715</f>
        <v/>
      </c>
    </row>
    <row r="1996" customFormat="false" ht="13" hidden="false" customHeight="false" outlineLevel="0" collapsed="false">
      <c r="O1996" s="93" t="str">
        <f aca="false">Grocery!S1716&amp;Grocery!T1716</f>
        <v/>
      </c>
    </row>
    <row r="1997" customFormat="false" ht="13" hidden="false" customHeight="false" outlineLevel="0" collapsed="false">
      <c r="O1997" s="93" t="str">
        <f aca="false">Grocery!S1717&amp;Grocery!T1717</f>
        <v/>
      </c>
    </row>
    <row r="1998" customFormat="false" ht="13" hidden="false" customHeight="false" outlineLevel="0" collapsed="false">
      <c r="O1998" s="93" t="str">
        <f aca="false">Grocery!S1718&amp;Grocery!T1718</f>
        <v/>
      </c>
    </row>
    <row r="1999" customFormat="false" ht="13" hidden="false" customHeight="false" outlineLevel="0" collapsed="false">
      <c r="O1999" s="93" t="str">
        <f aca="false">Grocery!S1719&amp;Grocery!T1719</f>
        <v/>
      </c>
    </row>
    <row r="2000" customFormat="false" ht="13" hidden="false" customHeight="false" outlineLevel="0" collapsed="false">
      <c r="O2000" s="93" t="str">
        <f aca="false">Grocery!S1720&amp;Grocery!T1720</f>
        <v/>
      </c>
    </row>
    <row r="2001" customFormat="false" ht="13" hidden="false" customHeight="false" outlineLevel="0" collapsed="false">
      <c r="O2001" s="93" t="str">
        <f aca="false">Grocery!S1721&amp;Grocery!T1721</f>
        <v/>
      </c>
    </row>
    <row r="2002" customFormat="false" ht="13" hidden="false" customHeight="false" outlineLevel="0" collapsed="false">
      <c r="O2002" s="93" t="str">
        <f aca="false">Grocery!S1722&amp;Grocery!T1722</f>
        <v/>
      </c>
    </row>
    <row r="2003" customFormat="false" ht="13" hidden="false" customHeight="false" outlineLevel="0" collapsed="false">
      <c r="O2003" s="93" t="str">
        <f aca="false">Grocery!S1723&amp;Grocery!T1723</f>
        <v/>
      </c>
    </row>
    <row r="2004" customFormat="false" ht="13" hidden="false" customHeight="false" outlineLevel="0" collapsed="false">
      <c r="O2004" s="93" t="str">
        <f aca="false">Grocery!S1724&amp;Grocery!T1724</f>
        <v/>
      </c>
    </row>
    <row r="2005" customFormat="false" ht="13" hidden="false" customHeight="false" outlineLevel="0" collapsed="false">
      <c r="O2005" s="93" t="str">
        <f aca="false">Grocery!S1725&amp;Grocery!T1725</f>
        <v/>
      </c>
    </row>
    <row r="2006" customFormat="false" ht="13" hidden="false" customHeight="false" outlineLevel="0" collapsed="false">
      <c r="O2006" s="93" t="str">
        <f aca="false">Grocery!S1726&amp;Grocery!T1726</f>
        <v/>
      </c>
    </row>
    <row r="2007" customFormat="false" ht="13" hidden="false" customHeight="false" outlineLevel="0" collapsed="false">
      <c r="O2007" s="93" t="str">
        <f aca="false">Grocery!S1727&amp;Grocery!T1727</f>
        <v/>
      </c>
    </row>
    <row r="2008" customFormat="false" ht="13" hidden="false" customHeight="false" outlineLevel="0" collapsed="false">
      <c r="O2008" s="93" t="str">
        <f aca="false">Grocery!S1728&amp;Grocery!T1728</f>
        <v/>
      </c>
    </row>
    <row r="2009" customFormat="false" ht="13" hidden="false" customHeight="false" outlineLevel="0" collapsed="false">
      <c r="O2009" s="93" t="str">
        <f aca="false">Grocery!S1729&amp;Grocery!T1729</f>
        <v/>
      </c>
    </row>
    <row r="2010" customFormat="false" ht="13" hidden="false" customHeight="false" outlineLevel="0" collapsed="false">
      <c r="O2010" s="93" t="str">
        <f aca="false">Grocery!S1730&amp;Grocery!T1730</f>
        <v/>
      </c>
    </row>
    <row r="2011" customFormat="false" ht="13" hidden="false" customHeight="false" outlineLevel="0" collapsed="false">
      <c r="O2011" s="93" t="str">
        <f aca="false">Grocery!S1731&amp;Grocery!T1731</f>
        <v/>
      </c>
    </row>
    <row r="2012" customFormat="false" ht="13" hidden="false" customHeight="false" outlineLevel="0" collapsed="false">
      <c r="O2012" s="93" t="str">
        <f aca="false">Grocery!S1732&amp;Grocery!T1732</f>
        <v/>
      </c>
    </row>
    <row r="2013" customFormat="false" ht="13" hidden="false" customHeight="false" outlineLevel="0" collapsed="false">
      <c r="O2013" s="93" t="str">
        <f aca="false">Grocery!S1733&amp;Grocery!T1733</f>
        <v/>
      </c>
    </row>
    <row r="2014" customFormat="false" ht="13" hidden="false" customHeight="false" outlineLevel="0" collapsed="false">
      <c r="O2014" s="93" t="str">
        <f aca="false">Grocery!S1734&amp;Grocery!T1734</f>
        <v/>
      </c>
    </row>
    <row r="2015" customFormat="false" ht="13" hidden="false" customHeight="false" outlineLevel="0" collapsed="false">
      <c r="O2015" s="93" t="str">
        <f aca="false">Grocery!S1735&amp;Grocery!T1735</f>
        <v/>
      </c>
    </row>
    <row r="2016" customFormat="false" ht="13" hidden="false" customHeight="false" outlineLevel="0" collapsed="false">
      <c r="O2016" s="93" t="str">
        <f aca="false">Grocery!S1736&amp;Grocery!T1736</f>
        <v/>
      </c>
    </row>
    <row r="2017" customFormat="false" ht="13" hidden="false" customHeight="false" outlineLevel="0" collapsed="false">
      <c r="O2017" s="93" t="str">
        <f aca="false">Grocery!S1737&amp;Grocery!T1737</f>
        <v/>
      </c>
    </row>
    <row r="2018" customFormat="false" ht="13" hidden="false" customHeight="false" outlineLevel="0" collapsed="false">
      <c r="O2018" s="93" t="str">
        <f aca="false">Grocery!S1738&amp;Grocery!T1738</f>
        <v/>
      </c>
    </row>
    <row r="2019" customFormat="false" ht="13" hidden="false" customHeight="false" outlineLevel="0" collapsed="false">
      <c r="O2019" s="93" t="str">
        <f aca="false">Grocery!S1739&amp;Grocery!T1739</f>
        <v/>
      </c>
    </row>
    <row r="2020" customFormat="false" ht="13" hidden="false" customHeight="false" outlineLevel="0" collapsed="false">
      <c r="O2020" s="93" t="str">
        <f aca="false">Grocery!S1740&amp;Grocery!T1740</f>
        <v/>
      </c>
    </row>
    <row r="2021" customFormat="false" ht="13" hidden="false" customHeight="false" outlineLevel="0" collapsed="false">
      <c r="O2021" s="93" t="str">
        <f aca="false">Grocery!S1741&amp;Grocery!T1741</f>
        <v/>
      </c>
    </row>
    <row r="2022" customFormat="false" ht="13" hidden="false" customHeight="false" outlineLevel="0" collapsed="false">
      <c r="O2022" s="93" t="str">
        <f aca="false">Grocery!S1742&amp;Grocery!T1742</f>
        <v/>
      </c>
    </row>
    <row r="2023" customFormat="false" ht="13" hidden="false" customHeight="false" outlineLevel="0" collapsed="false">
      <c r="O2023" s="93" t="str">
        <f aca="false">Grocery!S1743&amp;Grocery!T1743</f>
        <v/>
      </c>
    </row>
    <row r="2024" customFormat="false" ht="13" hidden="false" customHeight="false" outlineLevel="0" collapsed="false">
      <c r="O2024" s="93" t="str">
        <f aca="false">Grocery!S1744&amp;Grocery!T1744</f>
        <v/>
      </c>
    </row>
    <row r="2025" customFormat="false" ht="13" hidden="false" customHeight="false" outlineLevel="0" collapsed="false">
      <c r="O2025" s="93" t="str">
        <f aca="false">Grocery!S1745&amp;Grocery!T1745</f>
        <v/>
      </c>
    </row>
    <row r="2026" customFormat="false" ht="13" hidden="false" customHeight="false" outlineLevel="0" collapsed="false">
      <c r="O2026" s="93" t="str">
        <f aca="false">Grocery!S1746&amp;Grocery!T1746</f>
        <v/>
      </c>
    </row>
    <row r="2027" customFormat="false" ht="13" hidden="false" customHeight="false" outlineLevel="0" collapsed="false">
      <c r="O2027" s="93" t="str">
        <f aca="false">Grocery!S1747&amp;Grocery!T1747</f>
        <v/>
      </c>
    </row>
    <row r="2028" customFormat="false" ht="13" hidden="false" customHeight="false" outlineLevel="0" collapsed="false">
      <c r="O2028" s="93" t="str">
        <f aca="false">Grocery!S1748&amp;Grocery!T1748</f>
        <v/>
      </c>
    </row>
    <row r="2029" customFormat="false" ht="13" hidden="false" customHeight="false" outlineLevel="0" collapsed="false">
      <c r="O2029" s="93" t="str">
        <f aca="false">Grocery!S1749&amp;Grocery!T1749</f>
        <v/>
      </c>
    </row>
    <row r="2030" customFormat="false" ht="13" hidden="false" customHeight="false" outlineLevel="0" collapsed="false">
      <c r="O2030" s="93" t="str">
        <f aca="false">Grocery!S1750&amp;Grocery!T1750</f>
        <v/>
      </c>
    </row>
    <row r="2031" customFormat="false" ht="13" hidden="false" customHeight="false" outlineLevel="0" collapsed="false">
      <c r="O2031" s="93" t="str">
        <f aca="false">Grocery!S1751&amp;Grocery!T1751</f>
        <v/>
      </c>
    </row>
    <row r="2032" customFormat="false" ht="13" hidden="false" customHeight="false" outlineLevel="0" collapsed="false">
      <c r="O2032" s="93" t="str">
        <f aca="false">Grocery!S1752&amp;Grocery!T1752</f>
        <v/>
      </c>
    </row>
    <row r="2033" customFormat="false" ht="13" hidden="false" customHeight="false" outlineLevel="0" collapsed="false">
      <c r="O2033" s="93" t="str">
        <f aca="false">Grocery!S1753&amp;Grocery!T1753</f>
        <v/>
      </c>
    </row>
    <row r="2034" customFormat="false" ht="13" hidden="false" customHeight="false" outlineLevel="0" collapsed="false">
      <c r="O2034" s="93" t="str">
        <f aca="false">Grocery!S1754&amp;Grocery!T1754</f>
        <v/>
      </c>
    </row>
    <row r="2035" customFormat="false" ht="13" hidden="false" customHeight="false" outlineLevel="0" collapsed="false">
      <c r="O2035" s="93" t="str">
        <f aca="false">Grocery!S1755&amp;Grocery!T1755</f>
        <v/>
      </c>
    </row>
    <row r="2036" customFormat="false" ht="13" hidden="false" customHeight="false" outlineLevel="0" collapsed="false">
      <c r="O2036" s="93" t="str">
        <f aca="false">Grocery!S1756&amp;Grocery!T1756</f>
        <v/>
      </c>
    </row>
    <row r="2037" customFormat="false" ht="13" hidden="false" customHeight="false" outlineLevel="0" collapsed="false">
      <c r="O2037" s="93" t="str">
        <f aca="false">Grocery!S1757&amp;Grocery!T1757</f>
        <v/>
      </c>
    </row>
    <row r="2038" customFormat="false" ht="13" hidden="false" customHeight="false" outlineLevel="0" collapsed="false">
      <c r="O2038" s="93" t="str">
        <f aca="false">Grocery!S1758&amp;Grocery!T1758</f>
        <v/>
      </c>
    </row>
    <row r="2039" customFormat="false" ht="13" hidden="false" customHeight="false" outlineLevel="0" collapsed="false">
      <c r="O2039" s="93" t="str">
        <f aca="false">Grocery!S1759&amp;Grocery!T1759</f>
        <v/>
      </c>
    </row>
    <row r="2040" customFormat="false" ht="13" hidden="false" customHeight="false" outlineLevel="0" collapsed="false">
      <c r="O2040" s="93" t="str">
        <f aca="false">Grocery!S1760&amp;Grocery!T1760</f>
        <v/>
      </c>
    </row>
    <row r="2041" customFormat="false" ht="13" hidden="false" customHeight="false" outlineLevel="0" collapsed="false">
      <c r="O2041" s="93" t="str">
        <f aca="false">Grocery!S1761&amp;Grocery!T1761</f>
        <v/>
      </c>
    </row>
    <row r="2042" customFormat="false" ht="13" hidden="false" customHeight="false" outlineLevel="0" collapsed="false">
      <c r="O2042" s="93" t="str">
        <f aca="false">Grocery!S1762&amp;Grocery!T1762</f>
        <v/>
      </c>
    </row>
    <row r="2043" customFormat="false" ht="13" hidden="false" customHeight="false" outlineLevel="0" collapsed="false">
      <c r="O2043" s="93" t="str">
        <f aca="false">Grocery!S1763&amp;Grocery!T1763</f>
        <v/>
      </c>
    </row>
    <row r="2044" customFormat="false" ht="13" hidden="false" customHeight="false" outlineLevel="0" collapsed="false">
      <c r="O2044" s="93" t="str">
        <f aca="false">Grocery!S1764&amp;Grocery!T1764</f>
        <v/>
      </c>
    </row>
    <row r="2045" customFormat="false" ht="13" hidden="false" customHeight="false" outlineLevel="0" collapsed="false">
      <c r="O2045" s="93" t="str">
        <f aca="false">Grocery!S1765&amp;Grocery!T1765</f>
        <v/>
      </c>
    </row>
    <row r="2046" customFormat="false" ht="13" hidden="false" customHeight="false" outlineLevel="0" collapsed="false">
      <c r="O2046" s="93" t="str">
        <f aca="false">Grocery!S1766&amp;Grocery!T1766</f>
        <v/>
      </c>
    </row>
    <row r="2047" customFormat="false" ht="13" hidden="false" customHeight="false" outlineLevel="0" collapsed="false">
      <c r="O2047" s="93" t="str">
        <f aca="false">Grocery!S1767&amp;Grocery!T1767</f>
        <v/>
      </c>
    </row>
    <row r="2048" customFormat="false" ht="13" hidden="false" customHeight="false" outlineLevel="0" collapsed="false">
      <c r="O2048" s="93" t="str">
        <f aca="false">Grocery!S1768&amp;Grocery!T1768</f>
        <v/>
      </c>
    </row>
    <row r="2049" customFormat="false" ht="13" hidden="false" customHeight="false" outlineLevel="0" collapsed="false">
      <c r="O2049" s="93" t="str">
        <f aca="false">Grocery!S1769&amp;Grocery!T1769</f>
        <v/>
      </c>
    </row>
    <row r="2050" customFormat="false" ht="13" hidden="false" customHeight="false" outlineLevel="0" collapsed="false">
      <c r="O2050" s="93" t="str">
        <f aca="false">Grocery!S1770&amp;Grocery!T1770</f>
        <v/>
      </c>
    </row>
    <row r="2051" customFormat="false" ht="13" hidden="false" customHeight="false" outlineLevel="0" collapsed="false">
      <c r="O2051" s="93" t="str">
        <f aca="false">Grocery!S1771&amp;Grocery!T1771</f>
        <v/>
      </c>
    </row>
    <row r="2052" customFormat="false" ht="13" hidden="false" customHeight="false" outlineLevel="0" collapsed="false">
      <c r="O2052" s="93" t="str">
        <f aca="false">Grocery!S1772&amp;Grocery!T1772</f>
        <v/>
      </c>
    </row>
    <row r="2053" customFormat="false" ht="13" hidden="false" customHeight="false" outlineLevel="0" collapsed="false">
      <c r="O2053" s="93" t="str">
        <f aca="false">Grocery!S1773&amp;Grocery!T1773</f>
        <v/>
      </c>
    </row>
    <row r="2054" customFormat="false" ht="13" hidden="false" customHeight="false" outlineLevel="0" collapsed="false">
      <c r="O2054" s="93" t="str">
        <f aca="false">Grocery!S1774&amp;Grocery!T1774</f>
        <v/>
      </c>
    </row>
    <row r="2055" customFormat="false" ht="13" hidden="false" customHeight="false" outlineLevel="0" collapsed="false">
      <c r="O2055" s="93" t="str">
        <f aca="false">Grocery!S1775&amp;Grocery!T1775</f>
        <v/>
      </c>
    </row>
    <row r="2056" customFormat="false" ht="13" hidden="false" customHeight="false" outlineLevel="0" collapsed="false">
      <c r="O2056" s="93" t="str">
        <f aca="false">Grocery!S1776&amp;Grocery!T1776</f>
        <v/>
      </c>
    </row>
    <row r="2057" customFormat="false" ht="13" hidden="false" customHeight="false" outlineLevel="0" collapsed="false">
      <c r="O2057" s="93" t="str">
        <f aca="false">Grocery!S1777&amp;Grocery!T1777</f>
        <v/>
      </c>
    </row>
    <row r="2058" customFormat="false" ht="13" hidden="false" customHeight="false" outlineLevel="0" collapsed="false">
      <c r="O2058" s="93" t="str">
        <f aca="false">Grocery!S1778&amp;Grocery!T1778</f>
        <v/>
      </c>
    </row>
    <row r="2059" customFormat="false" ht="13" hidden="false" customHeight="false" outlineLevel="0" collapsed="false">
      <c r="O2059" s="93" t="str">
        <f aca="false">Grocery!S1779&amp;Grocery!T1779</f>
        <v/>
      </c>
    </row>
    <row r="2060" customFormat="false" ht="13" hidden="false" customHeight="false" outlineLevel="0" collapsed="false">
      <c r="O2060" s="93" t="str">
        <f aca="false">Grocery!S1780&amp;Grocery!T1780</f>
        <v/>
      </c>
    </row>
    <row r="2061" customFormat="false" ht="13" hidden="false" customHeight="false" outlineLevel="0" collapsed="false">
      <c r="O2061" s="93" t="str">
        <f aca="false">Grocery!S1781&amp;Grocery!T1781</f>
        <v/>
      </c>
    </row>
    <row r="2062" customFormat="false" ht="13" hidden="false" customHeight="false" outlineLevel="0" collapsed="false">
      <c r="O2062" s="93" t="str">
        <f aca="false">Grocery!S1782&amp;Grocery!T1782</f>
        <v/>
      </c>
    </row>
    <row r="2063" customFormat="false" ht="13" hidden="false" customHeight="false" outlineLevel="0" collapsed="false">
      <c r="O2063" s="93" t="str">
        <f aca="false">Grocery!S1783&amp;Grocery!T1783</f>
        <v/>
      </c>
    </row>
    <row r="2064" customFormat="false" ht="13" hidden="false" customHeight="false" outlineLevel="0" collapsed="false">
      <c r="O2064" s="93" t="str">
        <f aca="false">Grocery!S1784&amp;Grocery!T1784</f>
        <v/>
      </c>
    </row>
    <row r="2065" customFormat="false" ht="13" hidden="false" customHeight="false" outlineLevel="0" collapsed="false">
      <c r="O2065" s="93" t="str">
        <f aca="false">Grocery!S1785&amp;Grocery!T1785</f>
        <v/>
      </c>
    </row>
    <row r="2066" customFormat="false" ht="13" hidden="false" customHeight="false" outlineLevel="0" collapsed="false">
      <c r="O2066" s="93" t="str">
        <f aca="false">Grocery!S1786&amp;Grocery!T1786</f>
        <v/>
      </c>
    </row>
    <row r="2067" customFormat="false" ht="13" hidden="false" customHeight="false" outlineLevel="0" collapsed="false">
      <c r="O2067" s="93" t="str">
        <f aca="false">Grocery!S1787&amp;Grocery!T1787</f>
        <v/>
      </c>
    </row>
    <row r="2068" customFormat="false" ht="13" hidden="false" customHeight="false" outlineLevel="0" collapsed="false">
      <c r="O2068" s="93" t="str">
        <f aca="false">Grocery!S1788&amp;Grocery!T1788</f>
        <v/>
      </c>
    </row>
    <row r="2069" customFormat="false" ht="13" hidden="false" customHeight="false" outlineLevel="0" collapsed="false">
      <c r="O2069" s="93" t="str">
        <f aca="false">Grocery!S1789&amp;Grocery!T1789</f>
        <v/>
      </c>
    </row>
    <row r="2070" customFormat="false" ht="13" hidden="false" customHeight="false" outlineLevel="0" collapsed="false">
      <c r="O2070" s="93" t="str">
        <f aca="false">Grocery!S1790&amp;Grocery!T1790</f>
        <v/>
      </c>
    </row>
    <row r="2071" customFormat="false" ht="13" hidden="false" customHeight="false" outlineLevel="0" collapsed="false">
      <c r="O2071" s="93" t="str">
        <f aca="false">Grocery!S1791&amp;Grocery!T1791</f>
        <v/>
      </c>
    </row>
    <row r="2072" customFormat="false" ht="13" hidden="false" customHeight="false" outlineLevel="0" collapsed="false">
      <c r="O2072" s="93" t="str">
        <f aca="false">Grocery!S1792&amp;Grocery!T1792</f>
        <v/>
      </c>
    </row>
    <row r="2073" customFormat="false" ht="13" hidden="false" customHeight="false" outlineLevel="0" collapsed="false">
      <c r="O2073" s="93" t="str">
        <f aca="false">Grocery!S1793&amp;Grocery!T1793</f>
        <v/>
      </c>
    </row>
    <row r="2074" customFormat="false" ht="13" hidden="false" customHeight="false" outlineLevel="0" collapsed="false">
      <c r="O2074" s="93" t="str">
        <f aca="false">Grocery!S1794&amp;Grocery!T1794</f>
        <v/>
      </c>
    </row>
    <row r="2075" customFormat="false" ht="13" hidden="false" customHeight="false" outlineLevel="0" collapsed="false">
      <c r="O2075" s="93" t="str">
        <f aca="false">Grocery!S1795&amp;Grocery!T1795</f>
        <v/>
      </c>
    </row>
    <row r="2076" customFormat="false" ht="13" hidden="false" customHeight="false" outlineLevel="0" collapsed="false">
      <c r="O2076" s="93" t="str">
        <f aca="false">Grocery!S1796&amp;Grocery!T1796</f>
        <v/>
      </c>
    </row>
    <row r="2077" customFormat="false" ht="13" hidden="false" customHeight="false" outlineLevel="0" collapsed="false">
      <c r="O2077" s="93" t="str">
        <f aca="false">Grocery!S1797&amp;Grocery!T1797</f>
        <v/>
      </c>
    </row>
    <row r="2078" customFormat="false" ht="13" hidden="false" customHeight="false" outlineLevel="0" collapsed="false">
      <c r="O2078" s="93" t="str">
        <f aca="false">Grocery!S1798&amp;Grocery!T1798</f>
        <v/>
      </c>
    </row>
    <row r="2079" customFormat="false" ht="13" hidden="false" customHeight="false" outlineLevel="0" collapsed="false">
      <c r="O2079" s="93" t="str">
        <f aca="false">Grocery!S1799&amp;Grocery!T1799</f>
        <v/>
      </c>
    </row>
    <row r="2080" customFormat="false" ht="13" hidden="false" customHeight="false" outlineLevel="0" collapsed="false">
      <c r="O2080" s="93" t="str">
        <f aca="false">Grocery!S1800&amp;Grocery!T1800</f>
        <v/>
      </c>
    </row>
    <row r="2081" customFormat="false" ht="13" hidden="false" customHeight="false" outlineLevel="0" collapsed="false">
      <c r="O2081" s="93" t="str">
        <f aca="false">Grocery!S1801&amp;Grocery!T1801</f>
        <v/>
      </c>
    </row>
    <row r="2082" customFormat="false" ht="13" hidden="false" customHeight="false" outlineLevel="0" collapsed="false">
      <c r="O2082" s="93" t="str">
        <f aca="false">Grocery!S1802&amp;Grocery!T1802</f>
        <v/>
      </c>
    </row>
    <row r="2083" customFormat="false" ht="13" hidden="false" customHeight="false" outlineLevel="0" collapsed="false">
      <c r="O2083" s="93" t="str">
        <f aca="false">Grocery!S1803&amp;Grocery!T1803</f>
        <v/>
      </c>
    </row>
    <row r="2084" customFormat="false" ht="13" hidden="false" customHeight="false" outlineLevel="0" collapsed="false">
      <c r="O2084" s="93" t="str">
        <f aca="false">Grocery!S1804&amp;Grocery!T1804</f>
        <v/>
      </c>
    </row>
    <row r="2085" customFormat="false" ht="13" hidden="false" customHeight="false" outlineLevel="0" collapsed="false">
      <c r="O2085" s="93" t="str">
        <f aca="false">Grocery!S1805&amp;Grocery!T1805</f>
        <v/>
      </c>
    </row>
    <row r="2086" customFormat="false" ht="13" hidden="false" customHeight="false" outlineLevel="0" collapsed="false">
      <c r="O2086" s="93" t="str">
        <f aca="false">Grocery!S1806&amp;Grocery!T1806</f>
        <v/>
      </c>
    </row>
    <row r="2087" customFormat="false" ht="13" hidden="false" customHeight="false" outlineLevel="0" collapsed="false">
      <c r="O2087" s="93" t="str">
        <f aca="false">Grocery!S1807&amp;Grocery!T1807</f>
        <v/>
      </c>
    </row>
    <row r="2088" customFormat="false" ht="13" hidden="false" customHeight="false" outlineLevel="0" collapsed="false">
      <c r="O2088" s="93" t="str">
        <f aca="false">Grocery!S1808&amp;Grocery!T1808</f>
        <v/>
      </c>
    </row>
    <row r="2089" customFormat="false" ht="13" hidden="false" customHeight="false" outlineLevel="0" collapsed="false">
      <c r="O2089" s="93" t="str">
        <f aca="false">Grocery!S1809&amp;Grocery!T1809</f>
        <v/>
      </c>
    </row>
    <row r="2090" customFormat="false" ht="13" hidden="false" customHeight="false" outlineLevel="0" collapsed="false">
      <c r="O2090" s="93" t="str">
        <f aca="false">Grocery!S1810&amp;Grocery!T1810</f>
        <v/>
      </c>
    </row>
    <row r="2091" customFormat="false" ht="13" hidden="false" customHeight="false" outlineLevel="0" collapsed="false">
      <c r="O2091" s="93" t="str">
        <f aca="false">Grocery!S1811&amp;Grocery!T1811</f>
        <v/>
      </c>
    </row>
    <row r="2092" customFormat="false" ht="13" hidden="false" customHeight="false" outlineLevel="0" collapsed="false">
      <c r="O2092" s="93" t="str">
        <f aca="false">Grocery!S1812&amp;Grocery!T1812</f>
        <v/>
      </c>
    </row>
    <row r="2093" customFormat="false" ht="13" hidden="false" customHeight="false" outlineLevel="0" collapsed="false">
      <c r="O2093" s="93" t="str">
        <f aca="false">Grocery!S1813&amp;Grocery!T1813</f>
        <v/>
      </c>
    </row>
    <row r="2094" customFormat="false" ht="13" hidden="false" customHeight="false" outlineLevel="0" collapsed="false">
      <c r="O2094" s="93" t="str">
        <f aca="false">Grocery!S1814&amp;Grocery!T1814</f>
        <v/>
      </c>
    </row>
    <row r="2095" customFormat="false" ht="13" hidden="false" customHeight="false" outlineLevel="0" collapsed="false">
      <c r="O2095" s="93" t="str">
        <f aca="false">Grocery!S1815&amp;Grocery!T1815</f>
        <v/>
      </c>
    </row>
    <row r="2096" customFormat="false" ht="13" hidden="false" customHeight="false" outlineLevel="0" collapsed="false">
      <c r="O2096" s="93" t="str">
        <f aca="false">Grocery!S1816&amp;Grocery!T1816</f>
        <v/>
      </c>
    </row>
    <row r="2097" customFormat="false" ht="13" hidden="false" customHeight="false" outlineLevel="0" collapsed="false">
      <c r="O2097" s="93" t="str">
        <f aca="false">Grocery!S1817&amp;Grocery!T1817</f>
        <v/>
      </c>
    </row>
    <row r="2098" customFormat="false" ht="13" hidden="false" customHeight="false" outlineLevel="0" collapsed="false">
      <c r="O2098" s="93" t="str">
        <f aca="false">Grocery!S1818&amp;Grocery!T1818</f>
        <v/>
      </c>
    </row>
    <row r="2099" customFormat="false" ht="13" hidden="false" customHeight="false" outlineLevel="0" collapsed="false">
      <c r="O2099" s="93" t="str">
        <f aca="false">Grocery!S1819&amp;Grocery!T1819</f>
        <v/>
      </c>
    </row>
    <row r="2100" customFormat="false" ht="13" hidden="false" customHeight="false" outlineLevel="0" collapsed="false">
      <c r="O2100" s="93" t="str">
        <f aca="false">Grocery!S1820&amp;Grocery!T1820</f>
        <v/>
      </c>
    </row>
    <row r="2101" customFormat="false" ht="13" hidden="false" customHeight="false" outlineLevel="0" collapsed="false">
      <c r="O2101" s="93" t="str">
        <f aca="false">Grocery!S1821&amp;Grocery!T1821</f>
        <v/>
      </c>
    </row>
    <row r="2102" customFormat="false" ht="13" hidden="false" customHeight="false" outlineLevel="0" collapsed="false">
      <c r="O2102" s="93" t="str">
        <f aca="false">Grocery!S1822&amp;Grocery!T1822</f>
        <v/>
      </c>
    </row>
    <row r="2103" customFormat="false" ht="13" hidden="false" customHeight="false" outlineLevel="0" collapsed="false">
      <c r="O2103" s="93" t="str">
        <f aca="false">Grocery!S1823&amp;Grocery!T1823</f>
        <v/>
      </c>
    </row>
    <row r="2104" customFormat="false" ht="13" hidden="false" customHeight="false" outlineLevel="0" collapsed="false">
      <c r="O2104" s="93" t="str">
        <f aca="false">Grocery!S1824&amp;Grocery!T1824</f>
        <v/>
      </c>
    </row>
    <row r="2105" customFormat="false" ht="13" hidden="false" customHeight="false" outlineLevel="0" collapsed="false">
      <c r="O2105" s="93" t="str">
        <f aca="false">Grocery!S1825&amp;Grocery!T1825</f>
        <v/>
      </c>
    </row>
    <row r="2106" customFormat="false" ht="13" hidden="false" customHeight="false" outlineLevel="0" collapsed="false">
      <c r="O2106" s="93" t="str">
        <f aca="false">Grocery!S1826&amp;Grocery!T1826</f>
        <v/>
      </c>
    </row>
    <row r="2107" customFormat="false" ht="13" hidden="false" customHeight="false" outlineLevel="0" collapsed="false">
      <c r="O2107" s="93" t="str">
        <f aca="false">Grocery!S1827&amp;Grocery!T1827</f>
        <v/>
      </c>
    </row>
    <row r="2108" customFormat="false" ht="13" hidden="false" customHeight="false" outlineLevel="0" collapsed="false">
      <c r="O2108" s="93" t="str">
        <f aca="false">Grocery!S1828&amp;Grocery!T1828</f>
        <v/>
      </c>
    </row>
    <row r="2109" customFormat="false" ht="13" hidden="false" customHeight="false" outlineLevel="0" collapsed="false">
      <c r="O2109" s="93" t="str">
        <f aca="false">Grocery!S1829&amp;Grocery!T1829</f>
        <v/>
      </c>
    </row>
    <row r="2110" customFormat="false" ht="13" hidden="false" customHeight="false" outlineLevel="0" collapsed="false">
      <c r="O2110" s="93" t="str">
        <f aca="false">Grocery!S1830&amp;Grocery!T1830</f>
        <v/>
      </c>
    </row>
    <row r="2111" customFormat="false" ht="13" hidden="false" customHeight="false" outlineLevel="0" collapsed="false">
      <c r="O2111" s="93" t="str">
        <f aca="false">Grocery!S1831&amp;Grocery!T1831</f>
        <v/>
      </c>
    </row>
    <row r="2112" customFormat="false" ht="13" hidden="false" customHeight="false" outlineLevel="0" collapsed="false">
      <c r="O2112" s="93" t="str">
        <f aca="false">Grocery!S1832&amp;Grocery!T1832</f>
        <v/>
      </c>
    </row>
    <row r="2113" customFormat="false" ht="13" hidden="false" customHeight="false" outlineLevel="0" collapsed="false">
      <c r="O2113" s="93" t="str">
        <f aca="false">Grocery!S1833&amp;Grocery!T1833</f>
        <v/>
      </c>
    </row>
    <row r="2114" customFormat="false" ht="13" hidden="false" customHeight="false" outlineLevel="0" collapsed="false">
      <c r="O2114" s="93" t="str">
        <f aca="false">Grocery!S1834&amp;Grocery!T1834</f>
        <v/>
      </c>
    </row>
    <row r="2115" customFormat="false" ht="13" hidden="false" customHeight="false" outlineLevel="0" collapsed="false">
      <c r="O2115" s="93" t="str">
        <f aca="false">Grocery!S1835&amp;Grocery!T1835</f>
        <v/>
      </c>
    </row>
    <row r="2116" customFormat="false" ht="13" hidden="false" customHeight="false" outlineLevel="0" collapsed="false">
      <c r="O2116" s="93" t="str">
        <f aca="false">Grocery!S1836&amp;Grocery!T1836</f>
        <v/>
      </c>
    </row>
    <row r="2117" customFormat="false" ht="13" hidden="false" customHeight="false" outlineLevel="0" collapsed="false">
      <c r="O2117" s="93" t="str">
        <f aca="false">Grocery!S1837&amp;Grocery!T1837</f>
        <v/>
      </c>
    </row>
    <row r="2118" customFormat="false" ht="13" hidden="false" customHeight="false" outlineLevel="0" collapsed="false">
      <c r="O2118" s="93" t="str">
        <f aca="false">Grocery!S1838&amp;Grocery!T1838</f>
        <v/>
      </c>
    </row>
    <row r="2119" customFormat="false" ht="13" hidden="false" customHeight="false" outlineLevel="0" collapsed="false">
      <c r="O2119" s="93" t="str">
        <f aca="false">Grocery!S1839&amp;Grocery!T1839</f>
        <v/>
      </c>
    </row>
    <row r="2120" customFormat="false" ht="13" hidden="false" customHeight="false" outlineLevel="0" collapsed="false">
      <c r="O2120" s="93" t="str">
        <f aca="false">Grocery!S1840&amp;Grocery!T1840</f>
        <v/>
      </c>
    </row>
    <row r="2121" customFormat="false" ht="13" hidden="false" customHeight="false" outlineLevel="0" collapsed="false">
      <c r="O2121" s="93" t="str">
        <f aca="false">Grocery!S1841&amp;Grocery!T1841</f>
        <v/>
      </c>
    </row>
    <row r="2122" customFormat="false" ht="13" hidden="false" customHeight="false" outlineLevel="0" collapsed="false">
      <c r="O2122" s="93" t="str">
        <f aca="false">Grocery!S1842&amp;Grocery!T1842</f>
        <v/>
      </c>
    </row>
    <row r="2123" customFormat="false" ht="13" hidden="false" customHeight="false" outlineLevel="0" collapsed="false">
      <c r="O2123" s="93" t="str">
        <f aca="false">Grocery!S1843&amp;Grocery!T1843</f>
        <v/>
      </c>
    </row>
    <row r="2124" customFormat="false" ht="13" hidden="false" customHeight="false" outlineLevel="0" collapsed="false">
      <c r="O2124" s="93" t="str">
        <f aca="false">Grocery!S1844&amp;Grocery!T1844</f>
        <v/>
      </c>
    </row>
    <row r="2125" customFormat="false" ht="13" hidden="false" customHeight="false" outlineLevel="0" collapsed="false">
      <c r="O2125" s="93" t="str">
        <f aca="false">Grocery!S1845&amp;Grocery!T1845</f>
        <v/>
      </c>
    </row>
    <row r="2126" customFormat="false" ht="13" hidden="false" customHeight="false" outlineLevel="0" collapsed="false">
      <c r="O2126" s="93" t="str">
        <f aca="false">Grocery!S1846&amp;Grocery!T1846</f>
        <v/>
      </c>
    </row>
    <row r="2127" customFormat="false" ht="13" hidden="false" customHeight="false" outlineLevel="0" collapsed="false">
      <c r="O2127" s="93" t="str">
        <f aca="false">Grocery!S1847&amp;Grocery!T1847</f>
        <v/>
      </c>
    </row>
    <row r="2128" customFormat="false" ht="13" hidden="false" customHeight="false" outlineLevel="0" collapsed="false">
      <c r="O2128" s="93" t="str">
        <f aca="false">Grocery!S1848&amp;Grocery!T1848</f>
        <v/>
      </c>
    </row>
    <row r="2129" customFormat="false" ht="13" hidden="false" customHeight="false" outlineLevel="0" collapsed="false">
      <c r="O2129" s="93" t="str">
        <f aca="false">Grocery!S1849&amp;Grocery!T1849</f>
        <v/>
      </c>
    </row>
    <row r="2130" customFormat="false" ht="13" hidden="false" customHeight="false" outlineLevel="0" collapsed="false">
      <c r="O2130" s="93" t="str">
        <f aca="false">Grocery!S1850&amp;Grocery!T1850</f>
        <v/>
      </c>
    </row>
    <row r="2131" customFormat="false" ht="13" hidden="false" customHeight="false" outlineLevel="0" collapsed="false">
      <c r="O2131" s="93" t="str">
        <f aca="false">Grocery!S1851&amp;Grocery!T1851</f>
        <v/>
      </c>
    </row>
    <row r="2132" customFormat="false" ht="13" hidden="false" customHeight="false" outlineLevel="0" collapsed="false">
      <c r="O2132" s="93" t="str">
        <f aca="false">Grocery!S1852&amp;Grocery!T1852</f>
        <v/>
      </c>
    </row>
    <row r="2133" customFormat="false" ht="13" hidden="false" customHeight="false" outlineLevel="0" collapsed="false">
      <c r="O2133" s="93" t="str">
        <f aca="false">Grocery!S1853&amp;Grocery!T1853</f>
        <v/>
      </c>
    </row>
    <row r="2134" customFormat="false" ht="13" hidden="false" customHeight="false" outlineLevel="0" collapsed="false">
      <c r="O2134" s="93" t="str">
        <f aca="false">Grocery!S1854&amp;Grocery!T1854</f>
        <v/>
      </c>
    </row>
    <row r="2135" customFormat="false" ht="13" hidden="false" customHeight="false" outlineLevel="0" collapsed="false">
      <c r="O2135" s="93" t="str">
        <f aca="false">Grocery!S1855&amp;Grocery!T1855</f>
        <v/>
      </c>
    </row>
    <row r="2136" customFormat="false" ht="13" hidden="false" customHeight="false" outlineLevel="0" collapsed="false">
      <c r="O2136" s="93" t="str">
        <f aca="false">Grocery!S1856&amp;Grocery!T1856</f>
        <v/>
      </c>
    </row>
    <row r="2137" customFormat="false" ht="13" hidden="false" customHeight="false" outlineLevel="0" collapsed="false">
      <c r="O2137" s="93" t="str">
        <f aca="false">Grocery!S1857&amp;Grocery!T1857</f>
        <v/>
      </c>
    </row>
    <row r="2138" customFormat="false" ht="13" hidden="false" customHeight="false" outlineLevel="0" collapsed="false">
      <c r="O2138" s="93" t="str">
        <f aca="false">Grocery!S1858&amp;Grocery!T1858</f>
        <v/>
      </c>
    </row>
    <row r="2139" customFormat="false" ht="13" hidden="false" customHeight="false" outlineLevel="0" collapsed="false">
      <c r="O2139" s="93" t="str">
        <f aca="false">Grocery!S1859&amp;Grocery!T1859</f>
        <v/>
      </c>
    </row>
    <row r="2140" customFormat="false" ht="13" hidden="false" customHeight="false" outlineLevel="0" collapsed="false">
      <c r="O2140" s="93" t="str">
        <f aca="false">Grocery!S1860&amp;Grocery!T1860</f>
        <v/>
      </c>
    </row>
    <row r="2141" customFormat="false" ht="13" hidden="false" customHeight="false" outlineLevel="0" collapsed="false">
      <c r="O2141" s="93" t="str">
        <f aca="false">Grocery!S1861&amp;Grocery!T1861</f>
        <v/>
      </c>
    </row>
    <row r="2142" customFormat="false" ht="13" hidden="false" customHeight="false" outlineLevel="0" collapsed="false">
      <c r="O2142" s="93" t="str">
        <f aca="false">Grocery!S1862&amp;Grocery!T1862</f>
        <v/>
      </c>
    </row>
    <row r="2143" customFormat="false" ht="13" hidden="false" customHeight="false" outlineLevel="0" collapsed="false">
      <c r="O2143" s="93" t="str">
        <f aca="false">Grocery!S1863&amp;Grocery!T1863</f>
        <v/>
      </c>
    </row>
    <row r="2144" customFormat="false" ht="13" hidden="false" customHeight="false" outlineLevel="0" collapsed="false">
      <c r="O2144" s="93" t="str">
        <f aca="false">Grocery!S1864&amp;Grocery!T1864</f>
        <v/>
      </c>
    </row>
    <row r="2145" customFormat="false" ht="13" hidden="false" customHeight="false" outlineLevel="0" collapsed="false">
      <c r="O2145" s="93" t="str">
        <f aca="false">Grocery!S1865&amp;Grocery!T1865</f>
        <v/>
      </c>
    </row>
    <row r="2146" customFormat="false" ht="13" hidden="false" customHeight="false" outlineLevel="0" collapsed="false">
      <c r="O2146" s="93" t="str">
        <f aca="false">Grocery!S1866&amp;Grocery!T1866</f>
        <v/>
      </c>
    </row>
    <row r="2147" customFormat="false" ht="13" hidden="false" customHeight="false" outlineLevel="0" collapsed="false">
      <c r="O2147" s="93" t="str">
        <f aca="false">Grocery!S1867&amp;Grocery!T1867</f>
        <v/>
      </c>
    </row>
    <row r="2148" customFormat="false" ht="13" hidden="false" customHeight="false" outlineLevel="0" collapsed="false">
      <c r="O2148" s="93" t="str">
        <f aca="false">Grocery!S1868&amp;Grocery!T1868</f>
        <v/>
      </c>
    </row>
    <row r="2149" customFormat="false" ht="13" hidden="false" customHeight="false" outlineLevel="0" collapsed="false">
      <c r="O2149" s="93" t="str">
        <f aca="false">Grocery!S1869&amp;Grocery!T1869</f>
        <v/>
      </c>
    </row>
    <row r="2150" customFormat="false" ht="13" hidden="false" customHeight="false" outlineLevel="0" collapsed="false">
      <c r="O2150" s="93" t="str">
        <f aca="false">Grocery!S1870&amp;Grocery!T1870</f>
        <v/>
      </c>
    </row>
    <row r="2151" customFormat="false" ht="13" hidden="false" customHeight="false" outlineLevel="0" collapsed="false">
      <c r="O2151" s="93" t="str">
        <f aca="false">Grocery!S1871&amp;Grocery!T1871</f>
        <v/>
      </c>
    </row>
    <row r="2152" customFormat="false" ht="13" hidden="false" customHeight="false" outlineLevel="0" collapsed="false">
      <c r="O2152" s="93" t="str">
        <f aca="false">Grocery!S1872&amp;Grocery!T1872</f>
        <v/>
      </c>
    </row>
    <row r="2153" customFormat="false" ht="13" hidden="false" customHeight="false" outlineLevel="0" collapsed="false">
      <c r="O2153" s="93" t="str">
        <f aca="false">Grocery!S1873&amp;Grocery!T1873</f>
        <v/>
      </c>
    </row>
    <row r="2154" customFormat="false" ht="13" hidden="false" customHeight="false" outlineLevel="0" collapsed="false">
      <c r="O2154" s="93" t="str">
        <f aca="false">Grocery!S1874&amp;Grocery!T1874</f>
        <v/>
      </c>
    </row>
    <row r="2155" customFormat="false" ht="13" hidden="false" customHeight="false" outlineLevel="0" collapsed="false">
      <c r="O2155" s="93" t="str">
        <f aca="false">Grocery!S1875&amp;Grocery!T1875</f>
        <v/>
      </c>
    </row>
    <row r="2156" customFormat="false" ht="13" hidden="false" customHeight="false" outlineLevel="0" collapsed="false">
      <c r="O2156" s="93" t="str">
        <f aca="false">Grocery!S1876&amp;Grocery!T1876</f>
        <v/>
      </c>
    </row>
    <row r="2157" customFormat="false" ht="13" hidden="false" customHeight="false" outlineLevel="0" collapsed="false">
      <c r="O2157" s="93" t="str">
        <f aca="false">Grocery!S1877&amp;Grocery!T1877</f>
        <v/>
      </c>
    </row>
    <row r="2158" customFormat="false" ht="13" hidden="false" customHeight="false" outlineLevel="0" collapsed="false">
      <c r="O2158" s="93" t="str">
        <f aca="false">Grocery!S1878&amp;Grocery!T1878</f>
        <v/>
      </c>
    </row>
    <row r="2159" customFormat="false" ht="13" hidden="false" customHeight="false" outlineLevel="0" collapsed="false">
      <c r="O2159" s="93" t="str">
        <f aca="false">Grocery!S1879&amp;Grocery!T1879</f>
        <v/>
      </c>
    </row>
    <row r="2160" customFormat="false" ht="13" hidden="false" customHeight="false" outlineLevel="0" collapsed="false">
      <c r="O2160" s="93" t="str">
        <f aca="false">Grocery!S1880&amp;Grocery!T1880</f>
        <v/>
      </c>
    </row>
    <row r="2161" customFormat="false" ht="13" hidden="false" customHeight="false" outlineLevel="0" collapsed="false">
      <c r="O2161" s="93" t="str">
        <f aca="false">Grocery!S1881&amp;Grocery!T1881</f>
        <v/>
      </c>
    </row>
    <row r="2162" customFormat="false" ht="13" hidden="false" customHeight="false" outlineLevel="0" collapsed="false">
      <c r="O2162" s="93" t="str">
        <f aca="false">Grocery!S1882&amp;Grocery!T1882</f>
        <v/>
      </c>
    </row>
    <row r="2163" customFormat="false" ht="13" hidden="false" customHeight="false" outlineLevel="0" collapsed="false">
      <c r="O2163" s="93" t="str">
        <f aca="false">Grocery!S1883&amp;Grocery!T1883</f>
        <v/>
      </c>
    </row>
    <row r="2164" customFormat="false" ht="13" hidden="false" customHeight="false" outlineLevel="0" collapsed="false">
      <c r="O2164" s="93" t="str">
        <f aca="false">Grocery!S1884&amp;Grocery!T1884</f>
        <v/>
      </c>
    </row>
    <row r="2165" customFormat="false" ht="13" hidden="false" customHeight="false" outlineLevel="0" collapsed="false">
      <c r="O2165" s="93" t="str">
        <f aca="false">Grocery!S1885&amp;Grocery!T1885</f>
        <v/>
      </c>
    </row>
    <row r="2166" customFormat="false" ht="13" hidden="false" customHeight="false" outlineLevel="0" collapsed="false">
      <c r="O2166" s="93" t="str">
        <f aca="false">Grocery!S1886&amp;Grocery!T1886</f>
        <v/>
      </c>
    </row>
    <row r="2167" customFormat="false" ht="13" hidden="false" customHeight="false" outlineLevel="0" collapsed="false">
      <c r="O2167" s="93" t="str">
        <f aca="false">Grocery!S1887&amp;Grocery!T1887</f>
        <v/>
      </c>
    </row>
    <row r="2168" customFormat="false" ht="13" hidden="false" customHeight="false" outlineLevel="0" collapsed="false">
      <c r="O2168" s="93" t="str">
        <f aca="false">Grocery!S1888&amp;Grocery!T1888</f>
        <v/>
      </c>
    </row>
    <row r="2169" customFormat="false" ht="13" hidden="false" customHeight="false" outlineLevel="0" collapsed="false">
      <c r="O2169" s="93" t="str">
        <f aca="false">Grocery!S1889&amp;Grocery!T1889</f>
        <v/>
      </c>
    </row>
    <row r="2170" customFormat="false" ht="13" hidden="false" customHeight="false" outlineLevel="0" collapsed="false">
      <c r="O2170" s="93" t="str">
        <f aca="false">Grocery!S1890&amp;Grocery!T1890</f>
        <v/>
      </c>
    </row>
    <row r="2171" customFormat="false" ht="13" hidden="false" customHeight="false" outlineLevel="0" collapsed="false">
      <c r="O2171" s="93" t="str">
        <f aca="false">Grocery!S1891&amp;Grocery!T1891</f>
        <v/>
      </c>
    </row>
    <row r="2172" customFormat="false" ht="13" hidden="false" customHeight="false" outlineLevel="0" collapsed="false">
      <c r="O2172" s="93" t="str">
        <f aca="false">Grocery!S1892&amp;Grocery!T1892</f>
        <v/>
      </c>
    </row>
    <row r="2173" customFormat="false" ht="13" hidden="false" customHeight="false" outlineLevel="0" collapsed="false">
      <c r="O2173" s="93" t="str">
        <f aca="false">Grocery!S1893&amp;Grocery!T1893</f>
        <v/>
      </c>
    </row>
    <row r="2174" customFormat="false" ht="13" hidden="false" customHeight="false" outlineLevel="0" collapsed="false">
      <c r="O2174" s="93" t="str">
        <f aca="false">Grocery!S1894&amp;Grocery!T1894</f>
        <v/>
      </c>
    </row>
    <row r="2175" customFormat="false" ht="13" hidden="false" customHeight="false" outlineLevel="0" collapsed="false">
      <c r="O2175" s="93" t="str">
        <f aca="false">Grocery!S1895&amp;Grocery!T1895</f>
        <v/>
      </c>
    </row>
    <row r="2176" customFormat="false" ht="13" hidden="false" customHeight="false" outlineLevel="0" collapsed="false">
      <c r="O2176" s="93" t="str">
        <f aca="false">Grocery!S1896&amp;Grocery!T1896</f>
        <v/>
      </c>
    </row>
    <row r="2177" customFormat="false" ht="13" hidden="false" customHeight="false" outlineLevel="0" collapsed="false">
      <c r="O2177" s="93" t="str">
        <f aca="false">Grocery!S1897&amp;Grocery!T1897</f>
        <v/>
      </c>
    </row>
    <row r="2178" customFormat="false" ht="13" hidden="false" customHeight="false" outlineLevel="0" collapsed="false">
      <c r="O2178" s="93" t="str">
        <f aca="false">Grocery!S1898&amp;Grocery!T1898</f>
        <v/>
      </c>
    </row>
    <row r="2179" customFormat="false" ht="13" hidden="false" customHeight="false" outlineLevel="0" collapsed="false">
      <c r="O2179" s="93" t="str">
        <f aca="false">Grocery!S1899&amp;Grocery!T1899</f>
        <v/>
      </c>
    </row>
    <row r="2180" customFormat="false" ht="13" hidden="false" customHeight="false" outlineLevel="0" collapsed="false">
      <c r="O2180" s="93" t="str">
        <f aca="false">Grocery!S1900&amp;Grocery!T1900</f>
        <v/>
      </c>
    </row>
    <row r="2181" customFormat="false" ht="13" hidden="false" customHeight="false" outlineLevel="0" collapsed="false">
      <c r="O2181" s="93" t="str">
        <f aca="false">Grocery!S1901&amp;Grocery!T1901</f>
        <v/>
      </c>
    </row>
    <row r="2182" customFormat="false" ht="13" hidden="false" customHeight="false" outlineLevel="0" collapsed="false">
      <c r="O2182" s="93" t="str">
        <f aca="false">Grocery!S1902&amp;Grocery!T1902</f>
        <v/>
      </c>
    </row>
    <row r="2183" customFormat="false" ht="13" hidden="false" customHeight="false" outlineLevel="0" collapsed="false">
      <c r="O2183" s="93" t="str">
        <f aca="false">Grocery!S1903&amp;Grocery!T1903</f>
        <v/>
      </c>
    </row>
    <row r="2184" customFormat="false" ht="13" hidden="false" customHeight="false" outlineLevel="0" collapsed="false">
      <c r="O2184" s="93" t="str">
        <f aca="false">Grocery!S1904&amp;Grocery!T1904</f>
        <v/>
      </c>
    </row>
    <row r="2185" customFormat="false" ht="13" hidden="false" customHeight="false" outlineLevel="0" collapsed="false">
      <c r="O2185" s="93" t="str">
        <f aca="false">Grocery!S1905&amp;Grocery!T1905</f>
        <v/>
      </c>
    </row>
    <row r="2186" customFormat="false" ht="13" hidden="false" customHeight="false" outlineLevel="0" collapsed="false">
      <c r="O2186" s="93" t="str">
        <f aca="false">Grocery!S1906&amp;Grocery!T1906</f>
        <v/>
      </c>
    </row>
    <row r="2187" customFormat="false" ht="13" hidden="false" customHeight="false" outlineLevel="0" collapsed="false">
      <c r="O2187" s="93" t="str">
        <f aca="false">Grocery!S1907&amp;Grocery!T1907</f>
        <v/>
      </c>
    </row>
    <row r="2188" customFormat="false" ht="13" hidden="false" customHeight="false" outlineLevel="0" collapsed="false">
      <c r="O2188" s="93" t="str">
        <f aca="false">Grocery!S1908&amp;Grocery!T1908</f>
        <v/>
      </c>
    </row>
    <row r="2189" customFormat="false" ht="13" hidden="false" customHeight="false" outlineLevel="0" collapsed="false">
      <c r="O2189" s="93" t="str">
        <f aca="false">Grocery!S1909&amp;Grocery!T1909</f>
        <v/>
      </c>
    </row>
    <row r="2190" customFormat="false" ht="13" hidden="false" customHeight="false" outlineLevel="0" collapsed="false">
      <c r="O2190" s="93" t="str">
        <f aca="false">Grocery!S1910&amp;Grocery!T1910</f>
        <v/>
      </c>
    </row>
    <row r="2191" customFormat="false" ht="13" hidden="false" customHeight="false" outlineLevel="0" collapsed="false">
      <c r="O2191" s="93" t="str">
        <f aca="false">Grocery!S1911&amp;Grocery!T1911</f>
        <v/>
      </c>
    </row>
    <row r="2192" customFormat="false" ht="13" hidden="false" customHeight="false" outlineLevel="0" collapsed="false">
      <c r="O2192" s="93" t="str">
        <f aca="false">Grocery!S1912&amp;Grocery!T1912</f>
        <v/>
      </c>
    </row>
    <row r="2193" customFormat="false" ht="13" hidden="false" customHeight="false" outlineLevel="0" collapsed="false">
      <c r="O2193" s="93" t="str">
        <f aca="false">Grocery!S1913&amp;Grocery!T1913</f>
        <v/>
      </c>
    </row>
    <row r="2194" customFormat="false" ht="13" hidden="false" customHeight="false" outlineLevel="0" collapsed="false">
      <c r="O2194" s="93" t="str">
        <f aca="false">Grocery!S1914&amp;Grocery!T1914</f>
        <v/>
      </c>
    </row>
    <row r="2195" customFormat="false" ht="13" hidden="false" customHeight="false" outlineLevel="0" collapsed="false">
      <c r="O2195" s="93" t="str">
        <f aca="false">Grocery!S1915&amp;Grocery!T1915</f>
        <v/>
      </c>
    </row>
    <row r="2196" customFormat="false" ht="13" hidden="false" customHeight="false" outlineLevel="0" collapsed="false">
      <c r="O2196" s="93" t="str">
        <f aca="false">Grocery!S1916&amp;Grocery!T1916</f>
        <v/>
      </c>
    </row>
    <row r="2197" customFormat="false" ht="13" hidden="false" customHeight="false" outlineLevel="0" collapsed="false">
      <c r="O2197" s="93" t="str">
        <f aca="false">Grocery!S1917&amp;Grocery!T1917</f>
        <v/>
      </c>
    </row>
    <row r="2198" customFormat="false" ht="13" hidden="false" customHeight="false" outlineLevel="0" collapsed="false">
      <c r="O2198" s="93" t="str">
        <f aca="false">Grocery!S1918&amp;Grocery!T1918</f>
        <v/>
      </c>
    </row>
    <row r="2199" customFormat="false" ht="13" hidden="false" customHeight="false" outlineLevel="0" collapsed="false">
      <c r="O2199" s="93" t="str">
        <f aca="false">Grocery!S1919&amp;Grocery!T1919</f>
        <v/>
      </c>
    </row>
    <row r="2200" customFormat="false" ht="13" hidden="false" customHeight="false" outlineLevel="0" collapsed="false">
      <c r="O2200" s="93" t="str">
        <f aca="false">Grocery!S1920&amp;Grocery!T1920</f>
        <v/>
      </c>
    </row>
    <row r="2201" customFormat="false" ht="13" hidden="false" customHeight="false" outlineLevel="0" collapsed="false">
      <c r="O2201" s="93" t="str">
        <f aca="false">Grocery!S1921&amp;Grocery!T1921</f>
        <v/>
      </c>
    </row>
    <row r="2202" customFormat="false" ht="13" hidden="false" customHeight="false" outlineLevel="0" collapsed="false">
      <c r="O2202" s="93" t="str">
        <f aca="false">Grocery!S1922&amp;Grocery!T1922</f>
        <v/>
      </c>
    </row>
    <row r="2203" customFormat="false" ht="13" hidden="false" customHeight="false" outlineLevel="0" collapsed="false">
      <c r="O2203" s="93" t="str">
        <f aca="false">Grocery!S1923&amp;Grocery!T1923</f>
        <v/>
      </c>
    </row>
    <row r="2204" customFormat="false" ht="13" hidden="false" customHeight="false" outlineLevel="0" collapsed="false">
      <c r="O2204" s="93" t="str">
        <f aca="false">Grocery!S1924&amp;Grocery!T1924</f>
        <v/>
      </c>
    </row>
    <row r="2205" customFormat="false" ht="13" hidden="false" customHeight="false" outlineLevel="0" collapsed="false">
      <c r="O2205" s="93" t="str">
        <f aca="false">Grocery!S1925&amp;Grocery!T1925</f>
        <v/>
      </c>
    </row>
    <row r="2206" customFormat="false" ht="13" hidden="false" customHeight="false" outlineLevel="0" collapsed="false">
      <c r="O2206" s="93" t="str">
        <f aca="false">Grocery!S1926&amp;Grocery!T1926</f>
        <v/>
      </c>
    </row>
    <row r="2207" customFormat="false" ht="13" hidden="false" customHeight="false" outlineLevel="0" collapsed="false">
      <c r="O2207" s="93" t="str">
        <f aca="false">Grocery!S1927&amp;Grocery!T1927</f>
        <v/>
      </c>
    </row>
    <row r="2208" customFormat="false" ht="13" hidden="false" customHeight="false" outlineLevel="0" collapsed="false">
      <c r="O2208" s="93" t="str">
        <f aca="false">Grocery!S1928&amp;Grocery!T1928</f>
        <v/>
      </c>
    </row>
    <row r="2209" customFormat="false" ht="13" hidden="false" customHeight="false" outlineLevel="0" collapsed="false">
      <c r="O2209" s="93" t="str">
        <f aca="false">Grocery!S1929&amp;Grocery!T1929</f>
        <v/>
      </c>
    </row>
    <row r="2210" customFormat="false" ht="13" hidden="false" customHeight="false" outlineLevel="0" collapsed="false">
      <c r="O2210" s="93" t="str">
        <f aca="false">Grocery!S1930&amp;Grocery!T1930</f>
        <v/>
      </c>
    </row>
    <row r="2211" customFormat="false" ht="13" hidden="false" customHeight="false" outlineLevel="0" collapsed="false">
      <c r="O2211" s="93" t="str">
        <f aca="false">Grocery!S1931&amp;Grocery!T1931</f>
        <v/>
      </c>
    </row>
    <row r="2212" customFormat="false" ht="13" hidden="false" customHeight="false" outlineLevel="0" collapsed="false">
      <c r="O2212" s="93" t="str">
        <f aca="false">Grocery!S1932&amp;Grocery!T1932</f>
        <v/>
      </c>
    </row>
    <row r="2213" customFormat="false" ht="13" hidden="false" customHeight="false" outlineLevel="0" collapsed="false">
      <c r="O2213" s="93" t="str">
        <f aca="false">Grocery!S1933&amp;Grocery!T1933</f>
        <v/>
      </c>
    </row>
    <row r="2214" customFormat="false" ht="13" hidden="false" customHeight="false" outlineLevel="0" collapsed="false">
      <c r="O2214" s="93" t="str">
        <f aca="false">Grocery!S1934&amp;Grocery!T1934</f>
        <v/>
      </c>
    </row>
    <row r="2215" customFormat="false" ht="13" hidden="false" customHeight="false" outlineLevel="0" collapsed="false">
      <c r="O2215" s="93" t="str">
        <f aca="false">Grocery!S1935&amp;Grocery!T1935</f>
        <v/>
      </c>
    </row>
    <row r="2216" customFormat="false" ht="13" hidden="false" customHeight="false" outlineLevel="0" collapsed="false">
      <c r="O2216" s="93" t="str">
        <f aca="false">Grocery!S1936&amp;Grocery!T1936</f>
        <v/>
      </c>
    </row>
    <row r="2217" customFormat="false" ht="13" hidden="false" customHeight="false" outlineLevel="0" collapsed="false">
      <c r="O2217" s="93" t="str">
        <f aca="false">Grocery!S1937&amp;Grocery!T1937</f>
        <v/>
      </c>
    </row>
    <row r="2218" customFormat="false" ht="13" hidden="false" customHeight="false" outlineLevel="0" collapsed="false">
      <c r="O2218" s="93" t="str">
        <f aca="false">Grocery!S1938&amp;Grocery!T1938</f>
        <v/>
      </c>
    </row>
    <row r="2219" customFormat="false" ht="13" hidden="false" customHeight="false" outlineLevel="0" collapsed="false">
      <c r="O2219" s="93" t="str">
        <f aca="false">Grocery!S1939&amp;Grocery!T1939</f>
        <v/>
      </c>
    </row>
    <row r="2220" customFormat="false" ht="13" hidden="false" customHeight="false" outlineLevel="0" collapsed="false">
      <c r="O2220" s="93" t="str">
        <f aca="false">Grocery!S1940&amp;Grocery!T1940</f>
        <v/>
      </c>
    </row>
    <row r="2221" customFormat="false" ht="13" hidden="false" customHeight="false" outlineLevel="0" collapsed="false">
      <c r="O2221" s="93" t="str">
        <f aca="false">Grocery!S1941&amp;Grocery!T1941</f>
        <v/>
      </c>
    </row>
    <row r="2222" customFormat="false" ht="13" hidden="false" customHeight="false" outlineLevel="0" collapsed="false">
      <c r="O2222" s="93" t="str">
        <f aca="false">Grocery!S1942&amp;Grocery!T1942</f>
        <v/>
      </c>
    </row>
    <row r="2223" customFormat="false" ht="13" hidden="false" customHeight="false" outlineLevel="0" collapsed="false">
      <c r="O2223" s="93" t="str">
        <f aca="false">Grocery!S1943&amp;Grocery!T1943</f>
        <v/>
      </c>
    </row>
    <row r="2224" customFormat="false" ht="13" hidden="false" customHeight="false" outlineLevel="0" collapsed="false">
      <c r="O2224" s="93" t="str">
        <f aca="false">Grocery!S1944&amp;Grocery!T1944</f>
        <v/>
      </c>
    </row>
    <row r="2225" customFormat="false" ht="13" hidden="false" customHeight="false" outlineLevel="0" collapsed="false">
      <c r="O2225" s="93" t="str">
        <f aca="false">Grocery!S1945&amp;Grocery!T1945</f>
        <v/>
      </c>
    </row>
    <row r="2226" customFormat="false" ht="13" hidden="false" customHeight="false" outlineLevel="0" collapsed="false">
      <c r="O2226" s="93" t="str">
        <f aca="false">Grocery!S1946&amp;Grocery!T1946</f>
        <v/>
      </c>
    </row>
    <row r="2227" customFormat="false" ht="13" hidden="false" customHeight="false" outlineLevel="0" collapsed="false">
      <c r="O2227" s="93" t="str">
        <f aca="false">Grocery!S1947&amp;Grocery!T1947</f>
        <v/>
      </c>
    </row>
    <row r="2228" customFormat="false" ht="13" hidden="false" customHeight="false" outlineLevel="0" collapsed="false">
      <c r="O2228" s="93" t="str">
        <f aca="false">Grocery!S1948&amp;Grocery!T1948</f>
        <v/>
      </c>
    </row>
    <row r="2229" customFormat="false" ht="13" hidden="false" customHeight="false" outlineLevel="0" collapsed="false">
      <c r="O2229" s="93" t="str">
        <f aca="false">Grocery!S1949&amp;Grocery!T1949</f>
        <v/>
      </c>
    </row>
    <row r="2230" customFormat="false" ht="13" hidden="false" customHeight="false" outlineLevel="0" collapsed="false">
      <c r="O2230" s="93" t="str">
        <f aca="false">Grocery!S1950&amp;Grocery!T1950</f>
        <v/>
      </c>
    </row>
    <row r="2231" customFormat="false" ht="13" hidden="false" customHeight="false" outlineLevel="0" collapsed="false">
      <c r="O2231" s="93" t="str">
        <f aca="false">Grocery!S1951&amp;Grocery!T1951</f>
        <v/>
      </c>
    </row>
    <row r="2232" customFormat="false" ht="13" hidden="false" customHeight="false" outlineLevel="0" collapsed="false">
      <c r="O2232" s="93" t="str">
        <f aca="false">Grocery!S1952&amp;Grocery!T1952</f>
        <v/>
      </c>
    </row>
    <row r="2233" customFormat="false" ht="13" hidden="false" customHeight="false" outlineLevel="0" collapsed="false">
      <c r="O2233" s="93" t="str">
        <f aca="false">Grocery!S1953&amp;Grocery!T1953</f>
        <v/>
      </c>
    </row>
    <row r="2234" customFormat="false" ht="13" hidden="false" customHeight="false" outlineLevel="0" collapsed="false">
      <c r="O2234" s="93" t="str">
        <f aca="false">Grocery!S1954&amp;Grocery!T1954</f>
        <v/>
      </c>
    </row>
    <row r="2235" customFormat="false" ht="13" hidden="false" customHeight="false" outlineLevel="0" collapsed="false">
      <c r="O2235" s="93" t="str">
        <f aca="false">Grocery!S1955&amp;Grocery!T1955</f>
        <v/>
      </c>
    </row>
    <row r="2236" customFormat="false" ht="13" hidden="false" customHeight="false" outlineLevel="0" collapsed="false">
      <c r="O2236" s="93" t="str">
        <f aca="false">Grocery!S1956&amp;Grocery!T1956</f>
        <v/>
      </c>
    </row>
    <row r="2237" customFormat="false" ht="13" hidden="false" customHeight="false" outlineLevel="0" collapsed="false">
      <c r="O2237" s="93" t="str">
        <f aca="false">Grocery!S1957&amp;Grocery!T1957</f>
        <v/>
      </c>
    </row>
    <row r="2238" customFormat="false" ht="13" hidden="false" customHeight="false" outlineLevel="0" collapsed="false">
      <c r="O2238" s="93" t="str">
        <f aca="false">Grocery!S1958&amp;Grocery!T1958</f>
        <v/>
      </c>
    </row>
    <row r="2239" customFormat="false" ht="13" hidden="false" customHeight="false" outlineLevel="0" collapsed="false">
      <c r="O2239" s="93" t="str">
        <f aca="false">Grocery!S1959&amp;Grocery!T1959</f>
        <v/>
      </c>
    </row>
    <row r="2240" customFormat="false" ht="13" hidden="false" customHeight="false" outlineLevel="0" collapsed="false">
      <c r="O2240" s="93" t="str">
        <f aca="false">Grocery!S1960&amp;Grocery!T1960</f>
        <v/>
      </c>
    </row>
    <row r="2241" customFormat="false" ht="13" hidden="false" customHeight="false" outlineLevel="0" collapsed="false">
      <c r="O2241" s="93" t="str">
        <f aca="false">Grocery!S1961&amp;Grocery!T1961</f>
        <v/>
      </c>
    </row>
    <row r="2242" customFormat="false" ht="13" hidden="false" customHeight="false" outlineLevel="0" collapsed="false">
      <c r="O2242" s="93" t="str">
        <f aca="false">Grocery!S1962&amp;Grocery!T1962</f>
        <v/>
      </c>
    </row>
    <row r="2243" customFormat="false" ht="13" hidden="false" customHeight="false" outlineLevel="0" collapsed="false">
      <c r="O2243" s="93" t="str">
        <f aca="false">Grocery!S1963&amp;Grocery!T1963</f>
        <v/>
      </c>
    </row>
    <row r="2244" customFormat="false" ht="13" hidden="false" customHeight="false" outlineLevel="0" collapsed="false">
      <c r="O2244" s="93" t="str">
        <f aca="false">Grocery!S1964&amp;Grocery!T1964</f>
        <v/>
      </c>
    </row>
    <row r="2245" customFormat="false" ht="13" hidden="false" customHeight="false" outlineLevel="0" collapsed="false">
      <c r="O2245" s="93" t="str">
        <f aca="false">Grocery!S1965&amp;Grocery!T1965</f>
        <v/>
      </c>
    </row>
    <row r="2246" customFormat="false" ht="13" hidden="false" customHeight="false" outlineLevel="0" collapsed="false">
      <c r="O2246" s="93" t="str">
        <f aca="false">Grocery!S1966&amp;Grocery!T1966</f>
        <v/>
      </c>
    </row>
    <row r="2247" customFormat="false" ht="13" hidden="false" customHeight="false" outlineLevel="0" collapsed="false">
      <c r="O2247" s="93" t="str">
        <f aca="false">Grocery!S1967&amp;Grocery!T1967</f>
        <v/>
      </c>
    </row>
    <row r="2248" customFormat="false" ht="13" hidden="false" customHeight="false" outlineLevel="0" collapsed="false">
      <c r="O2248" s="93" t="str">
        <f aca="false">Grocery!S1968&amp;Grocery!T1968</f>
        <v/>
      </c>
    </row>
    <row r="2249" customFormat="false" ht="13" hidden="false" customHeight="false" outlineLevel="0" collapsed="false">
      <c r="O2249" s="93" t="str">
        <f aca="false">Grocery!S1969&amp;Grocery!T1969</f>
        <v/>
      </c>
    </row>
    <row r="2250" customFormat="false" ht="13" hidden="false" customHeight="false" outlineLevel="0" collapsed="false">
      <c r="O2250" s="93" t="str">
        <f aca="false">Grocery!S1970&amp;Grocery!T1970</f>
        <v/>
      </c>
    </row>
    <row r="2251" customFormat="false" ht="13" hidden="false" customHeight="false" outlineLevel="0" collapsed="false">
      <c r="O2251" s="93" t="str">
        <f aca="false">Grocery!S1971&amp;Grocery!T1971</f>
        <v/>
      </c>
    </row>
    <row r="2252" customFormat="false" ht="13" hidden="false" customHeight="false" outlineLevel="0" collapsed="false">
      <c r="O2252" s="93" t="str">
        <f aca="false">Grocery!S1972&amp;Grocery!T1972</f>
        <v/>
      </c>
    </row>
    <row r="2253" customFormat="false" ht="13" hidden="false" customHeight="false" outlineLevel="0" collapsed="false">
      <c r="O2253" s="93" t="str">
        <f aca="false">Grocery!S1973&amp;Grocery!T1973</f>
        <v/>
      </c>
    </row>
    <row r="2254" customFormat="false" ht="13" hidden="false" customHeight="false" outlineLevel="0" collapsed="false">
      <c r="O2254" s="93" t="str">
        <f aca="false">Grocery!S1974&amp;Grocery!T1974</f>
        <v/>
      </c>
    </row>
    <row r="2255" customFormat="false" ht="13" hidden="false" customHeight="false" outlineLevel="0" collapsed="false">
      <c r="O2255" s="93" t="str">
        <f aca="false">Grocery!S1975&amp;Grocery!T1975</f>
        <v/>
      </c>
    </row>
    <row r="2256" customFormat="false" ht="13" hidden="false" customHeight="false" outlineLevel="0" collapsed="false">
      <c r="O2256" s="93" t="str">
        <f aca="false">Grocery!S1976&amp;Grocery!T1976</f>
        <v/>
      </c>
    </row>
    <row r="2257" customFormat="false" ht="13" hidden="false" customHeight="false" outlineLevel="0" collapsed="false">
      <c r="O2257" s="93" t="str">
        <f aca="false">Grocery!S1977&amp;Grocery!T1977</f>
        <v/>
      </c>
    </row>
    <row r="2258" customFormat="false" ht="13" hidden="false" customHeight="false" outlineLevel="0" collapsed="false">
      <c r="O2258" s="93" t="str">
        <f aca="false">Grocery!S1978&amp;Grocery!T1978</f>
        <v/>
      </c>
    </row>
    <row r="2259" customFormat="false" ht="13" hidden="false" customHeight="false" outlineLevel="0" collapsed="false">
      <c r="O2259" s="93" t="str">
        <f aca="false">Grocery!S1979&amp;Grocery!T1979</f>
        <v/>
      </c>
    </row>
    <row r="2260" customFormat="false" ht="13" hidden="false" customHeight="false" outlineLevel="0" collapsed="false">
      <c r="O2260" s="93" t="str">
        <f aca="false">Grocery!S1980&amp;Grocery!T1980</f>
        <v/>
      </c>
    </row>
    <row r="2261" customFormat="false" ht="13" hidden="false" customHeight="false" outlineLevel="0" collapsed="false">
      <c r="O2261" s="93" t="str">
        <f aca="false">Grocery!S1981&amp;Grocery!T1981</f>
        <v/>
      </c>
    </row>
    <row r="2262" customFormat="false" ht="13" hidden="false" customHeight="false" outlineLevel="0" collapsed="false">
      <c r="O2262" s="93" t="str">
        <f aca="false">Grocery!S1982&amp;Grocery!T1982</f>
        <v/>
      </c>
    </row>
    <row r="2263" customFormat="false" ht="13" hidden="false" customHeight="false" outlineLevel="0" collapsed="false">
      <c r="O2263" s="93" t="str">
        <f aca="false">Grocery!S1983&amp;Grocery!T1983</f>
        <v/>
      </c>
    </row>
    <row r="2264" customFormat="false" ht="13" hidden="false" customHeight="false" outlineLevel="0" collapsed="false">
      <c r="O2264" s="93" t="str">
        <f aca="false">Grocery!S1984&amp;Grocery!T1984</f>
        <v/>
      </c>
    </row>
    <row r="2265" customFormat="false" ht="13" hidden="false" customHeight="false" outlineLevel="0" collapsed="false">
      <c r="O2265" s="93" t="str">
        <f aca="false">Grocery!S1985&amp;Grocery!T1985</f>
        <v/>
      </c>
    </row>
    <row r="2266" customFormat="false" ht="13" hidden="false" customHeight="false" outlineLevel="0" collapsed="false">
      <c r="O2266" s="93" t="str">
        <f aca="false">Grocery!S1986&amp;Grocery!T1986</f>
        <v/>
      </c>
    </row>
    <row r="2267" customFormat="false" ht="13" hidden="false" customHeight="false" outlineLevel="0" collapsed="false">
      <c r="O2267" s="93" t="str">
        <f aca="false">Grocery!S1987&amp;Grocery!T1987</f>
        <v/>
      </c>
    </row>
    <row r="2268" customFormat="false" ht="13" hidden="false" customHeight="false" outlineLevel="0" collapsed="false">
      <c r="O2268" s="93" t="str">
        <f aca="false">Grocery!S1988&amp;Grocery!T1988</f>
        <v/>
      </c>
    </row>
    <row r="2269" customFormat="false" ht="13" hidden="false" customHeight="false" outlineLevel="0" collapsed="false">
      <c r="O2269" s="93" t="str">
        <f aca="false">Grocery!S1989&amp;Grocery!T1989</f>
        <v/>
      </c>
    </row>
    <row r="2270" customFormat="false" ht="13" hidden="false" customHeight="false" outlineLevel="0" collapsed="false">
      <c r="O2270" s="93" t="str">
        <f aca="false">Grocery!S1990&amp;Grocery!T1990</f>
        <v/>
      </c>
    </row>
    <row r="2271" customFormat="false" ht="13" hidden="false" customHeight="false" outlineLevel="0" collapsed="false">
      <c r="O2271" s="93" t="str">
        <f aca="false">Grocery!S1991&amp;Grocery!T1991</f>
        <v/>
      </c>
    </row>
    <row r="2272" customFormat="false" ht="13" hidden="false" customHeight="false" outlineLevel="0" collapsed="false">
      <c r="O2272" s="93" t="str">
        <f aca="false">Grocery!S1992&amp;Grocery!T1992</f>
        <v/>
      </c>
    </row>
    <row r="2273" customFormat="false" ht="13" hidden="false" customHeight="false" outlineLevel="0" collapsed="false">
      <c r="O2273" s="93" t="str">
        <f aca="false">Grocery!S1993&amp;Grocery!T1993</f>
        <v/>
      </c>
    </row>
    <row r="2274" customFormat="false" ht="13" hidden="false" customHeight="false" outlineLevel="0" collapsed="false">
      <c r="O2274" s="93" t="str">
        <f aca="false">Grocery!S1994&amp;Grocery!T1994</f>
        <v/>
      </c>
    </row>
    <row r="2275" customFormat="false" ht="13" hidden="false" customHeight="false" outlineLevel="0" collapsed="false">
      <c r="O2275" s="93" t="str">
        <f aca="false">Grocery!S1995&amp;Grocery!T1995</f>
        <v/>
      </c>
    </row>
    <row r="2276" customFormat="false" ht="13" hidden="false" customHeight="false" outlineLevel="0" collapsed="false">
      <c r="O2276" s="93" t="str">
        <f aca="false">Grocery!S1996&amp;Grocery!T1996</f>
        <v/>
      </c>
    </row>
    <row r="2277" customFormat="false" ht="13" hidden="false" customHeight="false" outlineLevel="0" collapsed="false">
      <c r="O2277" s="93" t="str">
        <f aca="false">Grocery!S1997&amp;Grocery!T1997</f>
        <v/>
      </c>
    </row>
    <row r="2278" customFormat="false" ht="13" hidden="false" customHeight="false" outlineLevel="0" collapsed="false">
      <c r="O2278" s="93" t="str">
        <f aca="false">Grocery!S1998&amp;Grocery!T1998</f>
        <v/>
      </c>
    </row>
    <row r="2279" customFormat="false" ht="13" hidden="false" customHeight="false" outlineLevel="0" collapsed="false">
      <c r="O2279" s="93" t="str">
        <f aca="false">Grocery!S1999&amp;Grocery!T1999</f>
        <v/>
      </c>
    </row>
    <row r="2280" customFormat="false" ht="13" hidden="false" customHeight="false" outlineLevel="0" collapsed="false">
      <c r="O2280" s="93" t="str">
        <f aca="false">Grocery!S2000&amp;Grocery!T2000</f>
        <v/>
      </c>
    </row>
    <row r="2281" customFormat="false" ht="13" hidden="false" customHeight="false" outlineLevel="0" collapsed="false">
      <c r="O2281" s="93" t="str">
        <f aca="false">Grocery!S2001&amp;Grocery!T2001</f>
        <v/>
      </c>
    </row>
    <row r="2282" customFormat="false" ht="13" hidden="false" customHeight="false" outlineLevel="0" collapsed="false">
      <c r="O2282" s="93" t="str">
        <f aca="false">Grocery!S2002&amp;Grocery!T2002</f>
        <v/>
      </c>
    </row>
    <row r="2283" customFormat="false" ht="13" hidden="false" customHeight="false" outlineLevel="0" collapsed="false">
      <c r="O2283" s="93" t="str">
        <f aca="false">Grocery!S2003&amp;Grocery!T2003</f>
        <v/>
      </c>
    </row>
    <row r="2284" customFormat="false" ht="13" hidden="false" customHeight="false" outlineLevel="0" collapsed="false">
      <c r="O2284" s="93" t="str">
        <f aca="false">Grocery!S2004&amp;Grocery!T2004</f>
        <v/>
      </c>
    </row>
    <row r="2285" customFormat="false" ht="13" hidden="false" customHeight="false" outlineLevel="0" collapsed="false">
      <c r="O2285" s="93" t="str">
        <f aca="false">Grocery!S2005&amp;Grocery!T2005</f>
        <v/>
      </c>
    </row>
    <row r="2286" customFormat="false" ht="13" hidden="false" customHeight="false" outlineLevel="0" collapsed="false">
      <c r="O2286" s="93" t="str">
        <f aca="false">Grocery!S2006&amp;Grocery!T2006</f>
        <v/>
      </c>
    </row>
    <row r="2287" customFormat="false" ht="13" hidden="false" customHeight="false" outlineLevel="0" collapsed="false">
      <c r="O2287" s="93" t="str">
        <f aca="false">Grocery!S2007&amp;Grocery!T2007</f>
        <v/>
      </c>
    </row>
    <row r="2288" customFormat="false" ht="13" hidden="false" customHeight="false" outlineLevel="0" collapsed="false">
      <c r="O2288" s="93" t="str">
        <f aca="false">Grocery!S2008&amp;Grocery!T2008</f>
        <v/>
      </c>
    </row>
    <row r="2289" customFormat="false" ht="13" hidden="false" customHeight="false" outlineLevel="0" collapsed="false">
      <c r="O2289" s="93" t="str">
        <f aca="false">Grocery!S2009&amp;Grocery!T2009</f>
        <v/>
      </c>
    </row>
    <row r="2290" customFormat="false" ht="13" hidden="false" customHeight="false" outlineLevel="0" collapsed="false">
      <c r="O2290" s="93" t="str">
        <f aca="false">Grocery!S2010&amp;Grocery!T2010</f>
        <v/>
      </c>
    </row>
    <row r="2291" customFormat="false" ht="13" hidden="false" customHeight="false" outlineLevel="0" collapsed="false">
      <c r="O2291" s="93" t="str">
        <f aca="false">Grocery!S2011&amp;Grocery!T2011</f>
        <v/>
      </c>
    </row>
    <row r="2292" customFormat="false" ht="13" hidden="false" customHeight="false" outlineLevel="0" collapsed="false">
      <c r="O2292" s="93" t="str">
        <f aca="false">Grocery!S2012&amp;Grocery!T2012</f>
        <v/>
      </c>
    </row>
    <row r="2293" customFormat="false" ht="13" hidden="false" customHeight="false" outlineLevel="0" collapsed="false">
      <c r="O2293" s="93" t="str">
        <f aca="false">Grocery!S2013&amp;Grocery!T2013</f>
        <v/>
      </c>
    </row>
    <row r="2294" customFormat="false" ht="13" hidden="false" customHeight="false" outlineLevel="0" collapsed="false">
      <c r="O2294" s="93" t="str">
        <f aca="false">Grocery!S2014&amp;Grocery!T2014</f>
        <v/>
      </c>
    </row>
    <row r="2295" customFormat="false" ht="13" hidden="false" customHeight="false" outlineLevel="0" collapsed="false">
      <c r="O2295" s="93" t="str">
        <f aca="false">Grocery!S2015&amp;Grocery!T2015</f>
        <v/>
      </c>
    </row>
    <row r="2296" customFormat="false" ht="13" hidden="false" customHeight="false" outlineLevel="0" collapsed="false">
      <c r="O2296" s="93" t="str">
        <f aca="false">Grocery!S2016&amp;Grocery!T2016</f>
        <v/>
      </c>
    </row>
    <row r="2297" customFormat="false" ht="13" hidden="false" customHeight="false" outlineLevel="0" collapsed="false">
      <c r="O2297" s="93" t="str">
        <f aca="false">Grocery!S2017&amp;Grocery!T2017</f>
        <v/>
      </c>
    </row>
    <row r="2298" customFormat="false" ht="13" hidden="false" customHeight="false" outlineLevel="0" collapsed="false">
      <c r="O2298" s="93" t="str">
        <f aca="false">Grocery!S2018&amp;Grocery!T2018</f>
        <v/>
      </c>
    </row>
    <row r="2299" customFormat="false" ht="13" hidden="false" customHeight="false" outlineLevel="0" collapsed="false">
      <c r="O2299" s="93" t="str">
        <f aca="false">Grocery!S2019&amp;Grocery!T2019</f>
        <v/>
      </c>
    </row>
    <row r="2300" customFormat="false" ht="13" hidden="false" customHeight="false" outlineLevel="0" collapsed="false">
      <c r="O2300" s="93" t="str">
        <f aca="false">Grocery!S2020&amp;Grocery!T2020</f>
        <v/>
      </c>
    </row>
    <row r="2301" customFormat="false" ht="13" hidden="false" customHeight="false" outlineLevel="0" collapsed="false">
      <c r="O2301" s="93" t="str">
        <f aca="false">Grocery!S2021&amp;Grocery!T2021</f>
        <v/>
      </c>
    </row>
    <row r="2302" customFormat="false" ht="13" hidden="false" customHeight="false" outlineLevel="0" collapsed="false">
      <c r="O2302" s="93" t="str">
        <f aca="false">Grocery!S2022&amp;Grocery!T2022</f>
        <v/>
      </c>
    </row>
    <row r="2303" customFormat="false" ht="13" hidden="false" customHeight="false" outlineLevel="0" collapsed="false">
      <c r="O2303" s="93" t="str">
        <f aca="false">Grocery!S2023&amp;Grocery!T2023</f>
        <v/>
      </c>
    </row>
    <row r="2304" customFormat="false" ht="13" hidden="false" customHeight="false" outlineLevel="0" collapsed="false">
      <c r="O2304" s="93" t="str">
        <f aca="false">Grocery!S2024&amp;Grocery!T2024</f>
        <v/>
      </c>
    </row>
    <row r="2305" customFormat="false" ht="13" hidden="false" customHeight="false" outlineLevel="0" collapsed="false">
      <c r="O2305" s="93" t="str">
        <f aca="false">Grocery!S2025&amp;Grocery!T2025</f>
        <v/>
      </c>
    </row>
    <row r="2306" customFormat="false" ht="13" hidden="false" customHeight="false" outlineLevel="0" collapsed="false">
      <c r="O2306" s="93" t="str">
        <f aca="false">Grocery!S2026&amp;Grocery!T2026</f>
        <v/>
      </c>
    </row>
    <row r="2307" customFormat="false" ht="13" hidden="false" customHeight="false" outlineLevel="0" collapsed="false">
      <c r="O2307" s="93" t="str">
        <f aca="false">Grocery!S2027&amp;Grocery!T2027</f>
        <v/>
      </c>
    </row>
    <row r="2308" customFormat="false" ht="13" hidden="false" customHeight="false" outlineLevel="0" collapsed="false">
      <c r="O2308" s="93" t="str">
        <f aca="false">Grocery!S2028&amp;Grocery!T2028</f>
        <v/>
      </c>
    </row>
    <row r="2309" customFormat="false" ht="13" hidden="false" customHeight="false" outlineLevel="0" collapsed="false">
      <c r="O2309" s="93" t="str">
        <f aca="false">Grocery!S2029&amp;Grocery!T2029</f>
        <v/>
      </c>
    </row>
    <row r="2310" customFormat="false" ht="13" hidden="false" customHeight="false" outlineLevel="0" collapsed="false">
      <c r="O2310" s="93" t="str">
        <f aca="false">Grocery!S2030&amp;Grocery!T2030</f>
        <v/>
      </c>
    </row>
    <row r="2311" customFormat="false" ht="13" hidden="false" customHeight="false" outlineLevel="0" collapsed="false">
      <c r="O2311" s="93" t="str">
        <f aca="false">Grocery!S2031&amp;Grocery!T2031</f>
        <v/>
      </c>
    </row>
    <row r="2312" customFormat="false" ht="13" hidden="false" customHeight="false" outlineLevel="0" collapsed="false">
      <c r="O2312" s="93" t="str">
        <f aca="false">Grocery!S2032&amp;Grocery!T2032</f>
        <v/>
      </c>
    </row>
    <row r="2313" customFormat="false" ht="13" hidden="false" customHeight="false" outlineLevel="0" collapsed="false">
      <c r="O2313" s="93" t="str">
        <f aca="false">Grocery!S2033&amp;Grocery!T2033</f>
        <v/>
      </c>
    </row>
    <row r="2314" customFormat="false" ht="13" hidden="false" customHeight="false" outlineLevel="0" collapsed="false">
      <c r="O2314" s="93" t="str">
        <f aca="false">Grocery!S2034&amp;Grocery!T2034</f>
        <v/>
      </c>
    </row>
    <row r="2315" customFormat="false" ht="13" hidden="false" customHeight="false" outlineLevel="0" collapsed="false">
      <c r="O2315" s="93" t="str">
        <f aca="false">Grocery!S2035&amp;Grocery!T2035</f>
        <v/>
      </c>
    </row>
    <row r="2316" customFormat="false" ht="13" hidden="false" customHeight="false" outlineLevel="0" collapsed="false">
      <c r="O2316" s="93" t="str">
        <f aca="false">Grocery!S2036&amp;Grocery!T2036</f>
        <v/>
      </c>
    </row>
    <row r="2317" customFormat="false" ht="13" hidden="false" customHeight="false" outlineLevel="0" collapsed="false">
      <c r="O2317" s="93" t="str">
        <f aca="false">Grocery!S2037&amp;Grocery!T2037</f>
        <v/>
      </c>
    </row>
    <row r="2318" customFormat="false" ht="13" hidden="false" customHeight="false" outlineLevel="0" collapsed="false">
      <c r="O2318" s="93" t="str">
        <f aca="false">Grocery!S2038&amp;Grocery!T2038</f>
        <v/>
      </c>
    </row>
    <row r="2319" customFormat="false" ht="13" hidden="false" customHeight="false" outlineLevel="0" collapsed="false">
      <c r="O2319" s="93" t="str">
        <f aca="false">Grocery!S2039&amp;Grocery!T2039</f>
        <v/>
      </c>
    </row>
    <row r="2320" customFormat="false" ht="13" hidden="false" customHeight="false" outlineLevel="0" collapsed="false">
      <c r="O2320" s="93" t="str">
        <f aca="false">Grocery!S2040&amp;Grocery!T2040</f>
        <v/>
      </c>
    </row>
    <row r="2321" customFormat="false" ht="13" hidden="false" customHeight="false" outlineLevel="0" collapsed="false">
      <c r="O2321" s="93" t="str">
        <f aca="false">Grocery!S2041&amp;Grocery!T2041</f>
        <v/>
      </c>
    </row>
    <row r="2322" customFormat="false" ht="13" hidden="false" customHeight="false" outlineLevel="0" collapsed="false">
      <c r="O2322" s="93" t="str">
        <f aca="false">Grocery!S2042&amp;Grocery!T2042</f>
        <v/>
      </c>
    </row>
    <row r="2323" customFormat="false" ht="13" hidden="false" customHeight="false" outlineLevel="0" collapsed="false">
      <c r="O2323" s="93" t="str">
        <f aca="false">Grocery!S2043&amp;Grocery!T2043</f>
        <v/>
      </c>
    </row>
    <row r="2324" customFormat="false" ht="13" hidden="false" customHeight="false" outlineLevel="0" collapsed="false">
      <c r="O2324" s="93" t="str">
        <f aca="false">Grocery!S2044&amp;Grocery!T2044</f>
        <v/>
      </c>
    </row>
    <row r="2325" customFormat="false" ht="13" hidden="false" customHeight="false" outlineLevel="0" collapsed="false">
      <c r="O2325" s="93" t="str">
        <f aca="false">Grocery!S2045&amp;Grocery!T2045</f>
        <v/>
      </c>
    </row>
    <row r="2326" customFormat="false" ht="13" hidden="false" customHeight="false" outlineLevel="0" collapsed="false">
      <c r="O2326" s="93" t="str">
        <f aca="false">Grocery!S2046&amp;Grocery!T2046</f>
        <v/>
      </c>
    </row>
    <row r="2327" customFormat="false" ht="13" hidden="false" customHeight="false" outlineLevel="0" collapsed="false">
      <c r="O2327" s="93" t="str">
        <f aca="false">Grocery!S2047&amp;Grocery!T2047</f>
        <v/>
      </c>
    </row>
    <row r="2328" customFormat="false" ht="13" hidden="false" customHeight="false" outlineLevel="0" collapsed="false">
      <c r="O2328" s="93" t="str">
        <f aca="false">Grocery!S2048&amp;Grocery!T2048</f>
        <v/>
      </c>
    </row>
    <row r="2329" customFormat="false" ht="13" hidden="false" customHeight="false" outlineLevel="0" collapsed="false">
      <c r="O2329" s="93" t="str">
        <f aca="false">Grocery!S2049&amp;Grocery!T2049</f>
        <v/>
      </c>
    </row>
    <row r="2330" customFormat="false" ht="13" hidden="false" customHeight="false" outlineLevel="0" collapsed="false">
      <c r="O2330" s="93" t="str">
        <f aca="false">Grocery!S2050&amp;Grocery!T2050</f>
        <v/>
      </c>
    </row>
    <row r="2331" customFormat="false" ht="13" hidden="false" customHeight="false" outlineLevel="0" collapsed="false">
      <c r="O2331" s="93" t="str">
        <f aca="false">Grocery!S2051&amp;Grocery!T2051</f>
        <v/>
      </c>
    </row>
    <row r="2332" customFormat="false" ht="13" hidden="false" customHeight="false" outlineLevel="0" collapsed="false">
      <c r="O2332" s="93" t="str">
        <f aca="false">Grocery!S2052&amp;Grocery!T2052</f>
        <v/>
      </c>
    </row>
    <row r="2333" customFormat="false" ht="13" hidden="false" customHeight="false" outlineLevel="0" collapsed="false">
      <c r="O2333" s="93" t="str">
        <f aca="false">Grocery!S2053&amp;Grocery!T2053</f>
        <v/>
      </c>
    </row>
    <row r="2334" customFormat="false" ht="13" hidden="false" customHeight="false" outlineLevel="0" collapsed="false">
      <c r="O2334" s="93" t="str">
        <f aca="false">Grocery!S2054&amp;Grocery!T2054</f>
        <v/>
      </c>
    </row>
    <row r="2335" customFormat="false" ht="13" hidden="false" customHeight="false" outlineLevel="0" collapsed="false">
      <c r="O2335" s="93" t="str">
        <f aca="false">Grocery!S2055&amp;Grocery!T2055</f>
        <v/>
      </c>
    </row>
    <row r="2336" customFormat="false" ht="13" hidden="false" customHeight="false" outlineLevel="0" collapsed="false">
      <c r="O2336" s="93" t="str">
        <f aca="false">Grocery!S2056&amp;Grocery!T2056</f>
        <v/>
      </c>
    </row>
    <row r="2337" customFormat="false" ht="13" hidden="false" customHeight="false" outlineLevel="0" collapsed="false">
      <c r="O2337" s="93" t="str">
        <f aca="false">Grocery!S2057&amp;Grocery!T2057</f>
        <v/>
      </c>
    </row>
    <row r="2338" customFormat="false" ht="13" hidden="false" customHeight="false" outlineLevel="0" collapsed="false">
      <c r="O2338" s="93" t="str">
        <f aca="false">Grocery!S2058&amp;Grocery!T2058</f>
        <v/>
      </c>
    </row>
    <row r="2339" customFormat="false" ht="13" hidden="false" customHeight="false" outlineLevel="0" collapsed="false">
      <c r="O2339" s="93" t="str">
        <f aca="false">Grocery!S2059&amp;Grocery!T2059</f>
        <v/>
      </c>
    </row>
    <row r="2340" customFormat="false" ht="13" hidden="false" customHeight="false" outlineLevel="0" collapsed="false">
      <c r="O2340" s="93" t="str">
        <f aca="false">Grocery!S2060&amp;Grocery!T2060</f>
        <v/>
      </c>
    </row>
    <row r="2341" customFormat="false" ht="13" hidden="false" customHeight="false" outlineLevel="0" collapsed="false">
      <c r="O2341" s="93" t="str">
        <f aca="false">Grocery!S2061&amp;Grocery!T2061</f>
        <v/>
      </c>
    </row>
    <row r="2342" customFormat="false" ht="13" hidden="false" customHeight="false" outlineLevel="0" collapsed="false">
      <c r="O2342" s="93" t="str">
        <f aca="false">Grocery!S2062&amp;Grocery!T2062</f>
        <v/>
      </c>
    </row>
    <row r="2343" customFormat="false" ht="13" hidden="false" customHeight="false" outlineLevel="0" collapsed="false">
      <c r="O2343" s="93" t="str">
        <f aca="false">Grocery!S2063&amp;Grocery!T2063</f>
        <v/>
      </c>
    </row>
    <row r="2344" customFormat="false" ht="13" hidden="false" customHeight="false" outlineLevel="0" collapsed="false">
      <c r="O2344" s="93" t="str">
        <f aca="false">Grocery!S2064&amp;Grocery!T2064</f>
        <v/>
      </c>
    </row>
    <row r="2345" customFormat="false" ht="13" hidden="false" customHeight="false" outlineLevel="0" collapsed="false">
      <c r="O2345" s="93" t="str">
        <f aca="false">Grocery!S2065&amp;Grocery!T2065</f>
        <v/>
      </c>
    </row>
    <row r="2346" customFormat="false" ht="13" hidden="false" customHeight="false" outlineLevel="0" collapsed="false">
      <c r="O2346" s="93" t="str">
        <f aca="false">Grocery!S2066&amp;Grocery!T2066</f>
        <v/>
      </c>
    </row>
    <row r="2347" customFormat="false" ht="13" hidden="false" customHeight="false" outlineLevel="0" collapsed="false">
      <c r="O2347" s="93" t="str">
        <f aca="false">Grocery!S2067&amp;Grocery!T2067</f>
        <v/>
      </c>
    </row>
    <row r="2348" customFormat="false" ht="13" hidden="false" customHeight="false" outlineLevel="0" collapsed="false">
      <c r="O2348" s="93" t="str">
        <f aca="false">Grocery!S2068&amp;Grocery!T2068</f>
        <v/>
      </c>
    </row>
    <row r="2349" customFormat="false" ht="13" hidden="false" customHeight="false" outlineLevel="0" collapsed="false">
      <c r="O2349" s="93" t="str">
        <f aca="false">Grocery!S2069&amp;Grocery!T2069</f>
        <v/>
      </c>
    </row>
    <row r="2350" customFormat="false" ht="13" hidden="false" customHeight="false" outlineLevel="0" collapsed="false">
      <c r="O2350" s="93" t="str">
        <f aca="false">Grocery!S2070&amp;Grocery!T2070</f>
        <v/>
      </c>
    </row>
    <row r="2351" customFormat="false" ht="13" hidden="false" customHeight="false" outlineLevel="0" collapsed="false">
      <c r="O2351" s="93" t="str">
        <f aca="false">Grocery!S2071&amp;Grocery!T2071</f>
        <v/>
      </c>
    </row>
    <row r="2352" customFormat="false" ht="13" hidden="false" customHeight="false" outlineLevel="0" collapsed="false">
      <c r="O2352" s="93" t="str">
        <f aca="false">Grocery!S2072&amp;Grocery!T2072</f>
        <v/>
      </c>
    </row>
    <row r="2353" customFormat="false" ht="13" hidden="false" customHeight="false" outlineLevel="0" collapsed="false">
      <c r="O2353" s="93" t="str">
        <f aca="false">Grocery!S2073&amp;Grocery!T2073</f>
        <v/>
      </c>
    </row>
    <row r="2354" customFormat="false" ht="13" hidden="false" customHeight="false" outlineLevel="0" collapsed="false">
      <c r="O2354" s="93" t="str">
        <f aca="false">Grocery!S2074&amp;Grocery!T2074</f>
        <v/>
      </c>
    </row>
    <row r="2355" customFormat="false" ht="13" hidden="false" customHeight="false" outlineLevel="0" collapsed="false">
      <c r="O2355" s="93" t="str">
        <f aca="false">Grocery!S2075&amp;Grocery!T2075</f>
        <v/>
      </c>
    </row>
    <row r="2356" customFormat="false" ht="13" hidden="false" customHeight="false" outlineLevel="0" collapsed="false">
      <c r="O2356" s="93" t="str">
        <f aca="false">Grocery!S2076&amp;Grocery!T2076</f>
        <v/>
      </c>
    </row>
    <row r="2357" customFormat="false" ht="13" hidden="false" customHeight="false" outlineLevel="0" collapsed="false">
      <c r="O2357" s="93" t="str">
        <f aca="false">Grocery!S2077&amp;Grocery!T2077</f>
        <v/>
      </c>
    </row>
    <row r="2358" customFormat="false" ht="13" hidden="false" customHeight="false" outlineLevel="0" collapsed="false">
      <c r="O2358" s="93" t="str">
        <f aca="false">Grocery!S2078&amp;Grocery!T2078</f>
        <v/>
      </c>
    </row>
    <row r="2359" customFormat="false" ht="13" hidden="false" customHeight="false" outlineLevel="0" collapsed="false">
      <c r="O2359" s="93" t="str">
        <f aca="false">Grocery!S2079&amp;Grocery!T2079</f>
        <v/>
      </c>
    </row>
    <row r="2360" customFormat="false" ht="13" hidden="false" customHeight="false" outlineLevel="0" collapsed="false">
      <c r="O2360" s="93" t="str">
        <f aca="false">Grocery!S2080&amp;Grocery!T2080</f>
        <v/>
      </c>
    </row>
    <row r="2361" customFormat="false" ht="13" hidden="false" customHeight="false" outlineLevel="0" collapsed="false">
      <c r="O2361" s="93" t="str">
        <f aca="false">Grocery!S2081&amp;Grocery!T2081</f>
        <v/>
      </c>
    </row>
    <row r="2362" customFormat="false" ht="13" hidden="false" customHeight="false" outlineLevel="0" collapsed="false">
      <c r="O2362" s="93" t="str">
        <f aca="false">Grocery!S2082&amp;Grocery!T2082</f>
        <v/>
      </c>
    </row>
    <row r="2363" customFormat="false" ht="13" hidden="false" customHeight="false" outlineLevel="0" collapsed="false">
      <c r="O2363" s="93" t="str">
        <f aca="false">Grocery!S2083&amp;Grocery!T2083</f>
        <v/>
      </c>
    </row>
    <row r="2364" customFormat="false" ht="13" hidden="false" customHeight="false" outlineLevel="0" collapsed="false">
      <c r="O2364" s="93" t="str">
        <f aca="false">Grocery!S2084&amp;Grocery!T2084</f>
        <v/>
      </c>
    </row>
    <row r="2365" customFormat="false" ht="13" hidden="false" customHeight="false" outlineLevel="0" collapsed="false">
      <c r="O2365" s="93" t="str">
        <f aca="false">Grocery!S2085&amp;Grocery!T2085</f>
        <v/>
      </c>
    </row>
    <row r="2366" customFormat="false" ht="13" hidden="false" customHeight="false" outlineLevel="0" collapsed="false">
      <c r="O2366" s="93" t="str">
        <f aca="false">Grocery!S2086&amp;Grocery!T2086</f>
        <v/>
      </c>
    </row>
    <row r="2367" customFormat="false" ht="13" hidden="false" customHeight="false" outlineLevel="0" collapsed="false">
      <c r="O2367" s="93" t="str">
        <f aca="false">Grocery!S2087&amp;Grocery!T2087</f>
        <v/>
      </c>
    </row>
    <row r="2368" customFormat="false" ht="13" hidden="false" customHeight="false" outlineLevel="0" collapsed="false">
      <c r="O2368" s="93" t="str">
        <f aca="false">Grocery!S2088&amp;Grocery!T2088</f>
        <v/>
      </c>
    </row>
    <row r="2369" customFormat="false" ht="13" hidden="false" customHeight="false" outlineLevel="0" collapsed="false">
      <c r="O2369" s="93" t="str">
        <f aca="false">Grocery!S2089&amp;Grocery!T2089</f>
        <v/>
      </c>
    </row>
    <row r="2370" customFormat="false" ht="13" hidden="false" customHeight="false" outlineLevel="0" collapsed="false">
      <c r="O2370" s="93" t="str">
        <f aca="false">Grocery!S2090&amp;Grocery!T2090</f>
        <v/>
      </c>
    </row>
    <row r="2371" customFormat="false" ht="13" hidden="false" customHeight="false" outlineLevel="0" collapsed="false">
      <c r="O2371" s="93" t="str">
        <f aca="false">Grocery!S2091&amp;Grocery!T2091</f>
        <v/>
      </c>
    </row>
    <row r="2372" customFormat="false" ht="13" hidden="false" customHeight="false" outlineLevel="0" collapsed="false">
      <c r="O2372" s="93" t="str">
        <f aca="false">Grocery!S2092&amp;Grocery!T2092</f>
        <v/>
      </c>
    </row>
    <row r="2373" customFormat="false" ht="13" hidden="false" customHeight="false" outlineLevel="0" collapsed="false">
      <c r="O2373" s="93" t="str">
        <f aca="false">Grocery!S2093&amp;Grocery!T2093</f>
        <v/>
      </c>
    </row>
    <row r="2374" customFormat="false" ht="13" hidden="false" customHeight="false" outlineLevel="0" collapsed="false">
      <c r="O2374" s="93" t="str">
        <f aca="false">Grocery!S2094&amp;Grocery!T2094</f>
        <v/>
      </c>
    </row>
    <row r="2375" customFormat="false" ht="13" hidden="false" customHeight="false" outlineLevel="0" collapsed="false">
      <c r="O2375" s="93" t="str">
        <f aca="false">Grocery!S2095&amp;Grocery!T2095</f>
        <v/>
      </c>
    </row>
    <row r="2376" customFormat="false" ht="13" hidden="false" customHeight="false" outlineLevel="0" collapsed="false">
      <c r="O2376" s="93" t="str">
        <f aca="false">Grocery!S2096&amp;Grocery!T2096</f>
        <v/>
      </c>
    </row>
    <row r="2377" customFormat="false" ht="13" hidden="false" customHeight="false" outlineLevel="0" collapsed="false">
      <c r="O2377" s="93" t="str">
        <f aca="false">Grocery!S2097&amp;Grocery!T2097</f>
        <v/>
      </c>
    </row>
    <row r="2378" customFormat="false" ht="13" hidden="false" customHeight="false" outlineLevel="0" collapsed="false">
      <c r="O2378" s="93" t="str">
        <f aca="false">Grocery!S2098&amp;Grocery!T2098</f>
        <v/>
      </c>
    </row>
    <row r="2379" customFormat="false" ht="13" hidden="false" customHeight="false" outlineLevel="0" collapsed="false">
      <c r="O2379" s="93" t="str">
        <f aca="false">Grocery!S2099&amp;Grocery!T2099</f>
        <v/>
      </c>
    </row>
    <row r="2380" customFormat="false" ht="13" hidden="false" customHeight="false" outlineLevel="0" collapsed="false">
      <c r="O2380" s="93" t="str">
        <f aca="false">Grocery!S2100&amp;Grocery!T2100</f>
        <v/>
      </c>
    </row>
    <row r="2381" customFormat="false" ht="13" hidden="false" customHeight="false" outlineLevel="0" collapsed="false">
      <c r="O2381" s="93" t="str">
        <f aca="false">Grocery!S2101&amp;Grocery!T2101</f>
        <v/>
      </c>
    </row>
    <row r="2382" customFormat="false" ht="13" hidden="false" customHeight="false" outlineLevel="0" collapsed="false">
      <c r="O2382" s="93" t="str">
        <f aca="false">Grocery!S2102&amp;Grocery!T2102</f>
        <v/>
      </c>
    </row>
    <row r="2383" customFormat="false" ht="13" hidden="false" customHeight="false" outlineLevel="0" collapsed="false">
      <c r="O2383" s="93" t="str">
        <f aca="false">Grocery!S2103&amp;Grocery!T2103</f>
        <v/>
      </c>
    </row>
    <row r="2384" customFormat="false" ht="13" hidden="false" customHeight="false" outlineLevel="0" collapsed="false">
      <c r="O2384" s="93" t="str">
        <f aca="false">Grocery!S2104&amp;Grocery!T2104</f>
        <v/>
      </c>
    </row>
    <row r="2385" customFormat="false" ht="13" hidden="false" customHeight="false" outlineLevel="0" collapsed="false">
      <c r="O2385" s="93" t="str">
        <f aca="false">Grocery!S2105&amp;Grocery!T2105</f>
        <v/>
      </c>
    </row>
    <row r="2386" customFormat="false" ht="13" hidden="false" customHeight="false" outlineLevel="0" collapsed="false">
      <c r="O2386" s="93" t="str">
        <f aca="false">Grocery!S2106&amp;Grocery!T2106</f>
        <v/>
      </c>
    </row>
    <row r="2387" customFormat="false" ht="13" hidden="false" customHeight="false" outlineLevel="0" collapsed="false">
      <c r="O2387" s="93" t="str">
        <f aca="false">Grocery!S2107&amp;Grocery!T2107</f>
        <v/>
      </c>
    </row>
    <row r="2388" customFormat="false" ht="13" hidden="false" customHeight="false" outlineLevel="0" collapsed="false">
      <c r="O2388" s="93" t="str">
        <f aca="false">Grocery!S2108&amp;Grocery!T2108</f>
        <v/>
      </c>
    </row>
    <row r="2389" customFormat="false" ht="13" hidden="false" customHeight="false" outlineLevel="0" collapsed="false">
      <c r="O2389" s="93" t="str">
        <f aca="false">Grocery!S2109&amp;Grocery!T2109</f>
        <v/>
      </c>
    </row>
    <row r="2390" customFormat="false" ht="13" hidden="false" customHeight="false" outlineLevel="0" collapsed="false">
      <c r="O2390" s="93" t="str">
        <f aca="false">Grocery!S2110&amp;Grocery!T2110</f>
        <v/>
      </c>
    </row>
    <row r="2391" customFormat="false" ht="13" hidden="false" customHeight="false" outlineLevel="0" collapsed="false">
      <c r="O2391" s="93" t="str">
        <f aca="false">Grocery!S2111&amp;Grocery!T2111</f>
        <v/>
      </c>
    </row>
    <row r="2392" customFormat="false" ht="13" hidden="false" customHeight="false" outlineLevel="0" collapsed="false">
      <c r="O2392" s="93" t="str">
        <f aca="false">Grocery!S2112&amp;Grocery!T2112</f>
        <v/>
      </c>
    </row>
    <row r="2393" customFormat="false" ht="13" hidden="false" customHeight="false" outlineLevel="0" collapsed="false">
      <c r="O2393" s="93" t="str">
        <f aca="false">Grocery!S2113&amp;Grocery!T2113</f>
        <v/>
      </c>
    </row>
    <row r="2394" customFormat="false" ht="13" hidden="false" customHeight="false" outlineLevel="0" collapsed="false">
      <c r="O2394" s="93" t="str">
        <f aca="false">Grocery!S2114&amp;Grocery!T2114</f>
        <v/>
      </c>
    </row>
    <row r="2395" customFormat="false" ht="13" hidden="false" customHeight="false" outlineLevel="0" collapsed="false">
      <c r="O2395" s="93" t="str">
        <f aca="false">Grocery!S2115&amp;Grocery!T2115</f>
        <v/>
      </c>
    </row>
    <row r="2396" customFormat="false" ht="13" hidden="false" customHeight="false" outlineLevel="0" collapsed="false">
      <c r="O2396" s="93" t="str">
        <f aca="false">Grocery!S2116&amp;Grocery!T2116</f>
        <v/>
      </c>
    </row>
    <row r="2397" customFormat="false" ht="13" hidden="false" customHeight="false" outlineLevel="0" collapsed="false">
      <c r="O2397" s="93" t="str">
        <f aca="false">Grocery!S2117&amp;Grocery!T2117</f>
        <v/>
      </c>
    </row>
    <row r="2398" customFormat="false" ht="13" hidden="false" customHeight="false" outlineLevel="0" collapsed="false">
      <c r="O2398" s="93" t="str">
        <f aca="false">Grocery!S2118&amp;Grocery!T2118</f>
        <v/>
      </c>
    </row>
    <row r="2399" customFormat="false" ht="13" hidden="false" customHeight="false" outlineLevel="0" collapsed="false">
      <c r="O2399" s="93" t="str">
        <f aca="false">Grocery!S2119&amp;Grocery!T2119</f>
        <v/>
      </c>
    </row>
    <row r="2400" customFormat="false" ht="13" hidden="false" customHeight="false" outlineLevel="0" collapsed="false">
      <c r="O2400" s="93" t="str">
        <f aca="false">Grocery!S2120&amp;Grocery!T2120</f>
        <v/>
      </c>
    </row>
    <row r="2401" customFormat="false" ht="13" hidden="false" customHeight="false" outlineLevel="0" collapsed="false">
      <c r="O2401" s="93" t="str">
        <f aca="false">Grocery!S2121&amp;Grocery!T2121</f>
        <v/>
      </c>
    </row>
    <row r="2402" customFormat="false" ht="13" hidden="false" customHeight="false" outlineLevel="0" collapsed="false">
      <c r="O2402" s="93" t="str">
        <f aca="false">Grocery!S2122&amp;Grocery!T2122</f>
        <v/>
      </c>
    </row>
    <row r="2403" customFormat="false" ht="13" hidden="false" customHeight="false" outlineLevel="0" collapsed="false">
      <c r="O2403" s="93" t="str">
        <f aca="false">Grocery!S2123&amp;Grocery!T2123</f>
        <v/>
      </c>
    </row>
    <row r="2404" customFormat="false" ht="13" hidden="false" customHeight="false" outlineLevel="0" collapsed="false">
      <c r="O2404" s="93" t="str">
        <f aca="false">Grocery!S2124&amp;Grocery!T2124</f>
        <v/>
      </c>
    </row>
    <row r="2405" customFormat="false" ht="13" hidden="false" customHeight="false" outlineLevel="0" collapsed="false">
      <c r="O2405" s="93" t="str">
        <f aca="false">Grocery!S2125&amp;Grocery!T2125</f>
        <v/>
      </c>
    </row>
    <row r="2406" customFormat="false" ht="13" hidden="false" customHeight="false" outlineLevel="0" collapsed="false">
      <c r="O2406" s="93" t="str">
        <f aca="false">Grocery!S2126&amp;Grocery!T2126</f>
        <v/>
      </c>
    </row>
    <row r="2407" customFormat="false" ht="13" hidden="false" customHeight="false" outlineLevel="0" collapsed="false">
      <c r="O2407" s="93" t="str">
        <f aca="false">Grocery!S2127&amp;Grocery!T2127</f>
        <v/>
      </c>
    </row>
    <row r="2408" customFormat="false" ht="13" hidden="false" customHeight="false" outlineLevel="0" collapsed="false">
      <c r="O2408" s="93" t="str">
        <f aca="false">Grocery!S2128&amp;Grocery!T2128</f>
        <v/>
      </c>
    </row>
    <row r="2409" customFormat="false" ht="13" hidden="false" customHeight="false" outlineLevel="0" collapsed="false">
      <c r="O2409" s="93" t="str">
        <f aca="false">Grocery!S2129&amp;Grocery!T2129</f>
        <v/>
      </c>
    </row>
    <row r="2410" customFormat="false" ht="13" hidden="false" customHeight="false" outlineLevel="0" collapsed="false">
      <c r="O2410" s="93" t="str">
        <f aca="false">Grocery!S2130&amp;Grocery!T2130</f>
        <v/>
      </c>
    </row>
    <row r="2411" customFormat="false" ht="13" hidden="false" customHeight="false" outlineLevel="0" collapsed="false">
      <c r="O2411" s="93" t="str">
        <f aca="false">Grocery!S2131&amp;Grocery!T2131</f>
        <v/>
      </c>
    </row>
    <row r="2412" customFormat="false" ht="13" hidden="false" customHeight="false" outlineLevel="0" collapsed="false">
      <c r="O2412" s="93" t="str">
        <f aca="false">Grocery!S2132&amp;Grocery!T2132</f>
        <v/>
      </c>
    </row>
    <row r="2413" customFormat="false" ht="13" hidden="false" customHeight="false" outlineLevel="0" collapsed="false">
      <c r="O2413" s="93" t="str">
        <f aca="false">Grocery!S2133&amp;Grocery!T2133</f>
        <v/>
      </c>
    </row>
    <row r="2414" customFormat="false" ht="13" hidden="false" customHeight="false" outlineLevel="0" collapsed="false">
      <c r="O2414" s="93" t="str">
        <f aca="false">Grocery!S2134&amp;Grocery!T2134</f>
        <v/>
      </c>
    </row>
    <row r="2415" customFormat="false" ht="13" hidden="false" customHeight="false" outlineLevel="0" collapsed="false">
      <c r="O2415" s="93" t="str">
        <f aca="false">Grocery!S2135&amp;Grocery!T2135</f>
        <v/>
      </c>
    </row>
    <row r="2416" customFormat="false" ht="13" hidden="false" customHeight="false" outlineLevel="0" collapsed="false">
      <c r="O2416" s="93" t="str">
        <f aca="false">Grocery!S2136&amp;Grocery!T2136</f>
        <v/>
      </c>
    </row>
    <row r="2417" customFormat="false" ht="13" hidden="false" customHeight="false" outlineLevel="0" collapsed="false">
      <c r="O2417" s="93" t="str">
        <f aca="false">Grocery!S2137&amp;Grocery!T2137</f>
        <v/>
      </c>
    </row>
    <row r="2418" customFormat="false" ht="13" hidden="false" customHeight="false" outlineLevel="0" collapsed="false">
      <c r="O2418" s="93" t="str">
        <f aca="false">Grocery!S2138&amp;Grocery!T2138</f>
        <v/>
      </c>
    </row>
    <row r="2419" customFormat="false" ht="13" hidden="false" customHeight="false" outlineLevel="0" collapsed="false">
      <c r="O2419" s="93" t="str">
        <f aca="false">Grocery!S2139&amp;Grocery!T2139</f>
        <v/>
      </c>
    </row>
    <row r="2420" customFormat="false" ht="13" hidden="false" customHeight="false" outlineLevel="0" collapsed="false">
      <c r="O2420" s="93" t="str">
        <f aca="false">Grocery!S2140&amp;Grocery!T2140</f>
        <v/>
      </c>
    </row>
    <row r="2421" customFormat="false" ht="13" hidden="false" customHeight="false" outlineLevel="0" collapsed="false">
      <c r="O2421" s="93" t="str">
        <f aca="false">Grocery!S2141&amp;Grocery!T2141</f>
        <v/>
      </c>
    </row>
    <row r="2422" customFormat="false" ht="13" hidden="false" customHeight="false" outlineLevel="0" collapsed="false">
      <c r="O2422" s="93" t="str">
        <f aca="false">Grocery!S2142&amp;Grocery!T2142</f>
        <v/>
      </c>
    </row>
    <row r="2423" customFormat="false" ht="13" hidden="false" customHeight="false" outlineLevel="0" collapsed="false">
      <c r="O2423" s="93" t="str">
        <f aca="false">Grocery!S2143&amp;Grocery!T2143</f>
        <v/>
      </c>
    </row>
    <row r="2424" customFormat="false" ht="13" hidden="false" customHeight="false" outlineLevel="0" collapsed="false">
      <c r="O2424" s="93" t="str">
        <f aca="false">Grocery!S2144&amp;Grocery!T2144</f>
        <v/>
      </c>
    </row>
    <row r="2425" customFormat="false" ht="13" hidden="false" customHeight="false" outlineLevel="0" collapsed="false">
      <c r="O2425" s="93" t="str">
        <f aca="false">Grocery!S2145&amp;Grocery!T2145</f>
        <v/>
      </c>
    </row>
    <row r="2426" customFormat="false" ht="13" hidden="false" customHeight="false" outlineLevel="0" collapsed="false">
      <c r="O2426" s="93" t="str">
        <f aca="false">Grocery!S2146&amp;Grocery!T2146</f>
        <v/>
      </c>
    </row>
    <row r="2427" customFormat="false" ht="13" hidden="false" customHeight="false" outlineLevel="0" collapsed="false">
      <c r="O2427" s="93" t="str">
        <f aca="false">Grocery!S2147&amp;Grocery!T2147</f>
        <v/>
      </c>
    </row>
    <row r="2428" customFormat="false" ht="13" hidden="false" customHeight="false" outlineLevel="0" collapsed="false">
      <c r="O2428" s="93" t="str">
        <f aca="false">Grocery!S2148&amp;Grocery!T2148</f>
        <v/>
      </c>
    </row>
    <row r="2429" customFormat="false" ht="13" hidden="false" customHeight="false" outlineLevel="0" collapsed="false">
      <c r="O2429" s="93" t="str">
        <f aca="false">Grocery!S2149&amp;Grocery!T2149</f>
        <v/>
      </c>
    </row>
    <row r="2430" customFormat="false" ht="13" hidden="false" customHeight="false" outlineLevel="0" collapsed="false">
      <c r="O2430" s="93" t="str">
        <f aca="false">Grocery!S2150&amp;Grocery!T2150</f>
        <v/>
      </c>
    </row>
    <row r="2431" customFormat="false" ht="13" hidden="false" customHeight="false" outlineLevel="0" collapsed="false">
      <c r="O2431" s="93" t="str">
        <f aca="false">Grocery!S2151&amp;Grocery!T2151</f>
        <v/>
      </c>
    </row>
    <row r="2432" customFormat="false" ht="13" hidden="false" customHeight="false" outlineLevel="0" collapsed="false">
      <c r="O2432" s="93" t="str">
        <f aca="false">Grocery!S2152&amp;Grocery!T2152</f>
        <v/>
      </c>
    </row>
    <row r="2433" customFormat="false" ht="13" hidden="false" customHeight="false" outlineLevel="0" collapsed="false">
      <c r="O2433" s="93" t="str">
        <f aca="false">Grocery!S2153&amp;Grocery!T2153</f>
        <v/>
      </c>
    </row>
    <row r="2434" customFormat="false" ht="13" hidden="false" customHeight="false" outlineLevel="0" collapsed="false">
      <c r="O2434" s="93" t="str">
        <f aca="false">Grocery!S2154&amp;Grocery!T2154</f>
        <v/>
      </c>
    </row>
    <row r="2435" customFormat="false" ht="13" hidden="false" customHeight="false" outlineLevel="0" collapsed="false">
      <c r="O2435" s="93" t="str">
        <f aca="false">Grocery!S2155&amp;Grocery!T2155</f>
        <v/>
      </c>
    </row>
    <row r="2436" customFormat="false" ht="13" hidden="false" customHeight="false" outlineLevel="0" collapsed="false">
      <c r="O2436" s="93" t="str">
        <f aca="false">Grocery!S2156&amp;Grocery!T2156</f>
        <v/>
      </c>
    </row>
    <row r="2437" customFormat="false" ht="13" hidden="false" customHeight="false" outlineLevel="0" collapsed="false">
      <c r="O2437" s="93" t="str">
        <f aca="false">Grocery!S2157&amp;Grocery!T2157</f>
        <v/>
      </c>
    </row>
    <row r="2438" customFormat="false" ht="13" hidden="false" customHeight="false" outlineLevel="0" collapsed="false">
      <c r="O2438" s="93" t="str">
        <f aca="false">Grocery!S2158&amp;Grocery!T2158</f>
        <v/>
      </c>
    </row>
    <row r="2439" customFormat="false" ht="13" hidden="false" customHeight="false" outlineLevel="0" collapsed="false">
      <c r="O2439" s="93" t="str">
        <f aca="false">Grocery!S2159&amp;Grocery!T2159</f>
        <v/>
      </c>
    </row>
    <row r="2440" customFormat="false" ht="13" hidden="false" customHeight="false" outlineLevel="0" collapsed="false">
      <c r="O2440" s="93" t="str">
        <f aca="false">Grocery!S2160&amp;Grocery!T2160</f>
        <v/>
      </c>
    </row>
    <row r="2441" customFormat="false" ht="13" hidden="false" customHeight="false" outlineLevel="0" collapsed="false">
      <c r="O2441" s="93" t="str">
        <f aca="false">Grocery!S2161&amp;Grocery!T2161</f>
        <v/>
      </c>
    </row>
    <row r="2442" customFormat="false" ht="13" hidden="false" customHeight="false" outlineLevel="0" collapsed="false">
      <c r="O2442" s="93" t="str">
        <f aca="false">Grocery!S2162&amp;Grocery!T2162</f>
        <v/>
      </c>
    </row>
    <row r="2443" customFormat="false" ht="13" hidden="false" customHeight="false" outlineLevel="0" collapsed="false">
      <c r="O2443" s="93" t="str">
        <f aca="false">Grocery!S2163&amp;Grocery!T2163</f>
        <v/>
      </c>
    </row>
    <row r="2444" customFormat="false" ht="13" hidden="false" customHeight="false" outlineLevel="0" collapsed="false">
      <c r="O2444" s="93" t="str">
        <f aca="false">Grocery!S2164&amp;Grocery!T2164</f>
        <v/>
      </c>
    </row>
    <row r="2445" customFormat="false" ht="13" hidden="false" customHeight="false" outlineLevel="0" collapsed="false">
      <c r="O2445" s="93" t="str">
        <f aca="false">Grocery!S2165&amp;Grocery!T2165</f>
        <v/>
      </c>
    </row>
    <row r="2446" customFormat="false" ht="13" hidden="false" customHeight="false" outlineLevel="0" collapsed="false">
      <c r="O2446" s="93" t="str">
        <f aca="false">Grocery!S2166&amp;Grocery!T2166</f>
        <v/>
      </c>
    </row>
    <row r="2447" customFormat="false" ht="13" hidden="false" customHeight="false" outlineLevel="0" collapsed="false">
      <c r="O2447" s="93" t="str">
        <f aca="false">Grocery!S2167&amp;Grocery!T2167</f>
        <v/>
      </c>
    </row>
    <row r="2448" customFormat="false" ht="13" hidden="false" customHeight="false" outlineLevel="0" collapsed="false">
      <c r="O2448" s="93" t="str">
        <f aca="false">Grocery!S2168&amp;Grocery!T2168</f>
        <v/>
      </c>
    </row>
    <row r="2449" customFormat="false" ht="13" hidden="false" customHeight="false" outlineLevel="0" collapsed="false">
      <c r="O2449" s="93" t="str">
        <f aca="false">Grocery!S2169&amp;Grocery!T2169</f>
        <v/>
      </c>
    </row>
    <row r="2450" customFormat="false" ht="13" hidden="false" customHeight="false" outlineLevel="0" collapsed="false">
      <c r="O2450" s="93" t="str">
        <f aca="false">Grocery!S2170&amp;Grocery!T2170</f>
        <v/>
      </c>
    </row>
    <row r="2451" customFormat="false" ht="13" hidden="false" customHeight="false" outlineLevel="0" collapsed="false">
      <c r="O2451" s="93" t="str">
        <f aca="false">Grocery!S2171&amp;Grocery!T2171</f>
        <v/>
      </c>
    </row>
    <row r="2452" customFormat="false" ht="13" hidden="false" customHeight="false" outlineLevel="0" collapsed="false">
      <c r="O2452" s="93" t="str">
        <f aca="false">Grocery!S2172&amp;Grocery!T2172</f>
        <v/>
      </c>
    </row>
    <row r="2453" customFormat="false" ht="13" hidden="false" customHeight="false" outlineLevel="0" collapsed="false">
      <c r="O2453" s="93" t="str">
        <f aca="false">Grocery!S2173&amp;Grocery!T2173</f>
        <v/>
      </c>
    </row>
    <row r="2454" customFormat="false" ht="13" hidden="false" customHeight="false" outlineLevel="0" collapsed="false">
      <c r="O2454" s="93" t="str">
        <f aca="false">Grocery!S2174&amp;Grocery!T2174</f>
        <v/>
      </c>
    </row>
    <row r="2455" customFormat="false" ht="13" hidden="false" customHeight="false" outlineLevel="0" collapsed="false">
      <c r="O2455" s="93" t="str">
        <f aca="false">Grocery!S2175&amp;Grocery!T2175</f>
        <v/>
      </c>
    </row>
    <row r="2456" customFormat="false" ht="13" hidden="false" customHeight="false" outlineLevel="0" collapsed="false">
      <c r="O2456" s="93" t="str">
        <f aca="false">Grocery!S2176&amp;Grocery!T2176</f>
        <v/>
      </c>
    </row>
    <row r="2457" customFormat="false" ht="13" hidden="false" customHeight="false" outlineLevel="0" collapsed="false">
      <c r="O2457" s="93" t="str">
        <f aca="false">Grocery!S2177&amp;Grocery!T2177</f>
        <v/>
      </c>
    </row>
    <row r="2458" customFormat="false" ht="13" hidden="false" customHeight="false" outlineLevel="0" collapsed="false">
      <c r="O2458" s="93" t="str">
        <f aca="false">Grocery!S2178&amp;Grocery!T2178</f>
        <v/>
      </c>
    </row>
    <row r="2459" customFormat="false" ht="13" hidden="false" customHeight="false" outlineLevel="0" collapsed="false">
      <c r="O2459" s="93" t="str">
        <f aca="false">Grocery!S2179&amp;Grocery!T2179</f>
        <v/>
      </c>
    </row>
    <row r="2460" customFormat="false" ht="13" hidden="false" customHeight="false" outlineLevel="0" collapsed="false">
      <c r="O2460" s="93" t="str">
        <f aca="false">Grocery!S2180&amp;Grocery!T2180</f>
        <v/>
      </c>
    </row>
    <row r="2461" customFormat="false" ht="13" hidden="false" customHeight="false" outlineLevel="0" collapsed="false">
      <c r="O2461" s="93" t="str">
        <f aca="false">Grocery!S2181&amp;Grocery!T2181</f>
        <v/>
      </c>
    </row>
    <row r="2462" customFormat="false" ht="13" hidden="false" customHeight="false" outlineLevel="0" collapsed="false">
      <c r="O2462" s="93" t="str">
        <f aca="false">Grocery!S2182&amp;Grocery!T2182</f>
        <v/>
      </c>
    </row>
    <row r="2463" customFormat="false" ht="13" hidden="false" customHeight="false" outlineLevel="0" collapsed="false">
      <c r="O2463" s="93" t="str">
        <f aca="false">Grocery!S2183&amp;Grocery!T2183</f>
        <v/>
      </c>
    </row>
    <row r="2464" customFormat="false" ht="13" hidden="false" customHeight="false" outlineLevel="0" collapsed="false">
      <c r="O2464" s="93" t="str">
        <f aca="false">Grocery!S2184&amp;Grocery!T2184</f>
        <v/>
      </c>
    </row>
    <row r="2465" customFormat="false" ht="13" hidden="false" customHeight="false" outlineLevel="0" collapsed="false">
      <c r="O2465" s="93" t="str">
        <f aca="false">Grocery!S2185&amp;Grocery!T2185</f>
        <v/>
      </c>
    </row>
    <row r="2466" customFormat="false" ht="13" hidden="false" customHeight="false" outlineLevel="0" collapsed="false">
      <c r="O2466" s="93" t="str">
        <f aca="false">Grocery!S2186&amp;Grocery!T2186</f>
        <v/>
      </c>
    </row>
    <row r="2467" customFormat="false" ht="13" hidden="false" customHeight="false" outlineLevel="0" collapsed="false">
      <c r="O2467" s="93" t="str">
        <f aca="false">Grocery!S2187&amp;Grocery!T2187</f>
        <v/>
      </c>
    </row>
    <row r="2468" customFormat="false" ht="13" hidden="false" customHeight="false" outlineLevel="0" collapsed="false">
      <c r="O2468" s="93" t="str">
        <f aca="false">Grocery!S2188&amp;Grocery!T2188</f>
        <v/>
      </c>
    </row>
    <row r="2469" customFormat="false" ht="13" hidden="false" customHeight="false" outlineLevel="0" collapsed="false">
      <c r="O2469" s="93" t="str">
        <f aca="false">Grocery!S2189&amp;Grocery!T2189</f>
        <v/>
      </c>
    </row>
    <row r="2470" customFormat="false" ht="13" hidden="false" customHeight="false" outlineLevel="0" collapsed="false">
      <c r="O2470" s="93" t="str">
        <f aca="false">Grocery!S2190&amp;Grocery!T2190</f>
        <v/>
      </c>
    </row>
    <row r="2471" customFormat="false" ht="13" hidden="false" customHeight="false" outlineLevel="0" collapsed="false">
      <c r="O2471" s="93" t="str">
        <f aca="false">Grocery!S2191&amp;Grocery!T2191</f>
        <v/>
      </c>
    </row>
    <row r="2472" customFormat="false" ht="13" hidden="false" customHeight="false" outlineLevel="0" collapsed="false">
      <c r="O2472" s="93" t="str">
        <f aca="false">Grocery!S2192&amp;Grocery!T2192</f>
        <v/>
      </c>
    </row>
    <row r="2473" customFormat="false" ht="13" hidden="false" customHeight="false" outlineLevel="0" collapsed="false">
      <c r="O2473" s="93" t="str">
        <f aca="false">Grocery!S2193&amp;Grocery!T2193</f>
        <v/>
      </c>
    </row>
    <row r="2474" customFormat="false" ht="13" hidden="false" customHeight="false" outlineLevel="0" collapsed="false">
      <c r="O2474" s="93" t="str">
        <f aca="false">Grocery!S2194&amp;Grocery!T2194</f>
        <v/>
      </c>
    </row>
    <row r="2475" customFormat="false" ht="13" hidden="false" customHeight="false" outlineLevel="0" collapsed="false">
      <c r="O2475" s="93" t="str">
        <f aca="false">Grocery!S2195&amp;Grocery!T2195</f>
        <v/>
      </c>
    </row>
    <row r="2476" customFormat="false" ht="13" hidden="false" customHeight="false" outlineLevel="0" collapsed="false">
      <c r="O2476" s="93" t="str">
        <f aca="false">Grocery!S2196&amp;Grocery!T2196</f>
        <v/>
      </c>
    </row>
    <row r="2477" customFormat="false" ht="13" hidden="false" customHeight="false" outlineLevel="0" collapsed="false">
      <c r="O2477" s="93" t="str">
        <f aca="false">Grocery!S2197&amp;Grocery!T2197</f>
        <v/>
      </c>
    </row>
    <row r="2478" customFormat="false" ht="13" hidden="false" customHeight="false" outlineLevel="0" collapsed="false">
      <c r="O2478" s="93" t="str">
        <f aca="false">Grocery!S2198&amp;Grocery!T2198</f>
        <v/>
      </c>
    </row>
    <row r="2479" customFormat="false" ht="13" hidden="false" customHeight="false" outlineLevel="0" collapsed="false">
      <c r="O2479" s="93" t="str">
        <f aca="false">Grocery!S2199&amp;Grocery!T2199</f>
        <v/>
      </c>
    </row>
    <row r="2480" customFormat="false" ht="13" hidden="false" customHeight="false" outlineLevel="0" collapsed="false">
      <c r="O2480" s="93" t="str">
        <f aca="false">Grocery!S2200&amp;Grocery!T2200</f>
        <v/>
      </c>
    </row>
    <row r="2481" customFormat="false" ht="13" hidden="false" customHeight="false" outlineLevel="0" collapsed="false">
      <c r="O2481" s="93" t="str">
        <f aca="false">Grocery!S2201&amp;Grocery!T2201</f>
        <v/>
      </c>
    </row>
    <row r="2482" customFormat="false" ht="13" hidden="false" customHeight="false" outlineLevel="0" collapsed="false">
      <c r="O2482" s="93" t="str">
        <f aca="false">Grocery!S2202&amp;Grocery!T2202</f>
        <v/>
      </c>
    </row>
    <row r="2483" customFormat="false" ht="13" hidden="false" customHeight="false" outlineLevel="0" collapsed="false">
      <c r="O2483" s="93" t="str">
        <f aca="false">Grocery!S2203&amp;Grocery!T2203</f>
        <v/>
      </c>
    </row>
    <row r="2484" customFormat="false" ht="13" hidden="false" customHeight="false" outlineLevel="0" collapsed="false">
      <c r="O2484" s="93" t="str">
        <f aca="false">Grocery!S2204&amp;Grocery!T2204</f>
        <v/>
      </c>
    </row>
    <row r="2485" customFormat="false" ht="13" hidden="false" customHeight="false" outlineLevel="0" collapsed="false">
      <c r="O2485" s="93" t="str">
        <f aca="false">Grocery!S2205&amp;Grocery!T2205</f>
        <v/>
      </c>
    </row>
    <row r="2486" customFormat="false" ht="13" hidden="false" customHeight="false" outlineLevel="0" collapsed="false">
      <c r="O2486" s="93" t="str">
        <f aca="false">Grocery!S2206&amp;Grocery!T2206</f>
        <v/>
      </c>
    </row>
    <row r="2487" customFormat="false" ht="13" hidden="false" customHeight="false" outlineLevel="0" collapsed="false">
      <c r="O2487" s="93" t="str">
        <f aca="false">Grocery!S2207&amp;Grocery!T2207</f>
        <v/>
      </c>
    </row>
    <row r="2488" customFormat="false" ht="13" hidden="false" customHeight="false" outlineLevel="0" collapsed="false">
      <c r="O2488" s="93" t="str">
        <f aca="false">Grocery!S2208&amp;Grocery!T2208</f>
        <v/>
      </c>
    </row>
    <row r="2489" customFormat="false" ht="13" hidden="false" customHeight="false" outlineLevel="0" collapsed="false">
      <c r="O2489" s="93" t="str">
        <f aca="false">Grocery!S2209&amp;Grocery!T2209</f>
        <v/>
      </c>
    </row>
    <row r="2490" customFormat="false" ht="13" hidden="false" customHeight="false" outlineLevel="0" collapsed="false">
      <c r="O2490" s="93" t="str">
        <f aca="false">Grocery!S2210&amp;Grocery!T2210</f>
        <v/>
      </c>
    </row>
    <row r="2491" customFormat="false" ht="13" hidden="false" customHeight="false" outlineLevel="0" collapsed="false">
      <c r="O2491" s="93" t="str">
        <f aca="false">Grocery!S2211&amp;Grocery!T2211</f>
        <v/>
      </c>
    </row>
    <row r="2492" customFormat="false" ht="13" hidden="false" customHeight="false" outlineLevel="0" collapsed="false">
      <c r="O2492" s="93" t="str">
        <f aca="false">Grocery!S2212&amp;Grocery!T2212</f>
        <v/>
      </c>
    </row>
    <row r="2493" customFormat="false" ht="13" hidden="false" customHeight="false" outlineLevel="0" collapsed="false">
      <c r="O2493" s="93" t="str">
        <f aca="false">Grocery!S2213&amp;Grocery!T2213</f>
        <v/>
      </c>
    </row>
    <row r="2494" customFormat="false" ht="13" hidden="false" customHeight="false" outlineLevel="0" collapsed="false">
      <c r="O2494" s="93" t="str">
        <f aca="false">Grocery!S2214&amp;Grocery!T2214</f>
        <v/>
      </c>
    </row>
    <row r="2495" customFormat="false" ht="13" hidden="false" customHeight="false" outlineLevel="0" collapsed="false">
      <c r="O2495" s="93" t="str">
        <f aca="false">Grocery!S2215&amp;Grocery!T2215</f>
        <v/>
      </c>
    </row>
    <row r="2496" customFormat="false" ht="13" hidden="false" customHeight="false" outlineLevel="0" collapsed="false">
      <c r="O2496" s="93" t="str">
        <f aca="false">Grocery!S2216&amp;Grocery!T2216</f>
        <v/>
      </c>
    </row>
    <row r="2497" customFormat="false" ht="13" hidden="false" customHeight="false" outlineLevel="0" collapsed="false">
      <c r="O2497" s="93" t="str">
        <f aca="false">Grocery!S2217&amp;Grocery!T2217</f>
        <v/>
      </c>
    </row>
    <row r="2498" customFormat="false" ht="13" hidden="false" customHeight="false" outlineLevel="0" collapsed="false">
      <c r="O2498" s="93" t="str">
        <f aca="false">Grocery!S2218&amp;Grocery!T2218</f>
        <v/>
      </c>
    </row>
    <row r="2499" customFormat="false" ht="13" hidden="false" customHeight="false" outlineLevel="0" collapsed="false">
      <c r="O2499" s="93" t="str">
        <f aca="false">Grocery!S2219&amp;Grocery!T2219</f>
        <v/>
      </c>
    </row>
    <row r="2500" customFormat="false" ht="13" hidden="false" customHeight="false" outlineLevel="0" collapsed="false">
      <c r="O2500" s="93" t="str">
        <f aca="false">Grocery!S2220&amp;Grocery!T2220</f>
        <v/>
      </c>
    </row>
    <row r="2501" customFormat="false" ht="13" hidden="false" customHeight="false" outlineLevel="0" collapsed="false">
      <c r="O2501" s="93" t="str">
        <f aca="false">Grocery!S2221&amp;Grocery!T2221</f>
        <v/>
      </c>
    </row>
    <row r="2502" customFormat="false" ht="13" hidden="false" customHeight="false" outlineLevel="0" collapsed="false">
      <c r="O2502" s="93" t="str">
        <f aca="false">Grocery!S2222&amp;Grocery!T2222</f>
        <v/>
      </c>
    </row>
    <row r="2503" customFormat="false" ht="13" hidden="false" customHeight="false" outlineLevel="0" collapsed="false">
      <c r="O2503" s="93" t="str">
        <f aca="false">Grocery!S2223&amp;Grocery!T2223</f>
        <v/>
      </c>
    </row>
    <row r="2504" customFormat="false" ht="13" hidden="false" customHeight="false" outlineLevel="0" collapsed="false">
      <c r="O2504" s="93" t="str">
        <f aca="false">Grocery!S2224&amp;Grocery!T2224</f>
        <v/>
      </c>
    </row>
    <row r="2505" customFormat="false" ht="13" hidden="false" customHeight="false" outlineLevel="0" collapsed="false">
      <c r="O2505" s="93" t="str">
        <f aca="false">Grocery!S2225&amp;Grocery!T2225</f>
        <v/>
      </c>
    </row>
    <row r="2506" customFormat="false" ht="13" hidden="false" customHeight="false" outlineLevel="0" collapsed="false">
      <c r="O2506" s="93" t="str">
        <f aca="false">Grocery!S2226&amp;Grocery!T2226</f>
        <v/>
      </c>
    </row>
    <row r="2507" customFormat="false" ht="13" hidden="false" customHeight="false" outlineLevel="0" collapsed="false">
      <c r="O2507" s="93" t="str">
        <f aca="false">Grocery!S2227&amp;Grocery!T2227</f>
        <v/>
      </c>
    </row>
    <row r="2508" customFormat="false" ht="13" hidden="false" customHeight="false" outlineLevel="0" collapsed="false">
      <c r="O2508" s="93" t="str">
        <f aca="false">Grocery!S2228&amp;Grocery!T2228</f>
        <v/>
      </c>
    </row>
    <row r="2509" customFormat="false" ht="13" hidden="false" customHeight="false" outlineLevel="0" collapsed="false">
      <c r="O2509" s="93" t="str">
        <f aca="false">Grocery!S2229&amp;Grocery!T2229</f>
        <v/>
      </c>
    </row>
    <row r="2510" customFormat="false" ht="13" hidden="false" customHeight="false" outlineLevel="0" collapsed="false">
      <c r="O2510" s="93" t="str">
        <f aca="false">Grocery!S2230&amp;Grocery!T2230</f>
        <v/>
      </c>
    </row>
    <row r="2511" customFormat="false" ht="13" hidden="false" customHeight="false" outlineLevel="0" collapsed="false">
      <c r="O2511" s="93" t="str">
        <f aca="false">Grocery!S2231&amp;Grocery!T2231</f>
        <v/>
      </c>
    </row>
    <row r="2512" customFormat="false" ht="13" hidden="false" customHeight="false" outlineLevel="0" collapsed="false">
      <c r="O2512" s="93" t="str">
        <f aca="false">Grocery!S2232&amp;Grocery!T2232</f>
        <v/>
      </c>
    </row>
    <row r="2513" customFormat="false" ht="13" hidden="false" customHeight="false" outlineLevel="0" collapsed="false">
      <c r="O2513" s="93" t="str">
        <f aca="false">Grocery!S2233&amp;Grocery!T2233</f>
        <v/>
      </c>
    </row>
    <row r="2514" customFormat="false" ht="13" hidden="false" customHeight="false" outlineLevel="0" collapsed="false">
      <c r="O2514" s="93" t="str">
        <f aca="false">Grocery!S2234&amp;Grocery!T2234</f>
        <v/>
      </c>
    </row>
    <row r="2515" customFormat="false" ht="13" hidden="false" customHeight="false" outlineLevel="0" collapsed="false">
      <c r="O2515" s="93" t="str">
        <f aca="false">Grocery!S2235&amp;Grocery!T2235</f>
        <v/>
      </c>
    </row>
    <row r="2516" customFormat="false" ht="13" hidden="false" customHeight="false" outlineLevel="0" collapsed="false">
      <c r="O2516" s="93" t="str">
        <f aca="false">Grocery!S2236&amp;Grocery!T2236</f>
        <v/>
      </c>
    </row>
    <row r="2517" customFormat="false" ht="13" hidden="false" customHeight="false" outlineLevel="0" collapsed="false">
      <c r="O2517" s="93" t="str">
        <f aca="false">Grocery!S2237&amp;Grocery!T2237</f>
        <v/>
      </c>
    </row>
    <row r="2518" customFormat="false" ht="13" hidden="false" customHeight="false" outlineLevel="0" collapsed="false">
      <c r="O2518" s="93" t="str">
        <f aca="false">Grocery!S2238&amp;Grocery!T2238</f>
        <v/>
      </c>
    </row>
    <row r="2519" customFormat="false" ht="13" hidden="false" customHeight="false" outlineLevel="0" collapsed="false">
      <c r="O2519" s="93" t="str">
        <f aca="false">Grocery!S2239&amp;Grocery!T2239</f>
        <v/>
      </c>
    </row>
    <row r="2520" customFormat="false" ht="13" hidden="false" customHeight="false" outlineLevel="0" collapsed="false">
      <c r="O2520" s="93" t="str">
        <f aca="false">Grocery!S2240&amp;Grocery!T2240</f>
        <v/>
      </c>
    </row>
    <row r="2521" customFormat="false" ht="13" hidden="false" customHeight="false" outlineLevel="0" collapsed="false">
      <c r="O2521" s="93" t="str">
        <f aca="false">Grocery!S2241&amp;Grocery!T2241</f>
        <v/>
      </c>
    </row>
    <row r="2522" customFormat="false" ht="13" hidden="false" customHeight="false" outlineLevel="0" collapsed="false">
      <c r="O2522" s="93" t="str">
        <f aca="false">Grocery!S2242&amp;Grocery!T2242</f>
        <v/>
      </c>
    </row>
    <row r="2523" customFormat="false" ht="13" hidden="false" customHeight="false" outlineLevel="0" collapsed="false">
      <c r="O2523" s="93" t="str">
        <f aca="false">Grocery!S2243&amp;Grocery!T2243</f>
        <v/>
      </c>
    </row>
    <row r="2524" customFormat="false" ht="13" hidden="false" customHeight="false" outlineLevel="0" collapsed="false">
      <c r="O2524" s="93" t="str">
        <f aca="false">Grocery!S2244&amp;Grocery!T2244</f>
        <v/>
      </c>
    </row>
    <row r="2525" customFormat="false" ht="13" hidden="false" customHeight="false" outlineLevel="0" collapsed="false">
      <c r="O2525" s="93" t="str">
        <f aca="false">Grocery!S2245&amp;Grocery!T2245</f>
        <v/>
      </c>
    </row>
    <row r="2526" customFormat="false" ht="13" hidden="false" customHeight="false" outlineLevel="0" collapsed="false">
      <c r="O2526" s="93" t="str">
        <f aca="false">Grocery!S2246&amp;Grocery!T2246</f>
        <v/>
      </c>
    </row>
    <row r="2527" customFormat="false" ht="13" hidden="false" customHeight="false" outlineLevel="0" collapsed="false">
      <c r="O2527" s="93" t="str">
        <f aca="false">Grocery!S2247&amp;Grocery!T2247</f>
        <v/>
      </c>
    </row>
    <row r="2528" customFormat="false" ht="13" hidden="false" customHeight="false" outlineLevel="0" collapsed="false">
      <c r="O2528" s="93" t="str">
        <f aca="false">Grocery!S2248&amp;Grocery!T2248</f>
        <v/>
      </c>
    </row>
    <row r="2529" customFormat="false" ht="13" hidden="false" customHeight="false" outlineLevel="0" collapsed="false">
      <c r="O2529" s="93" t="str">
        <f aca="false">Grocery!S2249&amp;Grocery!T2249</f>
        <v/>
      </c>
    </row>
    <row r="2530" customFormat="false" ht="13" hidden="false" customHeight="false" outlineLevel="0" collapsed="false">
      <c r="O2530" s="93" t="str">
        <f aca="false">Grocery!S2250&amp;Grocery!T2250</f>
        <v/>
      </c>
    </row>
    <row r="2531" customFormat="false" ht="13" hidden="false" customHeight="false" outlineLevel="0" collapsed="false">
      <c r="O2531" s="93" t="str">
        <f aca="false">Grocery!S2251&amp;Grocery!T2251</f>
        <v/>
      </c>
    </row>
    <row r="2532" customFormat="false" ht="13" hidden="false" customHeight="false" outlineLevel="0" collapsed="false">
      <c r="O2532" s="93" t="str">
        <f aca="false">Grocery!S2252&amp;Grocery!T2252</f>
        <v/>
      </c>
    </row>
    <row r="2533" customFormat="false" ht="13" hidden="false" customHeight="false" outlineLevel="0" collapsed="false">
      <c r="O2533" s="93" t="str">
        <f aca="false">Grocery!S2253&amp;Grocery!T2253</f>
        <v/>
      </c>
    </row>
    <row r="2534" customFormat="false" ht="13" hidden="false" customHeight="false" outlineLevel="0" collapsed="false">
      <c r="O2534" s="93" t="str">
        <f aca="false">Grocery!S2254&amp;Grocery!T2254</f>
        <v/>
      </c>
    </row>
    <row r="2535" customFormat="false" ht="13" hidden="false" customHeight="false" outlineLevel="0" collapsed="false">
      <c r="O2535" s="93" t="str">
        <f aca="false">Grocery!S2255&amp;Grocery!T2255</f>
        <v/>
      </c>
    </row>
    <row r="2536" customFormat="false" ht="13" hidden="false" customHeight="false" outlineLevel="0" collapsed="false">
      <c r="O2536" s="93" t="str">
        <f aca="false">Grocery!S2256&amp;Grocery!T2256</f>
        <v/>
      </c>
    </row>
    <row r="2537" customFormat="false" ht="13" hidden="false" customHeight="false" outlineLevel="0" collapsed="false">
      <c r="O2537" s="93" t="str">
        <f aca="false">Grocery!S2257&amp;Grocery!T2257</f>
        <v/>
      </c>
    </row>
    <row r="2538" customFormat="false" ht="13" hidden="false" customHeight="false" outlineLevel="0" collapsed="false">
      <c r="O2538" s="93" t="str">
        <f aca="false">Grocery!S2258&amp;Grocery!T2258</f>
        <v/>
      </c>
    </row>
    <row r="2539" customFormat="false" ht="13" hidden="false" customHeight="false" outlineLevel="0" collapsed="false">
      <c r="O2539" s="93" t="str">
        <f aca="false">Grocery!S2259&amp;Grocery!T2259</f>
        <v/>
      </c>
    </row>
    <row r="2540" customFormat="false" ht="13" hidden="false" customHeight="false" outlineLevel="0" collapsed="false">
      <c r="O2540" s="93" t="str">
        <f aca="false">Grocery!S2260&amp;Grocery!T2260</f>
        <v/>
      </c>
    </row>
    <row r="2541" customFormat="false" ht="13" hidden="false" customHeight="false" outlineLevel="0" collapsed="false">
      <c r="O2541" s="93" t="str">
        <f aca="false">Grocery!S2261&amp;Grocery!T2261</f>
        <v/>
      </c>
    </row>
    <row r="2542" customFormat="false" ht="13" hidden="false" customHeight="false" outlineLevel="0" collapsed="false">
      <c r="O2542" s="93" t="str">
        <f aca="false">Grocery!S2262&amp;Grocery!T2262</f>
        <v/>
      </c>
    </row>
    <row r="2543" customFormat="false" ht="13" hidden="false" customHeight="false" outlineLevel="0" collapsed="false">
      <c r="O2543" s="93" t="str">
        <f aca="false">Grocery!S2263&amp;Grocery!T2263</f>
        <v/>
      </c>
    </row>
    <row r="2544" customFormat="false" ht="13" hidden="false" customHeight="false" outlineLevel="0" collapsed="false">
      <c r="O2544" s="93" t="str">
        <f aca="false">Grocery!S2264&amp;Grocery!T2264</f>
        <v/>
      </c>
    </row>
    <row r="2545" customFormat="false" ht="13" hidden="false" customHeight="false" outlineLevel="0" collapsed="false">
      <c r="O2545" s="93" t="str">
        <f aca="false">Grocery!S2265&amp;Grocery!T2265</f>
        <v/>
      </c>
    </row>
    <row r="2546" customFormat="false" ht="13" hidden="false" customHeight="false" outlineLevel="0" collapsed="false">
      <c r="O2546" s="93" t="str">
        <f aca="false">Grocery!S2266&amp;Grocery!T2266</f>
        <v/>
      </c>
    </row>
    <row r="2547" customFormat="false" ht="13" hidden="false" customHeight="false" outlineLevel="0" collapsed="false">
      <c r="O2547" s="93" t="str">
        <f aca="false">Grocery!S2267&amp;Grocery!T2267</f>
        <v/>
      </c>
    </row>
    <row r="2548" customFormat="false" ht="13" hidden="false" customHeight="false" outlineLevel="0" collapsed="false">
      <c r="O2548" s="93" t="str">
        <f aca="false">Grocery!S2268&amp;Grocery!T2268</f>
        <v/>
      </c>
    </row>
    <row r="2549" customFormat="false" ht="13" hidden="false" customHeight="false" outlineLevel="0" collapsed="false">
      <c r="O2549" s="93" t="str">
        <f aca="false">Grocery!S2269&amp;Grocery!T2269</f>
        <v/>
      </c>
    </row>
    <row r="2550" customFormat="false" ht="13" hidden="false" customHeight="false" outlineLevel="0" collapsed="false">
      <c r="O2550" s="93" t="str">
        <f aca="false">Grocery!S2270&amp;Grocery!T2270</f>
        <v/>
      </c>
    </row>
    <row r="2551" customFormat="false" ht="13" hidden="false" customHeight="false" outlineLevel="0" collapsed="false">
      <c r="O2551" s="93" t="str">
        <f aca="false">Grocery!S2271&amp;Grocery!T2271</f>
        <v/>
      </c>
    </row>
    <row r="2552" customFormat="false" ht="13" hidden="false" customHeight="false" outlineLevel="0" collapsed="false">
      <c r="O2552" s="93" t="str">
        <f aca="false">Grocery!S2272&amp;Grocery!T2272</f>
        <v/>
      </c>
    </row>
    <row r="2553" customFormat="false" ht="13" hidden="false" customHeight="false" outlineLevel="0" collapsed="false">
      <c r="O2553" s="93" t="str">
        <f aca="false">Grocery!S2273&amp;Grocery!T2273</f>
        <v/>
      </c>
    </row>
    <row r="2554" customFormat="false" ht="13" hidden="false" customHeight="false" outlineLevel="0" collapsed="false">
      <c r="O2554" s="93" t="str">
        <f aca="false">Grocery!S2274&amp;Grocery!T2274</f>
        <v/>
      </c>
    </row>
    <row r="2555" customFormat="false" ht="13" hidden="false" customHeight="false" outlineLevel="0" collapsed="false">
      <c r="O2555" s="93" t="str">
        <f aca="false">Grocery!S2275&amp;Grocery!T2275</f>
        <v/>
      </c>
    </row>
    <row r="2556" customFormat="false" ht="13" hidden="false" customHeight="false" outlineLevel="0" collapsed="false">
      <c r="O2556" s="93" t="str">
        <f aca="false">Grocery!S2276&amp;Grocery!T2276</f>
        <v/>
      </c>
    </row>
    <row r="2557" customFormat="false" ht="13" hidden="false" customHeight="false" outlineLevel="0" collapsed="false">
      <c r="O2557" s="93" t="str">
        <f aca="false">Grocery!S2277&amp;Grocery!T2277</f>
        <v/>
      </c>
    </row>
    <row r="2558" customFormat="false" ht="13" hidden="false" customHeight="false" outlineLevel="0" collapsed="false">
      <c r="O2558" s="93" t="str">
        <f aca="false">Grocery!S2278&amp;Grocery!T2278</f>
        <v/>
      </c>
    </row>
    <row r="2559" customFormat="false" ht="13" hidden="false" customHeight="false" outlineLevel="0" collapsed="false">
      <c r="O2559" s="93" t="str">
        <f aca="false">Grocery!S2279&amp;Grocery!T2279</f>
        <v/>
      </c>
    </row>
    <row r="2560" customFormat="false" ht="13" hidden="false" customHeight="false" outlineLevel="0" collapsed="false">
      <c r="O2560" s="93" t="str">
        <f aca="false">Grocery!S2280&amp;Grocery!T2280</f>
        <v/>
      </c>
    </row>
    <row r="2561" customFormat="false" ht="13" hidden="false" customHeight="false" outlineLevel="0" collapsed="false">
      <c r="O2561" s="93" t="str">
        <f aca="false">Grocery!S2281&amp;Grocery!T2281</f>
        <v/>
      </c>
    </row>
    <row r="2562" customFormat="false" ht="13" hidden="false" customHeight="false" outlineLevel="0" collapsed="false">
      <c r="O2562" s="93" t="str">
        <f aca="false">Grocery!S2282&amp;Grocery!T2282</f>
        <v/>
      </c>
    </row>
    <row r="2563" customFormat="false" ht="13" hidden="false" customHeight="false" outlineLevel="0" collapsed="false">
      <c r="O2563" s="93" t="str">
        <f aca="false">Grocery!S2283&amp;Grocery!T2283</f>
        <v/>
      </c>
    </row>
    <row r="2564" customFormat="false" ht="13" hidden="false" customHeight="false" outlineLevel="0" collapsed="false">
      <c r="O2564" s="93" t="str">
        <f aca="false">Grocery!S2284&amp;Grocery!T2284</f>
        <v/>
      </c>
    </row>
    <row r="2565" customFormat="false" ht="13" hidden="false" customHeight="false" outlineLevel="0" collapsed="false">
      <c r="O2565" s="93" t="str">
        <f aca="false">Grocery!S2285&amp;Grocery!T2285</f>
        <v/>
      </c>
    </row>
    <row r="2566" customFormat="false" ht="13" hidden="false" customHeight="false" outlineLevel="0" collapsed="false">
      <c r="O2566" s="93" t="str">
        <f aca="false">Grocery!S2286&amp;Grocery!T2286</f>
        <v/>
      </c>
    </row>
    <row r="2567" customFormat="false" ht="13" hidden="false" customHeight="false" outlineLevel="0" collapsed="false">
      <c r="O2567" s="93" t="str">
        <f aca="false">Grocery!S2287&amp;Grocery!T2287</f>
        <v/>
      </c>
    </row>
    <row r="2568" customFormat="false" ht="13" hidden="false" customHeight="false" outlineLevel="0" collapsed="false">
      <c r="O2568" s="93" t="str">
        <f aca="false">Grocery!S2288&amp;Grocery!T2288</f>
        <v/>
      </c>
    </row>
    <row r="2569" customFormat="false" ht="13" hidden="false" customHeight="false" outlineLevel="0" collapsed="false">
      <c r="O2569" s="93" t="str">
        <f aca="false">Grocery!S2289&amp;Grocery!T2289</f>
        <v/>
      </c>
    </row>
    <row r="2570" customFormat="false" ht="13" hidden="false" customHeight="false" outlineLevel="0" collapsed="false">
      <c r="O2570" s="93" t="str">
        <f aca="false">Grocery!S2290&amp;Grocery!T2290</f>
        <v/>
      </c>
    </row>
    <row r="2571" customFormat="false" ht="13" hidden="false" customHeight="false" outlineLevel="0" collapsed="false">
      <c r="O2571" s="93" t="str">
        <f aca="false">Grocery!S2291&amp;Grocery!T2291</f>
        <v/>
      </c>
    </row>
    <row r="2572" customFormat="false" ht="13" hidden="false" customHeight="false" outlineLevel="0" collapsed="false">
      <c r="O2572" s="93" t="str">
        <f aca="false">Grocery!S2292&amp;Grocery!T2292</f>
        <v/>
      </c>
    </row>
    <row r="2573" customFormat="false" ht="13" hidden="false" customHeight="false" outlineLevel="0" collapsed="false">
      <c r="O2573" s="93" t="str">
        <f aca="false">Grocery!S2293&amp;Grocery!T2293</f>
        <v/>
      </c>
    </row>
    <row r="2574" customFormat="false" ht="13" hidden="false" customHeight="false" outlineLevel="0" collapsed="false">
      <c r="O2574" s="93" t="str">
        <f aca="false">Grocery!S2294&amp;Grocery!T2294</f>
        <v/>
      </c>
    </row>
    <row r="2575" customFormat="false" ht="13" hidden="false" customHeight="false" outlineLevel="0" collapsed="false">
      <c r="O2575" s="93" t="str">
        <f aca="false">Grocery!S2295&amp;Grocery!T2295</f>
        <v/>
      </c>
    </row>
    <row r="2576" customFormat="false" ht="13" hidden="false" customHeight="false" outlineLevel="0" collapsed="false">
      <c r="O2576" s="93" t="str">
        <f aca="false">Grocery!S2296&amp;Grocery!T2296</f>
        <v/>
      </c>
    </row>
    <row r="2577" customFormat="false" ht="13" hidden="false" customHeight="false" outlineLevel="0" collapsed="false">
      <c r="O2577" s="93" t="str">
        <f aca="false">Grocery!S2297&amp;Grocery!T2297</f>
        <v/>
      </c>
    </row>
    <row r="2578" customFormat="false" ht="13" hidden="false" customHeight="false" outlineLevel="0" collapsed="false">
      <c r="O2578" s="93" t="str">
        <f aca="false">Grocery!S2298&amp;Grocery!T2298</f>
        <v/>
      </c>
    </row>
    <row r="2579" customFormat="false" ht="13" hidden="false" customHeight="false" outlineLevel="0" collapsed="false">
      <c r="O2579" s="93" t="str">
        <f aca="false">Grocery!S2299&amp;Grocery!T2299</f>
        <v/>
      </c>
    </row>
    <row r="2580" customFormat="false" ht="13" hidden="false" customHeight="false" outlineLevel="0" collapsed="false">
      <c r="O2580" s="93" t="str">
        <f aca="false">Grocery!S2300&amp;Grocery!T2300</f>
        <v/>
      </c>
    </row>
    <row r="2581" customFormat="false" ht="13" hidden="false" customHeight="false" outlineLevel="0" collapsed="false">
      <c r="O2581" s="93" t="str">
        <f aca="false">Grocery!S2301&amp;Grocery!T2301</f>
        <v/>
      </c>
    </row>
    <row r="2582" customFormat="false" ht="13" hidden="false" customHeight="false" outlineLevel="0" collapsed="false">
      <c r="O2582" s="93" t="str">
        <f aca="false">Grocery!S2302&amp;Grocery!T2302</f>
        <v/>
      </c>
    </row>
    <row r="2583" customFormat="false" ht="13" hidden="false" customHeight="false" outlineLevel="0" collapsed="false">
      <c r="O2583" s="93" t="str">
        <f aca="false">Grocery!S2303&amp;Grocery!T2303</f>
        <v/>
      </c>
    </row>
    <row r="2584" customFormat="false" ht="13" hidden="false" customHeight="false" outlineLevel="0" collapsed="false">
      <c r="O2584" s="93" t="str">
        <f aca="false">Grocery!S2304&amp;Grocery!T2304</f>
        <v/>
      </c>
    </row>
    <row r="2585" customFormat="false" ht="13" hidden="false" customHeight="false" outlineLevel="0" collapsed="false">
      <c r="O2585" s="93" t="str">
        <f aca="false">Grocery!S2305&amp;Grocery!T2305</f>
        <v/>
      </c>
    </row>
    <row r="2586" customFormat="false" ht="13" hidden="false" customHeight="false" outlineLevel="0" collapsed="false">
      <c r="O2586" s="93" t="str">
        <f aca="false">Grocery!S2306&amp;Grocery!T2306</f>
        <v/>
      </c>
    </row>
    <row r="2587" customFormat="false" ht="13" hidden="false" customHeight="false" outlineLevel="0" collapsed="false">
      <c r="O2587" s="93" t="str">
        <f aca="false">Grocery!S2307&amp;Grocery!T2307</f>
        <v/>
      </c>
    </row>
    <row r="2588" customFormat="false" ht="13" hidden="false" customHeight="false" outlineLevel="0" collapsed="false">
      <c r="O2588" s="93" t="str">
        <f aca="false">Grocery!S2308&amp;Grocery!T2308</f>
        <v/>
      </c>
    </row>
    <row r="2589" customFormat="false" ht="13" hidden="false" customHeight="false" outlineLevel="0" collapsed="false">
      <c r="O2589" s="93" t="str">
        <f aca="false">Grocery!S2309&amp;Grocery!T2309</f>
        <v/>
      </c>
    </row>
    <row r="2590" customFormat="false" ht="13" hidden="false" customHeight="false" outlineLevel="0" collapsed="false">
      <c r="O2590" s="93" t="str">
        <f aca="false">Grocery!S2310&amp;Grocery!T2310</f>
        <v/>
      </c>
    </row>
    <row r="2591" customFormat="false" ht="13" hidden="false" customHeight="false" outlineLevel="0" collapsed="false">
      <c r="O2591" s="93" t="str">
        <f aca="false">Grocery!S2311&amp;Grocery!T2311</f>
        <v/>
      </c>
    </row>
    <row r="2592" customFormat="false" ht="13" hidden="false" customHeight="false" outlineLevel="0" collapsed="false">
      <c r="O2592" s="93" t="str">
        <f aca="false">Grocery!S2312&amp;Grocery!T2312</f>
        <v/>
      </c>
    </row>
    <row r="2593" customFormat="false" ht="13" hidden="false" customHeight="false" outlineLevel="0" collapsed="false">
      <c r="O2593" s="93" t="str">
        <f aca="false">Grocery!S2313&amp;Grocery!T2313</f>
        <v/>
      </c>
    </row>
    <row r="2594" customFormat="false" ht="13" hidden="false" customHeight="false" outlineLevel="0" collapsed="false">
      <c r="O2594" s="93" t="str">
        <f aca="false">Grocery!S2314&amp;Grocery!T2314</f>
        <v/>
      </c>
    </row>
    <row r="2595" customFormat="false" ht="13" hidden="false" customHeight="false" outlineLevel="0" collapsed="false">
      <c r="O2595" s="93" t="str">
        <f aca="false">Grocery!S2315&amp;Grocery!T2315</f>
        <v/>
      </c>
    </row>
    <row r="2596" customFormat="false" ht="13" hidden="false" customHeight="false" outlineLevel="0" collapsed="false">
      <c r="O2596" s="93" t="str">
        <f aca="false">Grocery!S2316&amp;Grocery!T2316</f>
        <v/>
      </c>
    </row>
    <row r="2597" customFormat="false" ht="13" hidden="false" customHeight="false" outlineLevel="0" collapsed="false">
      <c r="O2597" s="93" t="str">
        <f aca="false">Grocery!S2317&amp;Grocery!T2317</f>
        <v/>
      </c>
    </row>
    <row r="2598" customFormat="false" ht="13" hidden="false" customHeight="false" outlineLevel="0" collapsed="false">
      <c r="O2598" s="93" t="str">
        <f aca="false">Grocery!S2318&amp;Grocery!T2318</f>
        <v/>
      </c>
    </row>
    <row r="2599" customFormat="false" ht="13" hidden="false" customHeight="false" outlineLevel="0" collapsed="false">
      <c r="O2599" s="93" t="str">
        <f aca="false">Grocery!S2319&amp;Grocery!T2319</f>
        <v/>
      </c>
    </row>
    <row r="2600" customFormat="false" ht="13" hidden="false" customHeight="false" outlineLevel="0" collapsed="false">
      <c r="O2600" s="93" t="str">
        <f aca="false">Grocery!S2320&amp;Grocery!T2320</f>
        <v/>
      </c>
    </row>
    <row r="2601" customFormat="false" ht="13" hidden="false" customHeight="false" outlineLevel="0" collapsed="false">
      <c r="O2601" s="93" t="str">
        <f aca="false">Grocery!S2321&amp;Grocery!T2321</f>
        <v/>
      </c>
    </row>
    <row r="2602" customFormat="false" ht="13" hidden="false" customHeight="false" outlineLevel="0" collapsed="false">
      <c r="O2602" s="93" t="str">
        <f aca="false">Grocery!S2322&amp;Grocery!T2322</f>
        <v/>
      </c>
    </row>
    <row r="2603" customFormat="false" ht="13" hidden="false" customHeight="false" outlineLevel="0" collapsed="false">
      <c r="O2603" s="93" t="str">
        <f aca="false">Grocery!S2323&amp;Grocery!T2323</f>
        <v/>
      </c>
    </row>
    <row r="2604" customFormat="false" ht="13" hidden="false" customHeight="false" outlineLevel="0" collapsed="false">
      <c r="O2604" s="93" t="str">
        <f aca="false">Grocery!S2324&amp;Grocery!T2324</f>
        <v/>
      </c>
    </row>
    <row r="2605" customFormat="false" ht="13" hidden="false" customHeight="false" outlineLevel="0" collapsed="false">
      <c r="O2605" s="93" t="str">
        <f aca="false">Grocery!S2325&amp;Grocery!T2325</f>
        <v/>
      </c>
    </row>
    <row r="2606" customFormat="false" ht="13" hidden="false" customHeight="false" outlineLevel="0" collapsed="false">
      <c r="O2606" s="93" t="str">
        <f aca="false">Grocery!S2326&amp;Grocery!T2326</f>
        <v/>
      </c>
    </row>
    <row r="2607" customFormat="false" ht="13" hidden="false" customHeight="false" outlineLevel="0" collapsed="false">
      <c r="O2607" s="93" t="str">
        <f aca="false">Grocery!S2327&amp;Grocery!T2327</f>
        <v/>
      </c>
    </row>
    <row r="2608" customFormat="false" ht="13" hidden="false" customHeight="false" outlineLevel="0" collapsed="false">
      <c r="O2608" s="93" t="str">
        <f aca="false">Grocery!S2328&amp;Grocery!T2328</f>
        <v/>
      </c>
    </row>
    <row r="2609" customFormat="false" ht="13" hidden="false" customHeight="false" outlineLevel="0" collapsed="false">
      <c r="O2609" s="93" t="str">
        <f aca="false">Grocery!S2329&amp;Grocery!T2329</f>
        <v/>
      </c>
    </row>
    <row r="2610" customFormat="false" ht="13" hidden="false" customHeight="false" outlineLevel="0" collapsed="false">
      <c r="O2610" s="93" t="str">
        <f aca="false">Grocery!S2330&amp;Grocery!T2330</f>
        <v/>
      </c>
    </row>
    <row r="2611" customFormat="false" ht="13" hidden="false" customHeight="false" outlineLevel="0" collapsed="false">
      <c r="O2611" s="93" t="str">
        <f aca="false">Grocery!S2331&amp;Grocery!T2331</f>
        <v/>
      </c>
    </row>
    <row r="2612" customFormat="false" ht="13" hidden="false" customHeight="false" outlineLevel="0" collapsed="false">
      <c r="O2612" s="93" t="str">
        <f aca="false">Grocery!S2332&amp;Grocery!T2332</f>
        <v/>
      </c>
    </row>
    <row r="2613" customFormat="false" ht="13" hidden="false" customHeight="false" outlineLevel="0" collapsed="false">
      <c r="O2613" s="93" t="str">
        <f aca="false">Grocery!S2333&amp;Grocery!T2333</f>
        <v/>
      </c>
    </row>
    <row r="2614" customFormat="false" ht="13" hidden="false" customHeight="false" outlineLevel="0" collapsed="false">
      <c r="O2614" s="93" t="str">
        <f aca="false">Grocery!S2334&amp;Grocery!T2334</f>
        <v/>
      </c>
    </row>
    <row r="2615" customFormat="false" ht="13" hidden="false" customHeight="false" outlineLevel="0" collapsed="false">
      <c r="O2615" s="93" t="str">
        <f aca="false">Grocery!S2335&amp;Grocery!T2335</f>
        <v/>
      </c>
    </row>
    <row r="2616" customFormat="false" ht="13" hidden="false" customHeight="false" outlineLevel="0" collapsed="false">
      <c r="O2616" s="93" t="str">
        <f aca="false">Grocery!S2336&amp;Grocery!T2336</f>
        <v/>
      </c>
    </row>
    <row r="2617" customFormat="false" ht="13" hidden="false" customHeight="false" outlineLevel="0" collapsed="false">
      <c r="O2617" s="93" t="str">
        <f aca="false">Grocery!S2337&amp;Grocery!T2337</f>
        <v/>
      </c>
    </row>
    <row r="2618" customFormat="false" ht="13" hidden="false" customHeight="false" outlineLevel="0" collapsed="false">
      <c r="O2618" s="93" t="str">
        <f aca="false">Grocery!S2338&amp;Grocery!T2338</f>
        <v/>
      </c>
    </row>
    <row r="2619" customFormat="false" ht="13" hidden="false" customHeight="false" outlineLevel="0" collapsed="false">
      <c r="O2619" s="93" t="str">
        <f aca="false">Grocery!S2339&amp;Grocery!T2339</f>
        <v/>
      </c>
    </row>
    <row r="2620" customFormat="false" ht="13" hidden="false" customHeight="false" outlineLevel="0" collapsed="false">
      <c r="O2620" s="93" t="str">
        <f aca="false">Grocery!S2340&amp;Grocery!T2340</f>
        <v/>
      </c>
    </row>
    <row r="2621" customFormat="false" ht="13" hidden="false" customHeight="false" outlineLevel="0" collapsed="false">
      <c r="O2621" s="93" t="str">
        <f aca="false">Grocery!S2341&amp;Grocery!T2341</f>
        <v/>
      </c>
    </row>
    <row r="2622" customFormat="false" ht="13" hidden="false" customHeight="false" outlineLevel="0" collapsed="false">
      <c r="O2622" s="93" t="str">
        <f aca="false">Grocery!S2342&amp;Grocery!T2342</f>
        <v/>
      </c>
    </row>
    <row r="2623" customFormat="false" ht="13" hidden="false" customHeight="false" outlineLevel="0" collapsed="false">
      <c r="O2623" s="93" t="str">
        <f aca="false">Grocery!S2343&amp;Grocery!T2343</f>
        <v/>
      </c>
    </row>
    <row r="2624" customFormat="false" ht="13" hidden="false" customHeight="false" outlineLevel="0" collapsed="false">
      <c r="O2624" s="93" t="str">
        <f aca="false">Grocery!S2344&amp;Grocery!T2344</f>
        <v/>
      </c>
    </row>
    <row r="2625" customFormat="false" ht="13" hidden="false" customHeight="false" outlineLevel="0" collapsed="false">
      <c r="O2625" s="93" t="str">
        <f aca="false">Grocery!S2345&amp;Grocery!T2345</f>
        <v/>
      </c>
    </row>
    <row r="2626" customFormat="false" ht="13" hidden="false" customHeight="false" outlineLevel="0" collapsed="false">
      <c r="O2626" s="93" t="str">
        <f aca="false">Grocery!S2346&amp;Grocery!T2346</f>
        <v/>
      </c>
    </row>
    <row r="2627" customFormat="false" ht="13" hidden="false" customHeight="false" outlineLevel="0" collapsed="false">
      <c r="O2627" s="93" t="str">
        <f aca="false">Grocery!S2347&amp;Grocery!T2347</f>
        <v/>
      </c>
    </row>
    <row r="2628" customFormat="false" ht="13" hidden="false" customHeight="false" outlineLevel="0" collapsed="false">
      <c r="O2628" s="93" t="str">
        <f aca="false">Grocery!S2348&amp;Grocery!T2348</f>
        <v/>
      </c>
    </row>
    <row r="2629" customFormat="false" ht="13" hidden="false" customHeight="false" outlineLevel="0" collapsed="false">
      <c r="O2629" s="93" t="str">
        <f aca="false">Grocery!S2349&amp;Grocery!T2349</f>
        <v/>
      </c>
    </row>
    <row r="2630" customFormat="false" ht="13" hidden="false" customHeight="false" outlineLevel="0" collapsed="false">
      <c r="O2630" s="93" t="str">
        <f aca="false">Grocery!S2350&amp;Grocery!T2350</f>
        <v/>
      </c>
    </row>
    <row r="2631" customFormat="false" ht="13" hidden="false" customHeight="false" outlineLevel="0" collapsed="false">
      <c r="O2631" s="93" t="str">
        <f aca="false">Grocery!S2351&amp;Grocery!T2351</f>
        <v/>
      </c>
    </row>
    <row r="2632" customFormat="false" ht="13" hidden="false" customHeight="false" outlineLevel="0" collapsed="false">
      <c r="O2632" s="93" t="str">
        <f aca="false">Grocery!S2352&amp;Grocery!T2352</f>
        <v/>
      </c>
    </row>
    <row r="2633" customFormat="false" ht="13" hidden="false" customHeight="false" outlineLevel="0" collapsed="false">
      <c r="O2633" s="93" t="str">
        <f aca="false">Grocery!S2353&amp;Grocery!T2353</f>
        <v/>
      </c>
    </row>
    <row r="2634" customFormat="false" ht="13" hidden="false" customHeight="false" outlineLevel="0" collapsed="false">
      <c r="O2634" s="93" t="str">
        <f aca="false">Grocery!S2354&amp;Grocery!T2354</f>
        <v/>
      </c>
    </row>
    <row r="2635" customFormat="false" ht="13" hidden="false" customHeight="false" outlineLevel="0" collapsed="false">
      <c r="O2635" s="93" t="str">
        <f aca="false">Grocery!S2355&amp;Grocery!T2355</f>
        <v/>
      </c>
    </row>
    <row r="2636" customFormat="false" ht="13" hidden="false" customHeight="false" outlineLevel="0" collapsed="false">
      <c r="O2636" s="93" t="str">
        <f aca="false">Grocery!S2356&amp;Grocery!T2356</f>
        <v/>
      </c>
    </row>
    <row r="2637" customFormat="false" ht="13" hidden="false" customHeight="false" outlineLevel="0" collapsed="false">
      <c r="O2637" s="93" t="str">
        <f aca="false">Grocery!S2357&amp;Grocery!T2357</f>
        <v/>
      </c>
    </row>
    <row r="2638" customFormat="false" ht="13" hidden="false" customHeight="false" outlineLevel="0" collapsed="false">
      <c r="O2638" s="93" t="str">
        <f aca="false">Grocery!S2358&amp;Grocery!T2358</f>
        <v/>
      </c>
    </row>
    <row r="2639" customFormat="false" ht="13" hidden="false" customHeight="false" outlineLevel="0" collapsed="false">
      <c r="O2639" s="93" t="str">
        <f aca="false">Grocery!S2359&amp;Grocery!T2359</f>
        <v/>
      </c>
    </row>
    <row r="2640" customFormat="false" ht="13" hidden="false" customHeight="false" outlineLevel="0" collapsed="false">
      <c r="O2640" s="93" t="str">
        <f aca="false">Grocery!S2360&amp;Grocery!T2360</f>
        <v/>
      </c>
    </row>
    <row r="2641" customFormat="false" ht="13" hidden="false" customHeight="false" outlineLevel="0" collapsed="false">
      <c r="O2641" s="93" t="str">
        <f aca="false">Grocery!S2361&amp;Grocery!T2361</f>
        <v/>
      </c>
    </row>
    <row r="2642" customFormat="false" ht="13" hidden="false" customHeight="false" outlineLevel="0" collapsed="false">
      <c r="O2642" s="93" t="str">
        <f aca="false">Grocery!S2362&amp;Grocery!T2362</f>
        <v/>
      </c>
    </row>
    <row r="2643" customFormat="false" ht="13" hidden="false" customHeight="false" outlineLevel="0" collapsed="false">
      <c r="O2643" s="93" t="str">
        <f aca="false">Grocery!S2363&amp;Grocery!T2363</f>
        <v/>
      </c>
    </row>
    <row r="2644" customFormat="false" ht="13" hidden="false" customHeight="false" outlineLevel="0" collapsed="false">
      <c r="O2644" s="93" t="str">
        <f aca="false">Grocery!S2364&amp;Grocery!T2364</f>
        <v/>
      </c>
    </row>
    <row r="2645" customFormat="false" ht="13" hidden="false" customHeight="false" outlineLevel="0" collapsed="false">
      <c r="O2645" s="93" t="str">
        <f aca="false">Grocery!S2365&amp;Grocery!T2365</f>
        <v/>
      </c>
    </row>
    <row r="2646" customFormat="false" ht="13" hidden="false" customHeight="false" outlineLevel="0" collapsed="false">
      <c r="O2646" s="93" t="str">
        <f aca="false">Grocery!S2366&amp;Grocery!T2366</f>
        <v/>
      </c>
    </row>
    <row r="2647" customFormat="false" ht="13" hidden="false" customHeight="false" outlineLevel="0" collapsed="false">
      <c r="O2647" s="93" t="str">
        <f aca="false">Grocery!S2367&amp;Grocery!T2367</f>
        <v/>
      </c>
    </row>
    <row r="2648" customFormat="false" ht="13" hidden="false" customHeight="false" outlineLevel="0" collapsed="false">
      <c r="O2648" s="93" t="str">
        <f aca="false">Grocery!S2368&amp;Grocery!T2368</f>
        <v/>
      </c>
    </row>
    <row r="2649" customFormat="false" ht="13" hidden="false" customHeight="false" outlineLevel="0" collapsed="false">
      <c r="O2649" s="93" t="str">
        <f aca="false">Grocery!S2369&amp;Grocery!T2369</f>
        <v/>
      </c>
    </row>
    <row r="2650" customFormat="false" ht="13" hidden="false" customHeight="false" outlineLevel="0" collapsed="false">
      <c r="O2650" s="93" t="str">
        <f aca="false">Grocery!S2370&amp;Grocery!T2370</f>
        <v/>
      </c>
    </row>
    <row r="2651" customFormat="false" ht="13" hidden="false" customHeight="false" outlineLevel="0" collapsed="false">
      <c r="O2651" s="93" t="str">
        <f aca="false">Grocery!S2371&amp;Grocery!T2371</f>
        <v/>
      </c>
    </row>
    <row r="2652" customFormat="false" ht="13" hidden="false" customHeight="false" outlineLevel="0" collapsed="false">
      <c r="O2652" s="93" t="str">
        <f aca="false">Grocery!S2372&amp;Grocery!T2372</f>
        <v/>
      </c>
    </row>
    <row r="2653" customFormat="false" ht="13" hidden="false" customHeight="false" outlineLevel="0" collapsed="false">
      <c r="O2653" s="93" t="str">
        <f aca="false">Grocery!S2373&amp;Grocery!T2373</f>
        <v/>
      </c>
    </row>
    <row r="2654" customFormat="false" ht="13" hidden="false" customHeight="false" outlineLevel="0" collapsed="false">
      <c r="O2654" s="93" t="str">
        <f aca="false">Grocery!S2374&amp;Grocery!T2374</f>
        <v/>
      </c>
    </row>
    <row r="2655" customFormat="false" ht="13" hidden="false" customHeight="false" outlineLevel="0" collapsed="false">
      <c r="O2655" s="93" t="str">
        <f aca="false">Grocery!S2375&amp;Grocery!T2375</f>
        <v/>
      </c>
    </row>
    <row r="2656" customFormat="false" ht="13" hidden="false" customHeight="false" outlineLevel="0" collapsed="false">
      <c r="O2656" s="93" t="str">
        <f aca="false">Grocery!S2376&amp;Grocery!T2376</f>
        <v/>
      </c>
    </row>
    <row r="2657" customFormat="false" ht="13" hidden="false" customHeight="false" outlineLevel="0" collapsed="false">
      <c r="O2657" s="93" t="str">
        <f aca="false">Grocery!S2377&amp;Grocery!T2377</f>
        <v/>
      </c>
    </row>
    <row r="2658" customFormat="false" ht="13" hidden="false" customHeight="false" outlineLevel="0" collapsed="false">
      <c r="O2658" s="93" t="str">
        <f aca="false">Grocery!S2378&amp;Grocery!T2378</f>
        <v/>
      </c>
    </row>
    <row r="2659" customFormat="false" ht="13" hidden="false" customHeight="false" outlineLevel="0" collapsed="false">
      <c r="O2659" s="93" t="str">
        <f aca="false">Grocery!S2379&amp;Grocery!T2379</f>
        <v/>
      </c>
    </row>
    <row r="2660" customFormat="false" ht="13" hidden="false" customHeight="false" outlineLevel="0" collapsed="false">
      <c r="O2660" s="93" t="str">
        <f aca="false">Grocery!S2380&amp;Grocery!T2380</f>
        <v/>
      </c>
    </row>
    <row r="2661" customFormat="false" ht="13" hidden="false" customHeight="false" outlineLevel="0" collapsed="false">
      <c r="O2661" s="93" t="str">
        <f aca="false">Grocery!S2381&amp;Grocery!T2381</f>
        <v/>
      </c>
    </row>
    <row r="2662" customFormat="false" ht="13" hidden="false" customHeight="false" outlineLevel="0" collapsed="false">
      <c r="O2662" s="93" t="str">
        <f aca="false">Grocery!S2382&amp;Grocery!T2382</f>
        <v/>
      </c>
    </row>
    <row r="2663" customFormat="false" ht="13" hidden="false" customHeight="false" outlineLevel="0" collapsed="false">
      <c r="O2663" s="93" t="str">
        <f aca="false">Grocery!S2383&amp;Grocery!T2383</f>
        <v/>
      </c>
    </row>
    <row r="2664" customFormat="false" ht="13" hidden="false" customHeight="false" outlineLevel="0" collapsed="false">
      <c r="O2664" s="93" t="str">
        <f aca="false">Grocery!S2384&amp;Grocery!T2384</f>
        <v/>
      </c>
    </row>
    <row r="2665" customFormat="false" ht="13" hidden="false" customHeight="false" outlineLevel="0" collapsed="false">
      <c r="O2665" s="93" t="str">
        <f aca="false">Grocery!S2385&amp;Grocery!T2385</f>
        <v/>
      </c>
    </row>
    <row r="2666" customFormat="false" ht="13" hidden="false" customHeight="false" outlineLevel="0" collapsed="false">
      <c r="O2666" s="93" t="str">
        <f aca="false">Grocery!S2386&amp;Grocery!T2386</f>
        <v/>
      </c>
    </row>
    <row r="2667" customFormat="false" ht="13" hidden="false" customHeight="false" outlineLevel="0" collapsed="false">
      <c r="O2667" s="93" t="str">
        <f aca="false">Grocery!S2387&amp;Grocery!T2387</f>
        <v/>
      </c>
    </row>
    <row r="2668" customFormat="false" ht="13" hidden="false" customHeight="false" outlineLevel="0" collapsed="false">
      <c r="O2668" s="93" t="str">
        <f aca="false">Grocery!S2388&amp;Grocery!T2388</f>
        <v/>
      </c>
    </row>
    <row r="2669" customFormat="false" ht="13" hidden="false" customHeight="false" outlineLevel="0" collapsed="false">
      <c r="O2669" s="93" t="str">
        <f aca="false">Grocery!S2389&amp;Grocery!T2389</f>
        <v/>
      </c>
    </row>
    <row r="2670" customFormat="false" ht="13" hidden="false" customHeight="false" outlineLevel="0" collapsed="false">
      <c r="O2670" s="93" t="str">
        <f aca="false">Grocery!S2390&amp;Grocery!T2390</f>
        <v/>
      </c>
    </row>
    <row r="2671" customFormat="false" ht="13" hidden="false" customHeight="false" outlineLevel="0" collapsed="false">
      <c r="O2671" s="93" t="str">
        <f aca="false">Grocery!S2391&amp;Grocery!T2391</f>
        <v/>
      </c>
    </row>
    <row r="2672" customFormat="false" ht="13" hidden="false" customHeight="false" outlineLevel="0" collapsed="false">
      <c r="O2672" s="93" t="str">
        <f aca="false">Grocery!S2392&amp;Grocery!T2392</f>
        <v/>
      </c>
    </row>
    <row r="2673" customFormat="false" ht="13" hidden="false" customHeight="false" outlineLevel="0" collapsed="false">
      <c r="O2673" s="93" t="str">
        <f aca="false">Grocery!S2393&amp;Grocery!T2393</f>
        <v/>
      </c>
    </row>
    <row r="2674" customFormat="false" ht="13" hidden="false" customHeight="false" outlineLevel="0" collapsed="false">
      <c r="O2674" s="93" t="str">
        <f aca="false">Grocery!S2394&amp;Grocery!T2394</f>
        <v/>
      </c>
    </row>
    <row r="2675" customFormat="false" ht="13" hidden="false" customHeight="false" outlineLevel="0" collapsed="false">
      <c r="O2675" s="93" t="str">
        <f aca="false">Grocery!S2395&amp;Grocery!T2395</f>
        <v/>
      </c>
    </row>
    <row r="2676" customFormat="false" ht="13" hidden="false" customHeight="false" outlineLevel="0" collapsed="false">
      <c r="O2676" s="93" t="str">
        <f aca="false">Grocery!S2396&amp;Grocery!T2396</f>
        <v/>
      </c>
    </row>
    <row r="2677" customFormat="false" ht="13" hidden="false" customHeight="false" outlineLevel="0" collapsed="false">
      <c r="O2677" s="93" t="str">
        <f aca="false">Grocery!S2397&amp;Grocery!T2397</f>
        <v/>
      </c>
    </row>
    <row r="2678" customFormat="false" ht="13" hidden="false" customHeight="false" outlineLevel="0" collapsed="false">
      <c r="O2678" s="93" t="str">
        <f aca="false">Grocery!S2398&amp;Grocery!T2398</f>
        <v/>
      </c>
    </row>
    <row r="2679" customFormat="false" ht="13" hidden="false" customHeight="false" outlineLevel="0" collapsed="false">
      <c r="O2679" s="93" t="str">
        <f aca="false">Grocery!S2399&amp;Grocery!T2399</f>
        <v/>
      </c>
    </row>
    <row r="2680" customFormat="false" ht="13" hidden="false" customHeight="false" outlineLevel="0" collapsed="false">
      <c r="O2680" s="93" t="str">
        <f aca="false">Grocery!S2400&amp;Grocery!T2400</f>
        <v/>
      </c>
    </row>
    <row r="2681" customFormat="false" ht="13" hidden="false" customHeight="false" outlineLevel="0" collapsed="false">
      <c r="O2681" s="93" t="str">
        <f aca="false">Grocery!S2401&amp;Grocery!T2401</f>
        <v/>
      </c>
    </row>
    <row r="2682" customFormat="false" ht="13" hidden="false" customHeight="false" outlineLevel="0" collapsed="false">
      <c r="O2682" s="93" t="str">
        <f aca="false">Grocery!S2402&amp;Grocery!T2402</f>
        <v/>
      </c>
    </row>
    <row r="2683" customFormat="false" ht="13" hidden="false" customHeight="false" outlineLevel="0" collapsed="false">
      <c r="O2683" s="93" t="str">
        <f aca="false">Grocery!S2403&amp;Grocery!T2403</f>
        <v/>
      </c>
    </row>
    <row r="2684" customFormat="false" ht="13" hidden="false" customHeight="false" outlineLevel="0" collapsed="false">
      <c r="O2684" s="93" t="str">
        <f aca="false">Grocery!S2404&amp;Grocery!T2404</f>
        <v/>
      </c>
    </row>
    <row r="2685" customFormat="false" ht="13" hidden="false" customHeight="false" outlineLevel="0" collapsed="false">
      <c r="O2685" s="93" t="str">
        <f aca="false">Grocery!S2405&amp;Grocery!T2405</f>
        <v/>
      </c>
    </row>
    <row r="2686" customFormat="false" ht="13" hidden="false" customHeight="false" outlineLevel="0" collapsed="false">
      <c r="O2686" s="93" t="str">
        <f aca="false">Grocery!S2406&amp;Grocery!T2406</f>
        <v/>
      </c>
    </row>
    <row r="2687" customFormat="false" ht="13" hidden="false" customHeight="false" outlineLevel="0" collapsed="false">
      <c r="O2687" s="93" t="str">
        <f aca="false">Grocery!S2407&amp;Grocery!T2407</f>
        <v/>
      </c>
    </row>
    <row r="2688" customFormat="false" ht="13" hidden="false" customHeight="false" outlineLevel="0" collapsed="false">
      <c r="O2688" s="93" t="str">
        <f aca="false">Grocery!S2408&amp;Grocery!T2408</f>
        <v/>
      </c>
    </row>
    <row r="2689" customFormat="false" ht="13" hidden="false" customHeight="false" outlineLevel="0" collapsed="false">
      <c r="O2689" s="93" t="str">
        <f aca="false">Grocery!S2409&amp;Grocery!T2409</f>
        <v/>
      </c>
    </row>
    <row r="2690" customFormat="false" ht="13" hidden="false" customHeight="false" outlineLevel="0" collapsed="false">
      <c r="O2690" s="93" t="str">
        <f aca="false">Grocery!S2410&amp;Grocery!T2410</f>
        <v/>
      </c>
    </row>
    <row r="2691" customFormat="false" ht="13" hidden="false" customHeight="false" outlineLevel="0" collapsed="false">
      <c r="O2691" s="93" t="str">
        <f aca="false">Grocery!S2411&amp;Grocery!T2411</f>
        <v/>
      </c>
    </row>
    <row r="2692" customFormat="false" ht="13" hidden="false" customHeight="false" outlineLevel="0" collapsed="false">
      <c r="O2692" s="93" t="str">
        <f aca="false">Grocery!S2412&amp;Grocery!T2412</f>
        <v/>
      </c>
    </row>
    <row r="2693" customFormat="false" ht="13" hidden="false" customHeight="false" outlineLevel="0" collapsed="false">
      <c r="O2693" s="93" t="str">
        <f aca="false">Grocery!S2413&amp;Grocery!T2413</f>
        <v/>
      </c>
    </row>
    <row r="2694" customFormat="false" ht="13" hidden="false" customHeight="false" outlineLevel="0" collapsed="false">
      <c r="O2694" s="93" t="str">
        <f aca="false">Grocery!S2414&amp;Grocery!T2414</f>
        <v/>
      </c>
    </row>
    <row r="2695" customFormat="false" ht="13" hidden="false" customHeight="false" outlineLevel="0" collapsed="false">
      <c r="O2695" s="93" t="str">
        <f aca="false">Grocery!S2415&amp;Grocery!T2415</f>
        <v/>
      </c>
    </row>
    <row r="2696" customFormat="false" ht="13" hidden="false" customHeight="false" outlineLevel="0" collapsed="false">
      <c r="O2696" s="93" t="str">
        <f aca="false">Grocery!S2416&amp;Grocery!T2416</f>
        <v/>
      </c>
    </row>
    <row r="2697" customFormat="false" ht="13" hidden="false" customHeight="false" outlineLevel="0" collapsed="false">
      <c r="O2697" s="93" t="str">
        <f aca="false">Grocery!S2417&amp;Grocery!T2417</f>
        <v/>
      </c>
    </row>
    <row r="2698" customFormat="false" ht="13" hidden="false" customHeight="false" outlineLevel="0" collapsed="false">
      <c r="O2698" s="93" t="str">
        <f aca="false">Grocery!S2418&amp;Grocery!T2418</f>
        <v/>
      </c>
    </row>
    <row r="2699" customFormat="false" ht="13" hidden="false" customHeight="false" outlineLevel="0" collapsed="false">
      <c r="O2699" s="93" t="str">
        <f aca="false">Grocery!S2419&amp;Grocery!T2419</f>
        <v/>
      </c>
    </row>
    <row r="2700" customFormat="false" ht="13" hidden="false" customHeight="false" outlineLevel="0" collapsed="false">
      <c r="O2700" s="93" t="str">
        <f aca="false">Grocery!S2420&amp;Grocery!T2420</f>
        <v/>
      </c>
    </row>
    <row r="2701" customFormat="false" ht="13" hidden="false" customHeight="false" outlineLevel="0" collapsed="false">
      <c r="O2701" s="93" t="str">
        <f aca="false">Grocery!S2421&amp;Grocery!T2421</f>
        <v/>
      </c>
    </row>
    <row r="2702" customFormat="false" ht="13" hidden="false" customHeight="false" outlineLevel="0" collapsed="false">
      <c r="O2702" s="93" t="str">
        <f aca="false">Grocery!S2422&amp;Grocery!T2422</f>
        <v/>
      </c>
    </row>
    <row r="2703" customFormat="false" ht="13" hidden="false" customHeight="false" outlineLevel="0" collapsed="false">
      <c r="O2703" s="93" t="str">
        <f aca="false">Grocery!S2423&amp;Grocery!T2423</f>
        <v/>
      </c>
    </row>
    <row r="2704" customFormat="false" ht="13" hidden="false" customHeight="false" outlineLevel="0" collapsed="false">
      <c r="O2704" s="93" t="str">
        <f aca="false">Grocery!S2424&amp;Grocery!T2424</f>
        <v/>
      </c>
    </row>
    <row r="2705" customFormat="false" ht="13" hidden="false" customHeight="false" outlineLevel="0" collapsed="false">
      <c r="O2705" s="93" t="str">
        <f aca="false">Grocery!S2425&amp;Grocery!T2425</f>
        <v/>
      </c>
    </row>
    <row r="2706" customFormat="false" ht="13" hidden="false" customHeight="false" outlineLevel="0" collapsed="false">
      <c r="O2706" s="93" t="str">
        <f aca="false">Grocery!S2426&amp;Grocery!T2426</f>
        <v/>
      </c>
    </row>
    <row r="2707" customFormat="false" ht="13" hidden="false" customHeight="false" outlineLevel="0" collapsed="false">
      <c r="O2707" s="93" t="str">
        <f aca="false">Grocery!S2427&amp;Grocery!T2427</f>
        <v/>
      </c>
    </row>
    <row r="2708" customFormat="false" ht="13" hidden="false" customHeight="false" outlineLevel="0" collapsed="false">
      <c r="O2708" s="93" t="str">
        <f aca="false">Grocery!S2428&amp;Grocery!T2428</f>
        <v/>
      </c>
    </row>
    <row r="2709" customFormat="false" ht="13" hidden="false" customHeight="false" outlineLevel="0" collapsed="false">
      <c r="O2709" s="93" t="str">
        <f aca="false">Grocery!S2429&amp;Grocery!T2429</f>
        <v/>
      </c>
    </row>
    <row r="2710" customFormat="false" ht="13" hidden="false" customHeight="false" outlineLevel="0" collapsed="false">
      <c r="O2710" s="93" t="str">
        <f aca="false">Grocery!S2430&amp;Grocery!T2430</f>
        <v/>
      </c>
    </row>
    <row r="2711" customFormat="false" ht="13" hidden="false" customHeight="false" outlineLevel="0" collapsed="false">
      <c r="O2711" s="93" t="str">
        <f aca="false">Grocery!S2431&amp;Grocery!T2431</f>
        <v/>
      </c>
    </row>
    <row r="2712" customFormat="false" ht="13" hidden="false" customHeight="false" outlineLevel="0" collapsed="false">
      <c r="O2712" s="93" t="str">
        <f aca="false">Grocery!S2432&amp;Grocery!T2432</f>
        <v/>
      </c>
    </row>
    <row r="2713" customFormat="false" ht="13" hidden="false" customHeight="false" outlineLevel="0" collapsed="false">
      <c r="O2713" s="93" t="str">
        <f aca="false">Grocery!S2433&amp;Grocery!T2433</f>
        <v/>
      </c>
    </row>
    <row r="2714" customFormat="false" ht="13" hidden="false" customHeight="false" outlineLevel="0" collapsed="false">
      <c r="O2714" s="93" t="str">
        <f aca="false">Grocery!S2434&amp;Grocery!T2434</f>
        <v/>
      </c>
    </row>
    <row r="2715" customFormat="false" ht="13" hidden="false" customHeight="false" outlineLevel="0" collapsed="false">
      <c r="O2715" s="93" t="str">
        <f aca="false">Grocery!S2435&amp;Grocery!T2435</f>
        <v/>
      </c>
    </row>
    <row r="2716" customFormat="false" ht="13" hidden="false" customHeight="false" outlineLevel="0" collapsed="false">
      <c r="O2716" s="93" t="str">
        <f aca="false">Grocery!S2436&amp;Grocery!T2436</f>
        <v/>
      </c>
    </row>
    <row r="2717" customFormat="false" ht="13" hidden="false" customHeight="false" outlineLevel="0" collapsed="false">
      <c r="O2717" s="93" t="str">
        <f aca="false">Grocery!S2437&amp;Grocery!T2437</f>
        <v/>
      </c>
    </row>
    <row r="2718" customFormat="false" ht="13" hidden="false" customHeight="false" outlineLevel="0" collapsed="false">
      <c r="O2718" s="93" t="str">
        <f aca="false">Grocery!S2438&amp;Grocery!T2438</f>
        <v/>
      </c>
    </row>
    <row r="2719" customFormat="false" ht="13" hidden="false" customHeight="false" outlineLevel="0" collapsed="false">
      <c r="O2719" s="93" t="str">
        <f aca="false">Grocery!S2439&amp;Grocery!T2439</f>
        <v/>
      </c>
    </row>
    <row r="2720" customFormat="false" ht="13" hidden="false" customHeight="false" outlineLevel="0" collapsed="false">
      <c r="O2720" s="93" t="str">
        <f aca="false">Grocery!S2440&amp;Grocery!T2440</f>
        <v/>
      </c>
    </row>
    <row r="2721" customFormat="false" ht="13" hidden="false" customHeight="false" outlineLevel="0" collapsed="false">
      <c r="O2721" s="93" t="str">
        <f aca="false">Grocery!S2441&amp;Grocery!T2441</f>
        <v/>
      </c>
    </row>
    <row r="2722" customFormat="false" ht="13" hidden="false" customHeight="false" outlineLevel="0" collapsed="false">
      <c r="O2722" s="93" t="str">
        <f aca="false">Grocery!S2442&amp;Grocery!T2442</f>
        <v/>
      </c>
    </row>
    <row r="2723" customFormat="false" ht="13" hidden="false" customHeight="false" outlineLevel="0" collapsed="false">
      <c r="O2723" s="93" t="str">
        <f aca="false">Grocery!S2443&amp;Grocery!T2443</f>
        <v/>
      </c>
    </row>
    <row r="2724" customFormat="false" ht="13" hidden="false" customHeight="false" outlineLevel="0" collapsed="false">
      <c r="O2724" s="93" t="str">
        <f aca="false">Grocery!S2444&amp;Grocery!T2444</f>
        <v/>
      </c>
    </row>
    <row r="2725" customFormat="false" ht="13" hidden="false" customHeight="false" outlineLevel="0" collapsed="false">
      <c r="O2725" s="93" t="str">
        <f aca="false">Grocery!S2445&amp;Grocery!T2445</f>
        <v/>
      </c>
    </row>
    <row r="2726" customFormat="false" ht="13" hidden="false" customHeight="false" outlineLevel="0" collapsed="false">
      <c r="O2726" s="93" t="str">
        <f aca="false">Grocery!S2446&amp;Grocery!T2446</f>
        <v/>
      </c>
    </row>
    <row r="2727" customFormat="false" ht="13" hidden="false" customHeight="false" outlineLevel="0" collapsed="false">
      <c r="O2727" s="93" t="str">
        <f aca="false">Grocery!S2447&amp;Grocery!T2447</f>
        <v/>
      </c>
    </row>
    <row r="2728" customFormat="false" ht="13" hidden="false" customHeight="false" outlineLevel="0" collapsed="false">
      <c r="O2728" s="93" t="str">
        <f aca="false">Grocery!S2448&amp;Grocery!T2448</f>
        <v/>
      </c>
    </row>
    <row r="2729" customFormat="false" ht="13" hidden="false" customHeight="false" outlineLevel="0" collapsed="false">
      <c r="O2729" s="93" t="str">
        <f aca="false">Grocery!S2449&amp;Grocery!T2449</f>
        <v/>
      </c>
    </row>
    <row r="2730" customFormat="false" ht="13" hidden="false" customHeight="false" outlineLevel="0" collapsed="false">
      <c r="O2730" s="93" t="str">
        <f aca="false">Grocery!S2450&amp;Grocery!T2450</f>
        <v/>
      </c>
    </row>
    <row r="2731" customFormat="false" ht="13" hidden="false" customHeight="false" outlineLevel="0" collapsed="false">
      <c r="O2731" s="93" t="str">
        <f aca="false">Grocery!S2451&amp;Grocery!T2451</f>
        <v/>
      </c>
    </row>
    <row r="2732" customFormat="false" ht="13" hidden="false" customHeight="false" outlineLevel="0" collapsed="false">
      <c r="O2732" s="93" t="str">
        <f aca="false">Grocery!S2452&amp;Grocery!T2452</f>
        <v/>
      </c>
    </row>
    <row r="2733" customFormat="false" ht="13" hidden="false" customHeight="false" outlineLevel="0" collapsed="false">
      <c r="O2733" s="93" t="str">
        <f aca="false">Grocery!S2453&amp;Grocery!T2453</f>
        <v/>
      </c>
    </row>
    <row r="2734" customFormat="false" ht="13" hidden="false" customHeight="false" outlineLevel="0" collapsed="false">
      <c r="O2734" s="93" t="str">
        <f aca="false">Grocery!S2454&amp;Grocery!T2454</f>
        <v/>
      </c>
    </row>
    <row r="2735" customFormat="false" ht="13" hidden="false" customHeight="false" outlineLevel="0" collapsed="false">
      <c r="O2735" s="93" t="str">
        <f aca="false">Grocery!S2455&amp;Grocery!T2455</f>
        <v/>
      </c>
    </row>
    <row r="2736" customFormat="false" ht="13" hidden="false" customHeight="false" outlineLevel="0" collapsed="false">
      <c r="O2736" s="93" t="str">
        <f aca="false">Grocery!S2456&amp;Grocery!T2456</f>
        <v/>
      </c>
    </row>
    <row r="2737" customFormat="false" ht="13" hidden="false" customHeight="false" outlineLevel="0" collapsed="false">
      <c r="O2737" s="93" t="str">
        <f aca="false">Grocery!S2457&amp;Grocery!T2457</f>
        <v/>
      </c>
    </row>
    <row r="2738" customFormat="false" ht="13" hidden="false" customHeight="false" outlineLevel="0" collapsed="false">
      <c r="O2738" s="93" t="str">
        <f aca="false">Grocery!S2458&amp;Grocery!T2458</f>
        <v/>
      </c>
    </row>
    <row r="2739" customFormat="false" ht="13" hidden="false" customHeight="false" outlineLevel="0" collapsed="false">
      <c r="O2739" s="93" t="str">
        <f aca="false">Grocery!S2459&amp;Grocery!T2459</f>
        <v/>
      </c>
    </row>
    <row r="2740" customFormat="false" ht="13" hidden="false" customHeight="false" outlineLevel="0" collapsed="false">
      <c r="O2740" s="93" t="str">
        <f aca="false">Grocery!S2460&amp;Grocery!T2460</f>
        <v/>
      </c>
    </row>
    <row r="2741" customFormat="false" ht="13" hidden="false" customHeight="false" outlineLevel="0" collapsed="false">
      <c r="O2741" s="93" t="str">
        <f aca="false">Grocery!S2461&amp;Grocery!T2461</f>
        <v/>
      </c>
    </row>
    <row r="2742" customFormat="false" ht="13" hidden="false" customHeight="false" outlineLevel="0" collapsed="false">
      <c r="O2742" s="93" t="str">
        <f aca="false">Grocery!S2462&amp;Grocery!T2462</f>
        <v/>
      </c>
    </row>
    <row r="2743" customFormat="false" ht="13" hidden="false" customHeight="false" outlineLevel="0" collapsed="false">
      <c r="O2743" s="93" t="str">
        <f aca="false">Grocery!S2463&amp;Grocery!T2463</f>
        <v/>
      </c>
    </row>
    <row r="2744" customFormat="false" ht="13" hidden="false" customHeight="false" outlineLevel="0" collapsed="false">
      <c r="O2744" s="93" t="str">
        <f aca="false">Grocery!S2464&amp;Grocery!T2464</f>
        <v/>
      </c>
    </row>
    <row r="2745" customFormat="false" ht="13" hidden="false" customHeight="false" outlineLevel="0" collapsed="false">
      <c r="O2745" s="93" t="str">
        <f aca="false">Grocery!S2465&amp;Grocery!T2465</f>
        <v/>
      </c>
    </row>
    <row r="2746" customFormat="false" ht="13" hidden="false" customHeight="false" outlineLevel="0" collapsed="false">
      <c r="O2746" s="93" t="str">
        <f aca="false">Grocery!S2466&amp;Grocery!T2466</f>
        <v/>
      </c>
    </row>
    <row r="2747" customFormat="false" ht="13" hidden="false" customHeight="false" outlineLevel="0" collapsed="false">
      <c r="O2747" s="93" t="str">
        <f aca="false">Grocery!S2467&amp;Grocery!T2467</f>
        <v/>
      </c>
    </row>
    <row r="2748" customFormat="false" ht="13" hidden="false" customHeight="false" outlineLevel="0" collapsed="false">
      <c r="O2748" s="93" t="str">
        <f aca="false">Grocery!S2468&amp;Grocery!T2468</f>
        <v/>
      </c>
    </row>
    <row r="2749" customFormat="false" ht="13" hidden="false" customHeight="false" outlineLevel="0" collapsed="false">
      <c r="O2749" s="93" t="str">
        <f aca="false">Grocery!S2469&amp;Grocery!T2469</f>
        <v/>
      </c>
    </row>
    <row r="2750" customFormat="false" ht="13" hidden="false" customHeight="false" outlineLevel="0" collapsed="false">
      <c r="O2750" s="93" t="str">
        <f aca="false">Grocery!S2470&amp;Grocery!T2470</f>
        <v/>
      </c>
    </row>
    <row r="2751" customFormat="false" ht="13" hidden="false" customHeight="false" outlineLevel="0" collapsed="false">
      <c r="O2751" s="93" t="str">
        <f aca="false">Grocery!S2471&amp;Grocery!T2471</f>
        <v/>
      </c>
    </row>
    <row r="2752" customFormat="false" ht="13" hidden="false" customHeight="false" outlineLevel="0" collapsed="false">
      <c r="O2752" s="93" t="str">
        <f aca="false">Grocery!S2472&amp;Grocery!T2472</f>
        <v/>
      </c>
    </row>
    <row r="2753" customFormat="false" ht="13" hidden="false" customHeight="false" outlineLevel="0" collapsed="false">
      <c r="O2753" s="93" t="str">
        <f aca="false">Grocery!S2473&amp;Grocery!T2473</f>
        <v/>
      </c>
    </row>
    <row r="2754" customFormat="false" ht="13" hidden="false" customHeight="false" outlineLevel="0" collapsed="false">
      <c r="O2754" s="93" t="str">
        <f aca="false">Grocery!S2474&amp;Grocery!T2474</f>
        <v/>
      </c>
    </row>
    <row r="2755" customFormat="false" ht="13" hidden="false" customHeight="false" outlineLevel="0" collapsed="false">
      <c r="O2755" s="93" t="str">
        <f aca="false">Grocery!S2475&amp;Grocery!T2475</f>
        <v/>
      </c>
    </row>
    <row r="2756" customFormat="false" ht="13" hidden="false" customHeight="false" outlineLevel="0" collapsed="false">
      <c r="O2756" s="93" t="str">
        <f aca="false">Grocery!S2476&amp;Grocery!T2476</f>
        <v/>
      </c>
    </row>
    <row r="2757" customFormat="false" ht="13" hidden="false" customHeight="false" outlineLevel="0" collapsed="false">
      <c r="O2757" s="93" t="str">
        <f aca="false">Grocery!S2477&amp;Grocery!T2477</f>
        <v/>
      </c>
    </row>
    <row r="2758" customFormat="false" ht="13" hidden="false" customHeight="false" outlineLevel="0" collapsed="false">
      <c r="O2758" s="93" t="str">
        <f aca="false">Grocery!S2478&amp;Grocery!T2478</f>
        <v/>
      </c>
    </row>
    <row r="2759" customFormat="false" ht="13" hidden="false" customHeight="false" outlineLevel="0" collapsed="false">
      <c r="O2759" s="93" t="str">
        <f aca="false">Grocery!S2479&amp;Grocery!T2479</f>
        <v/>
      </c>
    </row>
    <row r="2760" customFormat="false" ht="13" hidden="false" customHeight="false" outlineLevel="0" collapsed="false">
      <c r="O2760" s="93" t="str">
        <f aca="false">Grocery!S2480&amp;Grocery!T2480</f>
        <v/>
      </c>
    </row>
    <row r="2761" customFormat="false" ht="13" hidden="false" customHeight="false" outlineLevel="0" collapsed="false">
      <c r="O2761" s="93" t="str">
        <f aca="false">Grocery!S2481&amp;Grocery!T2481</f>
        <v/>
      </c>
    </row>
    <row r="2762" customFormat="false" ht="13" hidden="false" customHeight="false" outlineLevel="0" collapsed="false">
      <c r="O2762" s="93" t="str">
        <f aca="false">Grocery!S2482&amp;Grocery!T2482</f>
        <v/>
      </c>
    </row>
    <row r="2763" customFormat="false" ht="13" hidden="false" customHeight="false" outlineLevel="0" collapsed="false">
      <c r="O2763" s="93" t="str">
        <f aca="false">Grocery!S2483&amp;Grocery!T2483</f>
        <v/>
      </c>
    </row>
    <row r="2764" customFormat="false" ht="13" hidden="false" customHeight="false" outlineLevel="0" collapsed="false">
      <c r="O2764" s="93" t="str">
        <f aca="false">Grocery!S2484&amp;Grocery!T2484</f>
        <v/>
      </c>
    </row>
    <row r="2765" customFormat="false" ht="13" hidden="false" customHeight="false" outlineLevel="0" collapsed="false">
      <c r="O2765" s="93" t="str">
        <f aca="false">Grocery!S2485&amp;Grocery!T2485</f>
        <v/>
      </c>
    </row>
    <row r="2766" customFormat="false" ht="13" hidden="false" customHeight="false" outlineLevel="0" collapsed="false">
      <c r="O2766" s="93" t="str">
        <f aca="false">Grocery!S2486&amp;Grocery!T2486</f>
        <v/>
      </c>
    </row>
    <row r="2767" customFormat="false" ht="13" hidden="false" customHeight="false" outlineLevel="0" collapsed="false">
      <c r="O2767" s="93" t="str">
        <f aca="false">Grocery!S2487&amp;Grocery!T2487</f>
        <v/>
      </c>
    </row>
    <row r="2768" customFormat="false" ht="13" hidden="false" customHeight="false" outlineLevel="0" collapsed="false">
      <c r="O2768" s="93" t="str">
        <f aca="false">Grocery!S2488&amp;Grocery!T2488</f>
        <v/>
      </c>
    </row>
    <row r="2769" customFormat="false" ht="13" hidden="false" customHeight="false" outlineLevel="0" collapsed="false">
      <c r="O2769" s="93" t="str">
        <f aca="false">Grocery!S2489&amp;Grocery!T2489</f>
        <v/>
      </c>
    </row>
    <row r="2770" customFormat="false" ht="13" hidden="false" customHeight="false" outlineLevel="0" collapsed="false">
      <c r="O2770" s="93" t="str">
        <f aca="false">Grocery!S2490&amp;Grocery!T2490</f>
        <v/>
      </c>
    </row>
    <row r="2771" customFormat="false" ht="13" hidden="false" customHeight="false" outlineLevel="0" collapsed="false">
      <c r="O2771" s="93" t="str">
        <f aca="false">Grocery!S2491&amp;Grocery!T2491</f>
        <v/>
      </c>
    </row>
    <row r="2772" customFormat="false" ht="13" hidden="false" customHeight="false" outlineLevel="0" collapsed="false">
      <c r="O2772" s="93" t="str">
        <f aca="false">Grocery!S2492&amp;Grocery!T2492</f>
        <v/>
      </c>
    </row>
    <row r="2773" customFormat="false" ht="13" hidden="false" customHeight="false" outlineLevel="0" collapsed="false">
      <c r="O2773" s="93" t="str">
        <f aca="false">Grocery!S2493&amp;Grocery!T2493</f>
        <v/>
      </c>
    </row>
    <row r="2774" customFormat="false" ht="13" hidden="false" customHeight="false" outlineLevel="0" collapsed="false">
      <c r="O2774" s="93" t="str">
        <f aca="false">Grocery!S2494&amp;Grocery!T2494</f>
        <v/>
      </c>
    </row>
    <row r="2775" customFormat="false" ht="13" hidden="false" customHeight="false" outlineLevel="0" collapsed="false">
      <c r="O2775" s="93" t="str">
        <f aca="false">Grocery!S2495&amp;Grocery!T2495</f>
        <v/>
      </c>
    </row>
    <row r="2776" customFormat="false" ht="13" hidden="false" customHeight="false" outlineLevel="0" collapsed="false">
      <c r="O2776" s="93" t="str">
        <f aca="false">Grocery!S2496&amp;Grocery!T2496</f>
        <v/>
      </c>
    </row>
    <row r="2777" customFormat="false" ht="13" hidden="false" customHeight="false" outlineLevel="0" collapsed="false">
      <c r="O2777" s="93" t="str">
        <f aca="false">Grocery!S2497&amp;Grocery!T2497</f>
        <v/>
      </c>
    </row>
    <row r="2778" customFormat="false" ht="13" hidden="false" customHeight="false" outlineLevel="0" collapsed="false">
      <c r="O2778" s="93" t="str">
        <f aca="false">Grocery!S2498&amp;Grocery!T2498</f>
        <v/>
      </c>
    </row>
    <row r="2779" customFormat="false" ht="13" hidden="false" customHeight="false" outlineLevel="0" collapsed="false">
      <c r="O2779" s="93" t="str">
        <f aca="false">Grocery!S2499&amp;Grocery!T2499</f>
        <v/>
      </c>
    </row>
    <row r="2780" customFormat="false" ht="13" hidden="false" customHeight="false" outlineLevel="0" collapsed="false">
      <c r="O2780" s="93" t="str">
        <f aca="false">Grocery!S2500&amp;Grocery!T2500</f>
        <v/>
      </c>
    </row>
    <row r="2781" customFormat="false" ht="13" hidden="false" customHeight="false" outlineLevel="0" collapsed="false">
      <c r="O2781" s="93" t="str">
        <f aca="false">Grocery!S2501&amp;Grocery!T2501</f>
        <v/>
      </c>
    </row>
    <row r="2782" customFormat="false" ht="13" hidden="false" customHeight="false" outlineLevel="0" collapsed="false">
      <c r="O2782" s="93" t="str">
        <f aca="false">Grocery!S2502&amp;Grocery!T2502</f>
        <v/>
      </c>
    </row>
    <row r="2783" customFormat="false" ht="13" hidden="false" customHeight="false" outlineLevel="0" collapsed="false">
      <c r="O2783" s="93" t="str">
        <f aca="false">Grocery!S2503&amp;Grocery!T2503</f>
        <v/>
      </c>
    </row>
    <row r="2784" customFormat="false" ht="13" hidden="false" customHeight="false" outlineLevel="0" collapsed="false">
      <c r="O2784" s="93" t="str">
        <f aca="false">Grocery!S2504&amp;Grocery!T2504</f>
        <v/>
      </c>
    </row>
    <row r="2785" customFormat="false" ht="13" hidden="false" customHeight="false" outlineLevel="0" collapsed="false">
      <c r="O2785" s="93" t="str">
        <f aca="false">Grocery!S2505&amp;Grocery!T2505</f>
        <v/>
      </c>
    </row>
    <row r="2786" customFormat="false" ht="13" hidden="false" customHeight="false" outlineLevel="0" collapsed="false">
      <c r="O2786" s="93" t="str">
        <f aca="false">Grocery!S2506&amp;Grocery!T2506</f>
        <v/>
      </c>
    </row>
    <row r="2787" customFormat="false" ht="13" hidden="false" customHeight="false" outlineLevel="0" collapsed="false">
      <c r="O2787" s="93" t="str">
        <f aca="false">Grocery!S2507&amp;Grocery!T2507</f>
        <v/>
      </c>
    </row>
    <row r="2788" customFormat="false" ht="13" hidden="false" customHeight="false" outlineLevel="0" collapsed="false">
      <c r="O2788" s="93" t="str">
        <f aca="false">Grocery!S2508&amp;Grocery!T2508</f>
        <v/>
      </c>
    </row>
    <row r="2789" customFormat="false" ht="13" hidden="false" customHeight="false" outlineLevel="0" collapsed="false">
      <c r="O2789" s="93" t="str">
        <f aca="false">Grocery!S2509&amp;Grocery!T2509</f>
        <v/>
      </c>
    </row>
    <row r="2790" customFormat="false" ht="13" hidden="false" customHeight="false" outlineLevel="0" collapsed="false">
      <c r="O2790" s="93" t="str">
        <f aca="false">Grocery!S2510&amp;Grocery!T2510</f>
        <v/>
      </c>
    </row>
    <row r="2791" customFormat="false" ht="13" hidden="false" customHeight="false" outlineLevel="0" collapsed="false">
      <c r="O2791" s="93" t="str">
        <f aca="false">Grocery!S2511&amp;Grocery!T2511</f>
        <v/>
      </c>
    </row>
    <row r="2792" customFormat="false" ht="13" hidden="false" customHeight="false" outlineLevel="0" collapsed="false">
      <c r="O2792" s="93" t="str">
        <f aca="false">Grocery!S2512&amp;Grocery!T2512</f>
        <v/>
      </c>
    </row>
    <row r="2793" customFormat="false" ht="13" hidden="false" customHeight="false" outlineLevel="0" collapsed="false">
      <c r="O2793" s="93" t="str">
        <f aca="false">Grocery!S2513&amp;Grocery!T2513</f>
        <v/>
      </c>
    </row>
    <row r="2794" customFormat="false" ht="13" hidden="false" customHeight="false" outlineLevel="0" collapsed="false">
      <c r="O2794" s="93" t="str">
        <f aca="false">Grocery!S2514&amp;Grocery!T2514</f>
        <v/>
      </c>
    </row>
    <row r="2795" customFormat="false" ht="13" hidden="false" customHeight="false" outlineLevel="0" collapsed="false">
      <c r="O2795" s="93" t="str">
        <f aca="false">Grocery!S2515&amp;Grocery!T2515</f>
        <v/>
      </c>
    </row>
    <row r="2796" customFormat="false" ht="13" hidden="false" customHeight="false" outlineLevel="0" collapsed="false">
      <c r="O2796" s="93" t="str">
        <f aca="false">Grocery!S2516&amp;Grocery!T2516</f>
        <v/>
      </c>
    </row>
    <row r="2797" customFormat="false" ht="13" hidden="false" customHeight="false" outlineLevel="0" collapsed="false">
      <c r="O2797" s="93" t="str">
        <f aca="false">Grocery!S2517&amp;Grocery!T2517</f>
        <v/>
      </c>
    </row>
    <row r="2798" customFormat="false" ht="13" hidden="false" customHeight="false" outlineLevel="0" collapsed="false">
      <c r="O2798" s="93" t="str">
        <f aca="false">Grocery!S2518&amp;Grocery!T2518</f>
        <v/>
      </c>
    </row>
    <row r="2799" customFormat="false" ht="13" hidden="false" customHeight="false" outlineLevel="0" collapsed="false">
      <c r="O2799" s="93" t="str">
        <f aca="false">Grocery!S2519&amp;Grocery!T2519</f>
        <v/>
      </c>
    </row>
    <row r="2800" customFormat="false" ht="13" hidden="false" customHeight="false" outlineLevel="0" collapsed="false">
      <c r="O2800" s="93" t="str">
        <f aca="false">Grocery!S2520&amp;Grocery!T2520</f>
        <v/>
      </c>
    </row>
    <row r="2801" customFormat="false" ht="13" hidden="false" customHeight="false" outlineLevel="0" collapsed="false">
      <c r="O2801" s="93" t="str">
        <f aca="false">Grocery!S2521&amp;Grocery!T2521</f>
        <v/>
      </c>
    </row>
    <row r="2802" customFormat="false" ht="13" hidden="false" customHeight="false" outlineLevel="0" collapsed="false">
      <c r="O2802" s="93" t="str">
        <f aca="false">Grocery!S2522&amp;Grocery!T2522</f>
        <v/>
      </c>
    </row>
    <row r="2803" customFormat="false" ht="13" hidden="false" customHeight="false" outlineLevel="0" collapsed="false">
      <c r="O2803" s="93" t="str">
        <f aca="false">Grocery!S2523&amp;Grocery!T2523</f>
        <v/>
      </c>
    </row>
    <row r="2804" customFormat="false" ht="13" hidden="false" customHeight="false" outlineLevel="0" collapsed="false">
      <c r="O2804" s="93" t="str">
        <f aca="false">Grocery!S2524&amp;Grocery!T2524</f>
        <v/>
      </c>
    </row>
    <row r="2805" customFormat="false" ht="13" hidden="false" customHeight="false" outlineLevel="0" collapsed="false">
      <c r="O2805" s="93" t="str">
        <f aca="false">Grocery!S2525&amp;Grocery!T2525</f>
        <v/>
      </c>
    </row>
    <row r="2806" customFormat="false" ht="13" hidden="false" customHeight="false" outlineLevel="0" collapsed="false">
      <c r="O2806" s="93" t="str">
        <f aca="false">Grocery!S2526&amp;Grocery!T2526</f>
        <v/>
      </c>
    </row>
    <row r="2807" customFormat="false" ht="13" hidden="false" customHeight="false" outlineLevel="0" collapsed="false">
      <c r="O2807" s="93" t="str">
        <f aca="false">Grocery!S2527&amp;Grocery!T2527</f>
        <v/>
      </c>
    </row>
    <row r="2808" customFormat="false" ht="13" hidden="false" customHeight="false" outlineLevel="0" collapsed="false">
      <c r="O2808" s="93" t="str">
        <f aca="false">Grocery!S2528&amp;Grocery!T2528</f>
        <v/>
      </c>
    </row>
    <row r="2809" customFormat="false" ht="13" hidden="false" customHeight="false" outlineLevel="0" collapsed="false">
      <c r="O2809" s="93" t="str">
        <f aca="false">Grocery!S2529&amp;Grocery!T2529</f>
        <v/>
      </c>
    </row>
    <row r="2810" customFormat="false" ht="13" hidden="false" customHeight="false" outlineLevel="0" collapsed="false">
      <c r="O2810" s="93" t="str">
        <f aca="false">Grocery!S2530&amp;Grocery!T2530</f>
        <v/>
      </c>
    </row>
    <row r="2811" customFormat="false" ht="13" hidden="false" customHeight="false" outlineLevel="0" collapsed="false">
      <c r="O2811" s="93" t="str">
        <f aca="false">Grocery!S2531&amp;Grocery!T2531</f>
        <v/>
      </c>
    </row>
    <row r="2812" customFormat="false" ht="13" hidden="false" customHeight="false" outlineLevel="0" collapsed="false">
      <c r="O2812" s="93" t="str">
        <f aca="false">Grocery!S2532&amp;Grocery!T2532</f>
        <v/>
      </c>
    </row>
    <row r="2813" customFormat="false" ht="13" hidden="false" customHeight="false" outlineLevel="0" collapsed="false">
      <c r="O2813" s="93" t="str">
        <f aca="false">Grocery!S2533&amp;Grocery!T2533</f>
        <v/>
      </c>
    </row>
    <row r="2814" customFormat="false" ht="13" hidden="false" customHeight="false" outlineLevel="0" collapsed="false">
      <c r="O2814" s="93" t="str">
        <f aca="false">Grocery!S2534&amp;Grocery!T2534</f>
        <v/>
      </c>
    </row>
    <row r="2815" customFormat="false" ht="13" hidden="false" customHeight="false" outlineLevel="0" collapsed="false">
      <c r="O2815" s="93" t="str">
        <f aca="false">Grocery!S2535&amp;Grocery!T2535</f>
        <v/>
      </c>
    </row>
    <row r="2816" customFormat="false" ht="13" hidden="false" customHeight="false" outlineLevel="0" collapsed="false">
      <c r="O2816" s="93" t="str">
        <f aca="false">Grocery!S2536&amp;Grocery!T2536</f>
        <v/>
      </c>
    </row>
    <row r="2817" customFormat="false" ht="13" hidden="false" customHeight="false" outlineLevel="0" collapsed="false">
      <c r="O2817" s="93" t="str">
        <f aca="false">Grocery!S2537&amp;Grocery!T2537</f>
        <v/>
      </c>
    </row>
    <row r="2818" customFormat="false" ht="13" hidden="false" customHeight="false" outlineLevel="0" collapsed="false">
      <c r="O2818" s="93" t="str">
        <f aca="false">Grocery!S2538&amp;Grocery!T2538</f>
        <v/>
      </c>
    </row>
    <row r="2819" customFormat="false" ht="13" hidden="false" customHeight="false" outlineLevel="0" collapsed="false">
      <c r="O2819" s="93" t="str">
        <f aca="false">Grocery!S2539&amp;Grocery!T2539</f>
        <v/>
      </c>
    </row>
    <row r="2820" customFormat="false" ht="13" hidden="false" customHeight="false" outlineLevel="0" collapsed="false">
      <c r="O2820" s="93" t="str">
        <f aca="false">Grocery!S2540&amp;Grocery!T2540</f>
        <v/>
      </c>
    </row>
    <row r="2821" customFormat="false" ht="13" hidden="false" customHeight="false" outlineLevel="0" collapsed="false">
      <c r="O2821" s="93" t="str">
        <f aca="false">Grocery!S2541&amp;Grocery!T2541</f>
        <v/>
      </c>
    </row>
    <row r="2822" customFormat="false" ht="13" hidden="false" customHeight="false" outlineLevel="0" collapsed="false">
      <c r="O2822" s="93" t="str">
        <f aca="false">Grocery!S2542&amp;Grocery!T2542</f>
        <v/>
      </c>
    </row>
    <row r="2823" customFormat="false" ht="13" hidden="false" customHeight="false" outlineLevel="0" collapsed="false">
      <c r="O2823" s="93" t="str">
        <f aca="false">Grocery!S2543&amp;Grocery!T2543</f>
        <v/>
      </c>
    </row>
    <row r="2824" customFormat="false" ht="13" hidden="false" customHeight="false" outlineLevel="0" collapsed="false">
      <c r="O2824" s="93" t="str">
        <f aca="false">Grocery!S2544&amp;Grocery!T2544</f>
        <v/>
      </c>
    </row>
    <row r="2825" customFormat="false" ht="13" hidden="false" customHeight="false" outlineLevel="0" collapsed="false">
      <c r="O2825" s="93" t="str">
        <f aca="false">Grocery!S2545&amp;Grocery!T2545</f>
        <v/>
      </c>
    </row>
    <row r="2826" customFormat="false" ht="13" hidden="false" customHeight="false" outlineLevel="0" collapsed="false">
      <c r="O2826" s="93" t="str">
        <f aca="false">Grocery!S2546&amp;Grocery!T2546</f>
        <v/>
      </c>
    </row>
    <row r="2827" customFormat="false" ht="13" hidden="false" customHeight="false" outlineLevel="0" collapsed="false">
      <c r="O2827" s="93" t="str">
        <f aca="false">Grocery!S2547&amp;Grocery!T2547</f>
        <v/>
      </c>
    </row>
    <row r="2828" customFormat="false" ht="13" hidden="false" customHeight="false" outlineLevel="0" collapsed="false">
      <c r="O2828" s="93" t="str">
        <f aca="false">Grocery!S2548&amp;Grocery!T2548</f>
        <v/>
      </c>
    </row>
    <row r="2829" customFormat="false" ht="13" hidden="false" customHeight="false" outlineLevel="0" collapsed="false">
      <c r="O2829" s="93" t="str">
        <f aca="false">Grocery!S2549&amp;Grocery!T2549</f>
        <v/>
      </c>
    </row>
    <row r="2830" customFormat="false" ht="13" hidden="false" customHeight="false" outlineLevel="0" collapsed="false">
      <c r="O2830" s="93" t="str">
        <f aca="false">Grocery!S2550&amp;Grocery!T2550</f>
        <v/>
      </c>
    </row>
    <row r="2831" customFormat="false" ht="13" hidden="false" customHeight="false" outlineLevel="0" collapsed="false">
      <c r="O2831" s="93" t="str">
        <f aca="false">Grocery!S2551&amp;Grocery!T2551</f>
        <v/>
      </c>
    </row>
    <row r="2832" customFormat="false" ht="13" hidden="false" customHeight="false" outlineLevel="0" collapsed="false">
      <c r="O2832" s="93" t="str">
        <f aca="false">Grocery!S2552&amp;Grocery!T2552</f>
        <v/>
      </c>
    </row>
    <row r="2833" customFormat="false" ht="13" hidden="false" customHeight="false" outlineLevel="0" collapsed="false">
      <c r="O2833" s="93" t="str">
        <f aca="false">Grocery!S2553&amp;Grocery!T2553</f>
        <v/>
      </c>
    </row>
    <row r="2834" customFormat="false" ht="13" hidden="false" customHeight="false" outlineLevel="0" collapsed="false">
      <c r="O2834" s="93" t="str">
        <f aca="false">Grocery!S2554&amp;Grocery!T2554</f>
        <v/>
      </c>
    </row>
    <row r="2835" customFormat="false" ht="13" hidden="false" customHeight="false" outlineLevel="0" collapsed="false">
      <c r="O2835" s="93" t="str">
        <f aca="false">Grocery!S2555&amp;Grocery!T2555</f>
        <v/>
      </c>
    </row>
    <row r="2836" customFormat="false" ht="13" hidden="false" customHeight="false" outlineLevel="0" collapsed="false">
      <c r="O2836" s="93" t="str">
        <f aca="false">Grocery!S2556&amp;Grocery!T2556</f>
        <v/>
      </c>
    </row>
    <row r="2837" customFormat="false" ht="13" hidden="false" customHeight="false" outlineLevel="0" collapsed="false">
      <c r="O2837" s="93" t="str">
        <f aca="false">Grocery!S2557&amp;Grocery!T2557</f>
        <v/>
      </c>
    </row>
    <row r="2838" customFormat="false" ht="13" hidden="false" customHeight="false" outlineLevel="0" collapsed="false">
      <c r="O2838" s="93" t="str">
        <f aca="false">Grocery!S2558&amp;Grocery!T2558</f>
        <v/>
      </c>
    </row>
    <row r="2839" customFormat="false" ht="13" hidden="false" customHeight="false" outlineLevel="0" collapsed="false">
      <c r="O2839" s="93" t="str">
        <f aca="false">Grocery!S2559&amp;Grocery!T2559</f>
        <v/>
      </c>
    </row>
    <row r="2840" customFormat="false" ht="13" hidden="false" customHeight="false" outlineLevel="0" collapsed="false">
      <c r="O2840" s="93" t="str">
        <f aca="false">Grocery!S2560&amp;Grocery!T2560</f>
        <v/>
      </c>
    </row>
    <row r="2841" customFormat="false" ht="13" hidden="false" customHeight="false" outlineLevel="0" collapsed="false">
      <c r="O2841" s="93" t="str">
        <f aca="false">Grocery!S2561&amp;Grocery!T2561</f>
        <v/>
      </c>
    </row>
    <row r="2842" customFormat="false" ht="13" hidden="false" customHeight="false" outlineLevel="0" collapsed="false">
      <c r="O2842" s="93" t="str">
        <f aca="false">Grocery!S2562&amp;Grocery!T2562</f>
        <v/>
      </c>
    </row>
    <row r="2843" customFormat="false" ht="13" hidden="false" customHeight="false" outlineLevel="0" collapsed="false">
      <c r="O2843" s="93" t="str">
        <f aca="false">Grocery!S2563&amp;Grocery!T2563</f>
        <v/>
      </c>
    </row>
    <row r="2844" customFormat="false" ht="13" hidden="false" customHeight="false" outlineLevel="0" collapsed="false">
      <c r="O2844" s="93" t="str">
        <f aca="false">Grocery!S2564&amp;Grocery!T2564</f>
        <v/>
      </c>
    </row>
    <row r="2845" customFormat="false" ht="13" hidden="false" customHeight="false" outlineLevel="0" collapsed="false">
      <c r="O2845" s="93" t="str">
        <f aca="false">Grocery!S2565&amp;Grocery!T2565</f>
        <v/>
      </c>
    </row>
    <row r="2846" customFormat="false" ht="13" hidden="false" customHeight="false" outlineLevel="0" collapsed="false">
      <c r="O2846" s="93" t="str">
        <f aca="false">Grocery!S2566&amp;Grocery!T2566</f>
        <v/>
      </c>
    </row>
    <row r="2847" customFormat="false" ht="13" hidden="false" customHeight="false" outlineLevel="0" collapsed="false">
      <c r="O2847" s="93" t="str">
        <f aca="false">Grocery!S2567&amp;Grocery!T2567</f>
        <v/>
      </c>
    </row>
    <row r="2848" customFormat="false" ht="13" hidden="false" customHeight="false" outlineLevel="0" collapsed="false">
      <c r="O2848" s="93" t="str">
        <f aca="false">Grocery!S2568&amp;Grocery!T2568</f>
        <v/>
      </c>
    </row>
    <row r="2849" customFormat="false" ht="13" hidden="false" customHeight="false" outlineLevel="0" collapsed="false">
      <c r="O2849" s="93" t="str">
        <f aca="false">Grocery!S2569&amp;Grocery!T2569</f>
        <v/>
      </c>
    </row>
    <row r="2850" customFormat="false" ht="13" hidden="false" customHeight="false" outlineLevel="0" collapsed="false">
      <c r="O2850" s="93" t="str">
        <f aca="false">Grocery!S2570&amp;Grocery!T2570</f>
        <v/>
      </c>
    </row>
    <row r="2851" customFormat="false" ht="13" hidden="false" customHeight="false" outlineLevel="0" collapsed="false">
      <c r="O2851" s="93" t="str">
        <f aca="false">Grocery!S2571&amp;Grocery!T2571</f>
        <v/>
      </c>
    </row>
    <row r="2852" customFormat="false" ht="13" hidden="false" customHeight="false" outlineLevel="0" collapsed="false">
      <c r="O2852" s="93" t="str">
        <f aca="false">Grocery!S2572&amp;Grocery!T2572</f>
        <v/>
      </c>
    </row>
    <row r="2853" customFormat="false" ht="13" hidden="false" customHeight="false" outlineLevel="0" collapsed="false">
      <c r="O2853" s="93" t="str">
        <f aca="false">Grocery!S2573&amp;Grocery!T2573</f>
        <v/>
      </c>
    </row>
    <row r="2854" customFormat="false" ht="13" hidden="false" customHeight="false" outlineLevel="0" collapsed="false">
      <c r="O2854" s="93" t="str">
        <f aca="false">Grocery!S2574&amp;Grocery!T2574</f>
        <v/>
      </c>
    </row>
    <row r="2855" customFormat="false" ht="13" hidden="false" customHeight="false" outlineLevel="0" collapsed="false">
      <c r="O2855" s="93" t="str">
        <f aca="false">Grocery!S2575&amp;Grocery!T2575</f>
        <v/>
      </c>
    </row>
    <row r="2856" customFormat="false" ht="13" hidden="false" customHeight="false" outlineLevel="0" collapsed="false">
      <c r="O2856" s="93" t="str">
        <f aca="false">Grocery!S2576&amp;Grocery!T2576</f>
        <v/>
      </c>
    </row>
    <row r="2857" customFormat="false" ht="13" hidden="false" customHeight="false" outlineLevel="0" collapsed="false">
      <c r="O2857" s="93" t="str">
        <f aca="false">Grocery!S2577&amp;Grocery!T2577</f>
        <v/>
      </c>
    </row>
    <row r="2858" customFormat="false" ht="13" hidden="false" customHeight="false" outlineLevel="0" collapsed="false">
      <c r="O2858" s="93" t="str">
        <f aca="false">Grocery!S2578&amp;Grocery!T2578</f>
        <v/>
      </c>
    </row>
    <row r="2859" customFormat="false" ht="13" hidden="false" customHeight="false" outlineLevel="0" collapsed="false">
      <c r="O2859" s="93" t="str">
        <f aca="false">Grocery!S2579&amp;Grocery!T2579</f>
        <v/>
      </c>
    </row>
    <row r="2860" customFormat="false" ht="13" hidden="false" customHeight="false" outlineLevel="0" collapsed="false">
      <c r="O2860" s="93" t="str">
        <f aca="false">Grocery!S2580&amp;Grocery!T2580</f>
        <v/>
      </c>
    </row>
    <row r="2861" customFormat="false" ht="13" hidden="false" customHeight="false" outlineLevel="0" collapsed="false">
      <c r="O2861" s="93" t="str">
        <f aca="false">Grocery!S2581&amp;Grocery!T2581</f>
        <v/>
      </c>
    </row>
    <row r="2862" customFormat="false" ht="13" hidden="false" customHeight="false" outlineLevel="0" collapsed="false">
      <c r="O2862" s="93" t="str">
        <f aca="false">Grocery!S2582&amp;Grocery!T2582</f>
        <v/>
      </c>
    </row>
    <row r="2863" customFormat="false" ht="13" hidden="false" customHeight="false" outlineLevel="0" collapsed="false">
      <c r="O2863" s="93" t="str">
        <f aca="false">Grocery!S2583&amp;Grocery!T2583</f>
        <v/>
      </c>
    </row>
    <row r="2864" customFormat="false" ht="13" hidden="false" customHeight="false" outlineLevel="0" collapsed="false">
      <c r="O2864" s="93" t="str">
        <f aca="false">Grocery!S2584&amp;Grocery!T2584</f>
        <v/>
      </c>
    </row>
    <row r="2865" customFormat="false" ht="13" hidden="false" customHeight="false" outlineLevel="0" collapsed="false">
      <c r="O2865" s="93" t="str">
        <f aca="false">Grocery!S2585&amp;Grocery!T2585</f>
        <v/>
      </c>
    </row>
    <row r="2866" customFormat="false" ht="13" hidden="false" customHeight="false" outlineLevel="0" collapsed="false">
      <c r="O2866" s="93" t="str">
        <f aca="false">Grocery!S2586&amp;Grocery!T2586</f>
        <v/>
      </c>
    </row>
    <row r="2867" customFormat="false" ht="13" hidden="false" customHeight="false" outlineLevel="0" collapsed="false">
      <c r="O2867" s="93" t="str">
        <f aca="false">Grocery!S2587&amp;Grocery!T2587</f>
        <v/>
      </c>
    </row>
    <row r="2868" customFormat="false" ht="13" hidden="false" customHeight="false" outlineLevel="0" collapsed="false">
      <c r="O2868" s="93" t="str">
        <f aca="false">Grocery!S2588&amp;Grocery!T2588</f>
        <v/>
      </c>
    </row>
    <row r="2869" customFormat="false" ht="13" hidden="false" customHeight="false" outlineLevel="0" collapsed="false">
      <c r="O2869" s="93" t="str">
        <f aca="false">Grocery!S2589&amp;Grocery!T2589</f>
        <v/>
      </c>
    </row>
    <row r="2870" customFormat="false" ht="13" hidden="false" customHeight="false" outlineLevel="0" collapsed="false">
      <c r="O2870" s="93" t="str">
        <f aca="false">Grocery!S2590&amp;Grocery!T2590</f>
        <v/>
      </c>
    </row>
    <row r="2871" customFormat="false" ht="13" hidden="false" customHeight="false" outlineLevel="0" collapsed="false">
      <c r="O2871" s="93" t="str">
        <f aca="false">Grocery!S2591&amp;Grocery!T2591</f>
        <v/>
      </c>
    </row>
    <row r="2872" customFormat="false" ht="13" hidden="false" customHeight="false" outlineLevel="0" collapsed="false">
      <c r="O2872" s="93" t="str">
        <f aca="false">Grocery!S2592&amp;Grocery!T2592</f>
        <v/>
      </c>
    </row>
    <row r="2873" customFormat="false" ht="13" hidden="false" customHeight="false" outlineLevel="0" collapsed="false">
      <c r="O2873" s="93" t="str">
        <f aca="false">Grocery!S2593&amp;Grocery!T2593</f>
        <v/>
      </c>
    </row>
    <row r="2874" customFormat="false" ht="13" hidden="false" customHeight="false" outlineLevel="0" collapsed="false">
      <c r="O2874" s="93" t="str">
        <f aca="false">Grocery!S2594&amp;Grocery!T2594</f>
        <v/>
      </c>
    </row>
    <row r="2875" customFormat="false" ht="13" hidden="false" customHeight="false" outlineLevel="0" collapsed="false">
      <c r="O2875" s="93" t="str">
        <f aca="false">Grocery!S2595&amp;Grocery!T2595</f>
        <v/>
      </c>
    </row>
    <row r="2876" customFormat="false" ht="13" hidden="false" customHeight="false" outlineLevel="0" collapsed="false">
      <c r="O2876" s="93" t="str">
        <f aca="false">Grocery!S2596&amp;Grocery!T2596</f>
        <v/>
      </c>
    </row>
    <row r="2877" customFormat="false" ht="13" hidden="false" customHeight="false" outlineLevel="0" collapsed="false">
      <c r="O2877" s="93" t="str">
        <f aca="false">Grocery!S2597&amp;Grocery!T2597</f>
        <v/>
      </c>
    </row>
    <row r="2878" customFormat="false" ht="13" hidden="false" customHeight="false" outlineLevel="0" collapsed="false">
      <c r="O2878" s="93" t="str">
        <f aca="false">Grocery!S2598&amp;Grocery!T2598</f>
        <v/>
      </c>
    </row>
    <row r="2879" customFormat="false" ht="13" hidden="false" customHeight="false" outlineLevel="0" collapsed="false">
      <c r="O2879" s="93" t="str">
        <f aca="false">Grocery!S2599&amp;Grocery!T2599</f>
        <v/>
      </c>
    </row>
    <row r="2880" customFormat="false" ht="13" hidden="false" customHeight="false" outlineLevel="0" collapsed="false">
      <c r="O2880" s="93" t="str">
        <f aca="false">Grocery!S2600&amp;Grocery!T2600</f>
        <v/>
      </c>
    </row>
    <row r="2881" customFormat="false" ht="13" hidden="false" customHeight="false" outlineLevel="0" collapsed="false">
      <c r="O2881" s="93" t="str">
        <f aca="false">Grocery!S2601&amp;Grocery!T2601</f>
        <v/>
      </c>
    </row>
    <row r="2882" customFormat="false" ht="13" hidden="false" customHeight="false" outlineLevel="0" collapsed="false">
      <c r="O2882" s="93" t="str">
        <f aca="false">Grocery!S2602&amp;Grocery!T2602</f>
        <v/>
      </c>
    </row>
    <row r="2883" customFormat="false" ht="13" hidden="false" customHeight="false" outlineLevel="0" collapsed="false">
      <c r="O2883" s="93" t="str">
        <f aca="false">Grocery!S2603&amp;Grocery!T2603</f>
        <v/>
      </c>
    </row>
    <row r="2884" customFormat="false" ht="13" hidden="false" customHeight="false" outlineLevel="0" collapsed="false">
      <c r="O2884" s="93" t="str">
        <f aca="false">Grocery!S2604&amp;Grocery!T2604</f>
        <v/>
      </c>
    </row>
    <row r="2885" customFormat="false" ht="13" hidden="false" customHeight="false" outlineLevel="0" collapsed="false">
      <c r="O2885" s="93" t="str">
        <f aca="false">Grocery!S2605&amp;Grocery!T2605</f>
        <v/>
      </c>
    </row>
    <row r="2886" customFormat="false" ht="13" hidden="false" customHeight="false" outlineLevel="0" collapsed="false">
      <c r="O2886" s="93" t="str">
        <f aca="false">Grocery!S2606&amp;Grocery!T2606</f>
        <v/>
      </c>
    </row>
    <row r="2887" customFormat="false" ht="13" hidden="false" customHeight="false" outlineLevel="0" collapsed="false">
      <c r="O2887" s="93" t="str">
        <f aca="false">Grocery!S2607&amp;Grocery!T2607</f>
        <v/>
      </c>
    </row>
    <row r="2888" customFormat="false" ht="13" hidden="false" customHeight="false" outlineLevel="0" collapsed="false">
      <c r="O2888" s="93" t="str">
        <f aca="false">Grocery!S2608&amp;Grocery!T2608</f>
        <v/>
      </c>
    </row>
    <row r="2889" customFormat="false" ht="13" hidden="false" customHeight="false" outlineLevel="0" collapsed="false">
      <c r="O2889" s="93" t="str">
        <f aca="false">Grocery!S2609&amp;Grocery!T2609</f>
        <v/>
      </c>
    </row>
    <row r="2890" customFormat="false" ht="13" hidden="false" customHeight="false" outlineLevel="0" collapsed="false">
      <c r="O2890" s="93" t="str">
        <f aca="false">Grocery!S2610&amp;Grocery!T2610</f>
        <v/>
      </c>
    </row>
    <row r="2891" customFormat="false" ht="13" hidden="false" customHeight="false" outlineLevel="0" collapsed="false">
      <c r="O2891" s="93" t="str">
        <f aca="false">Grocery!S2611&amp;Grocery!T2611</f>
        <v/>
      </c>
    </row>
    <row r="2892" customFormat="false" ht="13" hidden="false" customHeight="false" outlineLevel="0" collapsed="false">
      <c r="O2892" s="93" t="str">
        <f aca="false">Grocery!S2612&amp;Grocery!T2612</f>
        <v/>
      </c>
    </row>
    <row r="2893" customFormat="false" ht="13" hidden="false" customHeight="false" outlineLevel="0" collapsed="false">
      <c r="O2893" s="93" t="str">
        <f aca="false">Grocery!S2613&amp;Grocery!T2613</f>
        <v/>
      </c>
    </row>
    <row r="2894" customFormat="false" ht="13" hidden="false" customHeight="false" outlineLevel="0" collapsed="false">
      <c r="O2894" s="93" t="str">
        <f aca="false">Grocery!S2614&amp;Grocery!T2614</f>
        <v/>
      </c>
    </row>
    <row r="2895" customFormat="false" ht="13" hidden="false" customHeight="false" outlineLevel="0" collapsed="false">
      <c r="O2895" s="93" t="str">
        <f aca="false">Grocery!S2615&amp;Grocery!T2615</f>
        <v/>
      </c>
    </row>
    <row r="2896" customFormat="false" ht="13" hidden="false" customHeight="false" outlineLevel="0" collapsed="false">
      <c r="O2896" s="93" t="str">
        <f aca="false">Grocery!S2616&amp;Grocery!T2616</f>
        <v/>
      </c>
    </row>
    <row r="2897" customFormat="false" ht="13" hidden="false" customHeight="false" outlineLevel="0" collapsed="false">
      <c r="O2897" s="93" t="str">
        <f aca="false">Grocery!S2617&amp;Grocery!T2617</f>
        <v/>
      </c>
    </row>
    <row r="2898" customFormat="false" ht="13" hidden="false" customHeight="false" outlineLevel="0" collapsed="false">
      <c r="O2898" s="93" t="str">
        <f aca="false">Grocery!S2618&amp;Grocery!T2618</f>
        <v/>
      </c>
    </row>
    <row r="2899" customFormat="false" ht="13" hidden="false" customHeight="false" outlineLevel="0" collapsed="false">
      <c r="O2899" s="93" t="str">
        <f aca="false">Grocery!S2619&amp;Grocery!T2619</f>
        <v/>
      </c>
    </row>
    <row r="2900" customFormat="false" ht="13" hidden="false" customHeight="false" outlineLevel="0" collapsed="false">
      <c r="O2900" s="93" t="str">
        <f aca="false">Grocery!S2620&amp;Grocery!T2620</f>
        <v/>
      </c>
    </row>
    <row r="2901" customFormat="false" ht="13" hidden="false" customHeight="false" outlineLevel="0" collapsed="false">
      <c r="O2901" s="93" t="str">
        <f aca="false">Grocery!S2621&amp;Grocery!T2621</f>
        <v/>
      </c>
    </row>
    <row r="2902" customFormat="false" ht="13" hidden="false" customHeight="false" outlineLevel="0" collapsed="false">
      <c r="O2902" s="93" t="str">
        <f aca="false">Grocery!S2622&amp;Grocery!T2622</f>
        <v/>
      </c>
    </row>
    <row r="2903" customFormat="false" ht="13" hidden="false" customHeight="false" outlineLevel="0" collapsed="false">
      <c r="O2903" s="93" t="str">
        <f aca="false">Grocery!S2623&amp;Grocery!T2623</f>
        <v/>
      </c>
    </row>
    <row r="2904" customFormat="false" ht="13" hidden="false" customHeight="false" outlineLevel="0" collapsed="false">
      <c r="O2904" s="93" t="str">
        <f aca="false">Grocery!S2624&amp;Grocery!T2624</f>
        <v/>
      </c>
    </row>
    <row r="2905" customFormat="false" ht="13" hidden="false" customHeight="false" outlineLevel="0" collapsed="false">
      <c r="O2905" s="93" t="str">
        <f aca="false">Grocery!S2625&amp;Grocery!T2625</f>
        <v/>
      </c>
    </row>
    <row r="2906" customFormat="false" ht="13" hidden="false" customHeight="false" outlineLevel="0" collapsed="false">
      <c r="O2906" s="93" t="str">
        <f aca="false">Grocery!S2626&amp;Grocery!T2626</f>
        <v/>
      </c>
    </row>
    <row r="2907" customFormat="false" ht="13" hidden="false" customHeight="false" outlineLevel="0" collapsed="false">
      <c r="O2907" s="93" t="str">
        <f aca="false">Grocery!S2627&amp;Grocery!T2627</f>
        <v/>
      </c>
    </row>
    <row r="2908" customFormat="false" ht="13" hidden="false" customHeight="false" outlineLevel="0" collapsed="false">
      <c r="O2908" s="93" t="str">
        <f aca="false">Grocery!S2628&amp;Grocery!T2628</f>
        <v/>
      </c>
    </row>
    <row r="2909" customFormat="false" ht="13" hidden="false" customHeight="false" outlineLevel="0" collapsed="false">
      <c r="O2909" s="93" t="str">
        <f aca="false">Grocery!S2629&amp;Grocery!T2629</f>
        <v/>
      </c>
    </row>
    <row r="2910" customFormat="false" ht="13" hidden="false" customHeight="false" outlineLevel="0" collapsed="false">
      <c r="O2910" s="93" t="str">
        <f aca="false">Grocery!S2630&amp;Grocery!T2630</f>
        <v/>
      </c>
    </row>
    <row r="2911" customFormat="false" ht="13" hidden="false" customHeight="false" outlineLevel="0" collapsed="false">
      <c r="O2911" s="93" t="str">
        <f aca="false">Grocery!S2631&amp;Grocery!T2631</f>
        <v/>
      </c>
    </row>
    <row r="2912" customFormat="false" ht="13" hidden="false" customHeight="false" outlineLevel="0" collapsed="false">
      <c r="O2912" s="93" t="str">
        <f aca="false">Grocery!S2632&amp;Grocery!T2632</f>
        <v/>
      </c>
    </row>
    <row r="2913" customFormat="false" ht="13" hidden="false" customHeight="false" outlineLevel="0" collapsed="false">
      <c r="O2913" s="93" t="str">
        <f aca="false">Grocery!S2633&amp;Grocery!T2633</f>
        <v/>
      </c>
    </row>
    <row r="2914" customFormat="false" ht="13" hidden="false" customHeight="false" outlineLevel="0" collapsed="false">
      <c r="O2914" s="93" t="str">
        <f aca="false">Grocery!S2634&amp;Grocery!T2634</f>
        <v/>
      </c>
    </row>
    <row r="2915" customFormat="false" ht="13" hidden="false" customHeight="false" outlineLevel="0" collapsed="false">
      <c r="O2915" s="93" t="str">
        <f aca="false">Grocery!S2635&amp;Grocery!T2635</f>
        <v/>
      </c>
    </row>
    <row r="2916" customFormat="false" ht="13" hidden="false" customHeight="false" outlineLevel="0" collapsed="false">
      <c r="O2916" s="93" t="str">
        <f aca="false">Grocery!S2636&amp;Grocery!T2636</f>
        <v/>
      </c>
    </row>
    <row r="2917" customFormat="false" ht="13" hidden="false" customHeight="false" outlineLevel="0" collapsed="false">
      <c r="O2917" s="93" t="str">
        <f aca="false">Grocery!S2637&amp;Grocery!T2637</f>
        <v/>
      </c>
    </row>
    <row r="2918" customFormat="false" ht="13" hidden="false" customHeight="false" outlineLevel="0" collapsed="false">
      <c r="O2918" s="93" t="str">
        <f aca="false">Grocery!S2638&amp;Grocery!T2638</f>
        <v/>
      </c>
    </row>
    <row r="2919" customFormat="false" ht="13" hidden="false" customHeight="false" outlineLevel="0" collapsed="false">
      <c r="O2919" s="93" t="str">
        <f aca="false">Grocery!S2639&amp;Grocery!T2639</f>
        <v/>
      </c>
    </row>
    <row r="2920" customFormat="false" ht="13" hidden="false" customHeight="false" outlineLevel="0" collapsed="false">
      <c r="O2920" s="93" t="str">
        <f aca="false">Grocery!S2640&amp;Grocery!T2640</f>
        <v/>
      </c>
    </row>
    <row r="2921" customFormat="false" ht="13" hidden="false" customHeight="false" outlineLevel="0" collapsed="false">
      <c r="O2921" s="93" t="str">
        <f aca="false">Grocery!S2641&amp;Grocery!T2641</f>
        <v/>
      </c>
    </row>
    <row r="2922" customFormat="false" ht="13" hidden="false" customHeight="false" outlineLevel="0" collapsed="false">
      <c r="O2922" s="93" t="str">
        <f aca="false">Grocery!S2642&amp;Grocery!T2642</f>
        <v/>
      </c>
    </row>
    <row r="2923" customFormat="false" ht="13" hidden="false" customHeight="false" outlineLevel="0" collapsed="false">
      <c r="O2923" s="93" t="str">
        <f aca="false">Grocery!S2643&amp;Grocery!T2643</f>
        <v/>
      </c>
    </row>
    <row r="2924" customFormat="false" ht="13" hidden="false" customHeight="false" outlineLevel="0" collapsed="false">
      <c r="O2924" s="93" t="str">
        <f aca="false">Grocery!S2644&amp;Grocery!T2644</f>
        <v/>
      </c>
    </row>
    <row r="2925" customFormat="false" ht="13" hidden="false" customHeight="false" outlineLevel="0" collapsed="false">
      <c r="O2925" s="93" t="str">
        <f aca="false">Grocery!S2645&amp;Grocery!T2645</f>
        <v/>
      </c>
    </row>
    <row r="2926" customFormat="false" ht="13" hidden="false" customHeight="false" outlineLevel="0" collapsed="false">
      <c r="O2926" s="93" t="str">
        <f aca="false">Grocery!S2646&amp;Grocery!T2646</f>
        <v/>
      </c>
    </row>
    <row r="2927" customFormat="false" ht="13" hidden="false" customHeight="false" outlineLevel="0" collapsed="false">
      <c r="O2927" s="93" t="str">
        <f aca="false">Grocery!S2647&amp;Grocery!T2647</f>
        <v/>
      </c>
    </row>
    <row r="2928" customFormat="false" ht="13" hidden="false" customHeight="false" outlineLevel="0" collapsed="false">
      <c r="O2928" s="93" t="str">
        <f aca="false">Grocery!S2648&amp;Grocery!T2648</f>
        <v/>
      </c>
    </row>
    <row r="2929" customFormat="false" ht="13" hidden="false" customHeight="false" outlineLevel="0" collapsed="false">
      <c r="O2929" s="93" t="str">
        <f aca="false">Grocery!S2649&amp;Grocery!T2649</f>
        <v/>
      </c>
    </row>
    <row r="2930" customFormat="false" ht="13" hidden="false" customHeight="false" outlineLevel="0" collapsed="false">
      <c r="O2930" s="93" t="str">
        <f aca="false">Grocery!S2650&amp;Grocery!T2650</f>
        <v/>
      </c>
    </row>
    <row r="2931" customFormat="false" ht="13" hidden="false" customHeight="false" outlineLevel="0" collapsed="false">
      <c r="O2931" s="93" t="str">
        <f aca="false">Grocery!S2651&amp;Grocery!T2651</f>
        <v/>
      </c>
    </row>
    <row r="2932" customFormat="false" ht="13" hidden="false" customHeight="false" outlineLevel="0" collapsed="false">
      <c r="O2932" s="93" t="str">
        <f aca="false">Grocery!S2652&amp;Grocery!T2652</f>
        <v/>
      </c>
    </row>
    <row r="2933" customFormat="false" ht="13" hidden="false" customHeight="false" outlineLevel="0" collapsed="false">
      <c r="O2933" s="93" t="str">
        <f aca="false">Grocery!S2653&amp;Grocery!T2653</f>
        <v/>
      </c>
    </row>
    <row r="2934" customFormat="false" ht="13" hidden="false" customHeight="false" outlineLevel="0" collapsed="false">
      <c r="O2934" s="93" t="str">
        <f aca="false">Grocery!S2654&amp;Grocery!T2654</f>
        <v/>
      </c>
    </row>
    <row r="2935" customFormat="false" ht="13" hidden="false" customHeight="false" outlineLevel="0" collapsed="false">
      <c r="O2935" s="93" t="str">
        <f aca="false">Grocery!S2655&amp;Grocery!T2655</f>
        <v/>
      </c>
    </row>
    <row r="2936" customFormat="false" ht="13" hidden="false" customHeight="false" outlineLevel="0" collapsed="false">
      <c r="O2936" s="93" t="str">
        <f aca="false">Grocery!S2656&amp;Grocery!T2656</f>
        <v/>
      </c>
    </row>
    <row r="2937" customFormat="false" ht="13" hidden="false" customHeight="false" outlineLevel="0" collapsed="false">
      <c r="O2937" s="93" t="str">
        <f aca="false">Grocery!S2657&amp;Grocery!T2657</f>
        <v/>
      </c>
    </row>
    <row r="2938" customFormat="false" ht="13" hidden="false" customHeight="false" outlineLevel="0" collapsed="false">
      <c r="O2938" s="93" t="str">
        <f aca="false">Grocery!S2658&amp;Grocery!T2658</f>
        <v/>
      </c>
    </row>
    <row r="2939" customFormat="false" ht="13" hidden="false" customHeight="false" outlineLevel="0" collapsed="false">
      <c r="O2939" s="93" t="str">
        <f aca="false">Grocery!S2659&amp;Grocery!T2659</f>
        <v/>
      </c>
    </row>
    <row r="2940" customFormat="false" ht="13" hidden="false" customHeight="false" outlineLevel="0" collapsed="false">
      <c r="O2940" s="93" t="str">
        <f aca="false">Grocery!S2660&amp;Grocery!T2660</f>
        <v/>
      </c>
    </row>
    <row r="2941" customFormat="false" ht="13" hidden="false" customHeight="false" outlineLevel="0" collapsed="false">
      <c r="O2941" s="93" t="str">
        <f aca="false">Grocery!S2661&amp;Grocery!T2661</f>
        <v/>
      </c>
    </row>
    <row r="2942" customFormat="false" ht="13" hidden="false" customHeight="false" outlineLevel="0" collapsed="false">
      <c r="O2942" s="93" t="str">
        <f aca="false">Grocery!S2662&amp;Grocery!T2662</f>
        <v/>
      </c>
    </row>
    <row r="2943" customFormat="false" ht="13" hidden="false" customHeight="false" outlineLevel="0" collapsed="false">
      <c r="O2943" s="93" t="str">
        <f aca="false">Grocery!S2663&amp;Grocery!T2663</f>
        <v/>
      </c>
    </row>
    <row r="2944" customFormat="false" ht="13" hidden="false" customHeight="false" outlineLevel="0" collapsed="false">
      <c r="O2944" s="93" t="str">
        <f aca="false">Grocery!S2664&amp;Grocery!T2664</f>
        <v/>
      </c>
    </row>
    <row r="2945" customFormat="false" ht="13" hidden="false" customHeight="false" outlineLevel="0" collapsed="false">
      <c r="O2945" s="93" t="str">
        <f aca="false">Grocery!S2665&amp;Grocery!T2665</f>
        <v/>
      </c>
    </row>
    <row r="2946" customFormat="false" ht="13" hidden="false" customHeight="false" outlineLevel="0" collapsed="false">
      <c r="O2946" s="93" t="str">
        <f aca="false">Grocery!S2666&amp;Grocery!T2666</f>
        <v/>
      </c>
    </row>
    <row r="2947" customFormat="false" ht="13" hidden="false" customHeight="false" outlineLevel="0" collapsed="false">
      <c r="O2947" s="93" t="str">
        <f aca="false">Grocery!S2667&amp;Grocery!T2667</f>
        <v/>
      </c>
    </row>
    <row r="2948" customFormat="false" ht="13" hidden="false" customHeight="false" outlineLevel="0" collapsed="false">
      <c r="O2948" s="93" t="str">
        <f aca="false">Grocery!S2668&amp;Grocery!T2668</f>
        <v/>
      </c>
    </row>
    <row r="2949" customFormat="false" ht="13" hidden="false" customHeight="false" outlineLevel="0" collapsed="false">
      <c r="O2949" s="93" t="str">
        <f aca="false">Grocery!S2669&amp;Grocery!T2669</f>
        <v/>
      </c>
    </row>
    <row r="2950" customFormat="false" ht="13" hidden="false" customHeight="false" outlineLevel="0" collapsed="false">
      <c r="O2950" s="93" t="str">
        <f aca="false">Grocery!S2670&amp;Grocery!T2670</f>
        <v/>
      </c>
    </row>
    <row r="2951" customFormat="false" ht="13" hidden="false" customHeight="false" outlineLevel="0" collapsed="false">
      <c r="O2951" s="93" t="str">
        <f aca="false">Grocery!S2671&amp;Grocery!T2671</f>
        <v/>
      </c>
    </row>
    <row r="2952" customFormat="false" ht="13" hidden="false" customHeight="false" outlineLevel="0" collapsed="false">
      <c r="O2952" s="93" t="str">
        <f aca="false">Grocery!S2672&amp;Grocery!T2672</f>
        <v/>
      </c>
    </row>
    <row r="2953" customFormat="false" ht="13" hidden="false" customHeight="false" outlineLevel="0" collapsed="false">
      <c r="O2953" s="93" t="str">
        <f aca="false">Grocery!S2673&amp;Grocery!T2673</f>
        <v/>
      </c>
    </row>
    <row r="2954" customFormat="false" ht="13" hidden="false" customHeight="false" outlineLevel="0" collapsed="false">
      <c r="O2954" s="93" t="str">
        <f aca="false">Grocery!S2674&amp;Grocery!T2674</f>
        <v/>
      </c>
    </row>
    <row r="2955" customFormat="false" ht="13" hidden="false" customHeight="false" outlineLevel="0" collapsed="false">
      <c r="O2955" s="93" t="str">
        <f aca="false">Grocery!S2675&amp;Grocery!T2675</f>
        <v/>
      </c>
    </row>
    <row r="2956" customFormat="false" ht="13" hidden="false" customHeight="false" outlineLevel="0" collapsed="false">
      <c r="O2956" s="93" t="str">
        <f aca="false">Grocery!S2676&amp;Grocery!T2676</f>
        <v/>
      </c>
    </row>
    <row r="2957" customFormat="false" ht="13" hidden="false" customHeight="false" outlineLevel="0" collapsed="false">
      <c r="O2957" s="93" t="str">
        <f aca="false">Grocery!S2677&amp;Grocery!T2677</f>
        <v/>
      </c>
    </row>
    <row r="2958" customFormat="false" ht="13" hidden="false" customHeight="false" outlineLevel="0" collapsed="false">
      <c r="O2958" s="93" t="str">
        <f aca="false">Grocery!S2678&amp;Grocery!T2678</f>
        <v/>
      </c>
    </row>
    <row r="2959" customFormat="false" ht="13" hidden="false" customHeight="false" outlineLevel="0" collapsed="false">
      <c r="O2959" s="93" t="str">
        <f aca="false">Grocery!S2679&amp;Grocery!T2679</f>
        <v/>
      </c>
    </row>
    <row r="2960" customFormat="false" ht="13" hidden="false" customHeight="false" outlineLevel="0" collapsed="false">
      <c r="O2960" s="93" t="str">
        <f aca="false">Grocery!S2680&amp;Grocery!T2680</f>
        <v/>
      </c>
    </row>
    <row r="2961" customFormat="false" ht="13" hidden="false" customHeight="false" outlineLevel="0" collapsed="false">
      <c r="O2961" s="93" t="str">
        <f aca="false">Grocery!S2681&amp;Grocery!T2681</f>
        <v/>
      </c>
    </row>
    <row r="2962" customFormat="false" ht="13" hidden="false" customHeight="false" outlineLevel="0" collapsed="false">
      <c r="O2962" s="93" t="str">
        <f aca="false">Grocery!S2682&amp;Grocery!T2682</f>
        <v/>
      </c>
    </row>
    <row r="2963" customFormat="false" ht="13" hidden="false" customHeight="false" outlineLevel="0" collapsed="false">
      <c r="O2963" s="93" t="str">
        <f aca="false">Grocery!S2683&amp;Grocery!T2683</f>
        <v/>
      </c>
    </row>
    <row r="2964" customFormat="false" ht="13" hidden="false" customHeight="false" outlineLevel="0" collapsed="false">
      <c r="O2964" s="93" t="str">
        <f aca="false">Grocery!S2684&amp;Grocery!T2684</f>
        <v/>
      </c>
    </row>
    <row r="2965" customFormat="false" ht="13" hidden="false" customHeight="false" outlineLevel="0" collapsed="false">
      <c r="O2965" s="93" t="str">
        <f aca="false">Grocery!S2685&amp;Grocery!T2685</f>
        <v/>
      </c>
    </row>
    <row r="2966" customFormat="false" ht="13" hidden="false" customHeight="false" outlineLevel="0" collapsed="false">
      <c r="O2966" s="93" t="str">
        <f aca="false">Grocery!S2686&amp;Grocery!T2686</f>
        <v/>
      </c>
    </row>
    <row r="2967" customFormat="false" ht="13" hidden="false" customHeight="false" outlineLevel="0" collapsed="false">
      <c r="O2967" s="93" t="str">
        <f aca="false">Grocery!S2687&amp;Grocery!T2687</f>
        <v/>
      </c>
    </row>
    <row r="2968" customFormat="false" ht="13" hidden="false" customHeight="false" outlineLevel="0" collapsed="false">
      <c r="O2968" s="93" t="str">
        <f aca="false">Grocery!S2688&amp;Grocery!T2688</f>
        <v/>
      </c>
    </row>
    <row r="2969" customFormat="false" ht="13" hidden="false" customHeight="false" outlineLevel="0" collapsed="false">
      <c r="O2969" s="93" t="str">
        <f aca="false">Grocery!S2689&amp;Grocery!T2689</f>
        <v/>
      </c>
    </row>
    <row r="2970" customFormat="false" ht="13" hidden="false" customHeight="false" outlineLevel="0" collapsed="false">
      <c r="O2970" s="93" t="str">
        <f aca="false">Grocery!S2690&amp;Grocery!T2690</f>
        <v/>
      </c>
    </row>
    <row r="2971" customFormat="false" ht="13" hidden="false" customHeight="false" outlineLevel="0" collapsed="false">
      <c r="O2971" s="93" t="str">
        <f aca="false">Grocery!S2691&amp;Grocery!T2691</f>
        <v/>
      </c>
    </row>
    <row r="2972" customFormat="false" ht="13" hidden="false" customHeight="false" outlineLevel="0" collapsed="false">
      <c r="O2972" s="93" t="str">
        <f aca="false">Grocery!S2692&amp;Grocery!T2692</f>
        <v/>
      </c>
    </row>
    <row r="2973" customFormat="false" ht="13" hidden="false" customHeight="false" outlineLevel="0" collapsed="false">
      <c r="O2973" s="93" t="str">
        <f aca="false">Grocery!S2693&amp;Grocery!T2693</f>
        <v/>
      </c>
    </row>
    <row r="2974" customFormat="false" ht="13" hidden="false" customHeight="false" outlineLevel="0" collapsed="false">
      <c r="O2974" s="93" t="str">
        <f aca="false">Grocery!S2694&amp;Grocery!T2694</f>
        <v/>
      </c>
    </row>
    <row r="2975" customFormat="false" ht="13" hidden="false" customHeight="false" outlineLevel="0" collapsed="false">
      <c r="O2975" s="93" t="str">
        <f aca="false">Grocery!S2695&amp;Grocery!T2695</f>
        <v/>
      </c>
    </row>
    <row r="2976" customFormat="false" ht="13" hidden="false" customHeight="false" outlineLevel="0" collapsed="false">
      <c r="O2976" s="93" t="str">
        <f aca="false">Grocery!S2696&amp;Grocery!T2696</f>
        <v/>
      </c>
    </row>
    <row r="2977" customFormat="false" ht="13" hidden="false" customHeight="false" outlineLevel="0" collapsed="false">
      <c r="O2977" s="93" t="str">
        <f aca="false">Grocery!S2697&amp;Grocery!T2697</f>
        <v/>
      </c>
    </row>
    <row r="2978" customFormat="false" ht="13" hidden="false" customHeight="false" outlineLevel="0" collapsed="false">
      <c r="O2978" s="93" t="str">
        <f aca="false">Grocery!S2698&amp;Grocery!T2698</f>
        <v/>
      </c>
    </row>
    <row r="2979" customFormat="false" ht="13" hidden="false" customHeight="false" outlineLevel="0" collapsed="false">
      <c r="O2979" s="93" t="str">
        <f aca="false">Grocery!S2699&amp;Grocery!T2699</f>
        <v/>
      </c>
    </row>
    <row r="2980" customFormat="false" ht="13" hidden="false" customHeight="false" outlineLevel="0" collapsed="false">
      <c r="O2980" s="93" t="str">
        <f aca="false">Grocery!S2700&amp;Grocery!T2700</f>
        <v/>
      </c>
    </row>
    <row r="2981" customFormat="false" ht="13" hidden="false" customHeight="false" outlineLevel="0" collapsed="false">
      <c r="O2981" s="93" t="str">
        <f aca="false">Grocery!S2701&amp;Grocery!T2701</f>
        <v/>
      </c>
    </row>
    <row r="2982" customFormat="false" ht="13" hidden="false" customHeight="false" outlineLevel="0" collapsed="false">
      <c r="O2982" s="93" t="str">
        <f aca="false">Grocery!S2702&amp;Grocery!T2702</f>
        <v/>
      </c>
    </row>
    <row r="2983" customFormat="false" ht="13" hidden="false" customHeight="false" outlineLevel="0" collapsed="false">
      <c r="O2983" s="93" t="str">
        <f aca="false">Grocery!S2703&amp;Grocery!T2703</f>
        <v/>
      </c>
    </row>
    <row r="2984" customFormat="false" ht="13" hidden="false" customHeight="false" outlineLevel="0" collapsed="false">
      <c r="O2984" s="93" t="str">
        <f aca="false">Grocery!S2704&amp;Grocery!T2704</f>
        <v/>
      </c>
    </row>
    <row r="2985" customFormat="false" ht="13" hidden="false" customHeight="false" outlineLevel="0" collapsed="false">
      <c r="O2985" s="93" t="str">
        <f aca="false">Grocery!S2705&amp;Grocery!T2705</f>
        <v/>
      </c>
    </row>
    <row r="2986" customFormat="false" ht="13" hidden="false" customHeight="false" outlineLevel="0" collapsed="false">
      <c r="O2986" s="93" t="str">
        <f aca="false">Grocery!S2706&amp;Grocery!T2706</f>
        <v/>
      </c>
    </row>
    <row r="2987" customFormat="false" ht="13" hidden="false" customHeight="false" outlineLevel="0" collapsed="false">
      <c r="O2987" s="93" t="str">
        <f aca="false">Grocery!S2707&amp;Grocery!T2707</f>
        <v/>
      </c>
    </row>
    <row r="2988" customFormat="false" ht="13" hidden="false" customHeight="false" outlineLevel="0" collapsed="false">
      <c r="O2988" s="93" t="str">
        <f aca="false">Grocery!S2708&amp;Grocery!T2708</f>
        <v/>
      </c>
    </row>
    <row r="2989" customFormat="false" ht="13" hidden="false" customHeight="false" outlineLevel="0" collapsed="false">
      <c r="O2989" s="93" t="str">
        <f aca="false">Grocery!S2709&amp;Grocery!T2709</f>
        <v/>
      </c>
    </row>
    <row r="2990" customFormat="false" ht="13" hidden="false" customHeight="false" outlineLevel="0" collapsed="false">
      <c r="O2990" s="93" t="str">
        <f aca="false">Grocery!S2710&amp;Grocery!T2710</f>
        <v/>
      </c>
    </row>
    <row r="2991" customFormat="false" ht="13" hidden="false" customHeight="false" outlineLevel="0" collapsed="false">
      <c r="O2991" s="93" t="str">
        <f aca="false">Grocery!S2711&amp;Grocery!T2711</f>
        <v/>
      </c>
    </row>
    <row r="2992" customFormat="false" ht="13" hidden="false" customHeight="false" outlineLevel="0" collapsed="false">
      <c r="O2992" s="93" t="str">
        <f aca="false">Grocery!S2712&amp;Grocery!T2712</f>
        <v/>
      </c>
    </row>
    <row r="2993" customFormat="false" ht="13" hidden="false" customHeight="false" outlineLevel="0" collapsed="false">
      <c r="O2993" s="93" t="str">
        <f aca="false">Grocery!S2713&amp;Grocery!T2713</f>
        <v/>
      </c>
    </row>
    <row r="2994" customFormat="false" ht="13" hidden="false" customHeight="false" outlineLevel="0" collapsed="false">
      <c r="O2994" s="93" t="str">
        <f aca="false">Grocery!S2714&amp;Grocery!T2714</f>
        <v/>
      </c>
    </row>
    <row r="2995" customFormat="false" ht="13" hidden="false" customHeight="false" outlineLevel="0" collapsed="false">
      <c r="O2995" s="93" t="str">
        <f aca="false">Grocery!S2715&amp;Grocery!T2715</f>
        <v/>
      </c>
    </row>
    <row r="2996" customFormat="false" ht="13" hidden="false" customHeight="false" outlineLevel="0" collapsed="false">
      <c r="O2996" s="93" t="str">
        <f aca="false">Grocery!S2716&amp;Grocery!T2716</f>
        <v/>
      </c>
    </row>
    <row r="2997" customFormat="false" ht="13" hidden="false" customHeight="false" outlineLevel="0" collapsed="false">
      <c r="O2997" s="93" t="str">
        <f aca="false">Grocery!S2717&amp;Grocery!T2717</f>
        <v/>
      </c>
    </row>
    <row r="2998" customFormat="false" ht="13" hidden="false" customHeight="false" outlineLevel="0" collapsed="false">
      <c r="O2998" s="93" t="str">
        <f aca="false">Grocery!S2718&amp;Grocery!T2718</f>
        <v/>
      </c>
    </row>
    <row r="2999" customFormat="false" ht="13" hidden="false" customHeight="false" outlineLevel="0" collapsed="false">
      <c r="O2999" s="93" t="str">
        <f aca="false">Grocery!S2719&amp;Grocery!T2719</f>
        <v/>
      </c>
    </row>
    <row r="3000" customFormat="false" ht="13" hidden="false" customHeight="false" outlineLevel="0" collapsed="false">
      <c r="O3000" s="93" t="str">
        <f aca="false">Grocery!S2720&amp;Grocery!T2720</f>
        <v/>
      </c>
    </row>
    <row r="3001" customFormat="false" ht="13" hidden="false" customHeight="false" outlineLevel="0" collapsed="false">
      <c r="O3001" s="93" t="str">
        <f aca="false">Grocery!S2721&amp;Grocery!T2721</f>
        <v/>
      </c>
    </row>
    <row r="3002" customFormat="false" ht="13" hidden="false" customHeight="false" outlineLevel="0" collapsed="false">
      <c r="O3002" s="93" t="str">
        <f aca="false">Grocery!S2722&amp;Grocery!T2722</f>
        <v/>
      </c>
    </row>
    <row r="3003" customFormat="false" ht="13" hidden="false" customHeight="false" outlineLevel="0" collapsed="false">
      <c r="O3003" s="93" t="str">
        <f aca="false">Grocery!S2723&amp;Grocery!T2723</f>
        <v/>
      </c>
    </row>
    <row r="3004" customFormat="false" ht="13" hidden="false" customHeight="false" outlineLevel="0" collapsed="false">
      <c r="O3004" s="93" t="str">
        <f aca="false">Grocery!S2724&amp;Grocery!T2724</f>
        <v/>
      </c>
    </row>
    <row r="3005" customFormat="false" ht="13" hidden="false" customHeight="false" outlineLevel="0" collapsed="false">
      <c r="O3005" s="93" t="str">
        <f aca="false">Grocery!S2725&amp;Grocery!T2725</f>
        <v/>
      </c>
    </row>
    <row r="3006" customFormat="false" ht="13" hidden="false" customHeight="false" outlineLevel="0" collapsed="false">
      <c r="O3006" s="93" t="str">
        <f aca="false">Grocery!S2726&amp;Grocery!T2726</f>
        <v/>
      </c>
    </row>
    <row r="3007" customFormat="false" ht="13" hidden="false" customHeight="false" outlineLevel="0" collapsed="false">
      <c r="O3007" s="93" t="str">
        <f aca="false">Grocery!S2727&amp;Grocery!T2727</f>
        <v/>
      </c>
    </row>
    <row r="3008" customFormat="false" ht="13" hidden="false" customHeight="false" outlineLevel="0" collapsed="false">
      <c r="O3008" s="93" t="str">
        <f aca="false">Grocery!S2728&amp;Grocery!T2728</f>
        <v/>
      </c>
    </row>
    <row r="3009" customFormat="false" ht="13" hidden="false" customHeight="false" outlineLevel="0" collapsed="false">
      <c r="O3009" s="93" t="str">
        <f aca="false">Grocery!S2729&amp;Grocery!T2729</f>
        <v/>
      </c>
    </row>
    <row r="3010" customFormat="false" ht="13" hidden="false" customHeight="false" outlineLevel="0" collapsed="false">
      <c r="O3010" s="93" t="str">
        <f aca="false">Grocery!S2730&amp;Grocery!T2730</f>
        <v/>
      </c>
    </row>
    <row r="3011" customFormat="false" ht="13" hidden="false" customHeight="false" outlineLevel="0" collapsed="false">
      <c r="O3011" s="93" t="str">
        <f aca="false">Grocery!S2731&amp;Grocery!T2731</f>
        <v/>
      </c>
    </row>
    <row r="3012" customFormat="false" ht="13" hidden="false" customHeight="false" outlineLevel="0" collapsed="false">
      <c r="O3012" s="93" t="str">
        <f aca="false">Grocery!S2732&amp;Grocery!T2732</f>
        <v/>
      </c>
    </row>
    <row r="3013" customFormat="false" ht="13" hidden="false" customHeight="false" outlineLevel="0" collapsed="false">
      <c r="O3013" s="93" t="str">
        <f aca="false">Grocery!S2733&amp;Grocery!T2733</f>
        <v/>
      </c>
    </row>
    <row r="3014" customFormat="false" ht="13" hidden="false" customHeight="false" outlineLevel="0" collapsed="false">
      <c r="O3014" s="93" t="str">
        <f aca="false">Grocery!S2734&amp;Grocery!T2734</f>
        <v/>
      </c>
    </row>
    <row r="3015" customFormat="false" ht="13" hidden="false" customHeight="false" outlineLevel="0" collapsed="false">
      <c r="O3015" s="93" t="str">
        <f aca="false">Grocery!S2735&amp;Grocery!T2735</f>
        <v/>
      </c>
    </row>
    <row r="3016" customFormat="false" ht="13" hidden="false" customHeight="false" outlineLevel="0" collapsed="false">
      <c r="O3016" s="93" t="str">
        <f aca="false">Grocery!S2736&amp;Grocery!T2736</f>
        <v/>
      </c>
    </row>
    <row r="3017" customFormat="false" ht="13" hidden="false" customHeight="false" outlineLevel="0" collapsed="false">
      <c r="O3017" s="93" t="str">
        <f aca="false">Grocery!S2737&amp;Grocery!T2737</f>
        <v/>
      </c>
    </row>
    <row r="3018" customFormat="false" ht="13" hidden="false" customHeight="false" outlineLevel="0" collapsed="false">
      <c r="O3018" s="93" t="str">
        <f aca="false">Grocery!S2738&amp;Grocery!T2738</f>
        <v/>
      </c>
    </row>
    <row r="3019" customFormat="false" ht="13" hidden="false" customHeight="false" outlineLevel="0" collapsed="false">
      <c r="O3019" s="93" t="str">
        <f aca="false">Grocery!S2739&amp;Grocery!T2739</f>
        <v/>
      </c>
    </row>
    <row r="3020" customFormat="false" ht="13" hidden="false" customHeight="false" outlineLevel="0" collapsed="false">
      <c r="O3020" s="93" t="str">
        <f aca="false">Grocery!S2740&amp;Grocery!T2740</f>
        <v/>
      </c>
    </row>
    <row r="3021" customFormat="false" ht="13" hidden="false" customHeight="false" outlineLevel="0" collapsed="false">
      <c r="O3021" s="93" t="str">
        <f aca="false">Grocery!S2741&amp;Grocery!T2741</f>
        <v/>
      </c>
    </row>
    <row r="3022" customFormat="false" ht="13" hidden="false" customHeight="false" outlineLevel="0" collapsed="false">
      <c r="O3022" s="93" t="str">
        <f aca="false">Grocery!S2742&amp;Grocery!T2742</f>
        <v/>
      </c>
    </row>
    <row r="3023" customFormat="false" ht="13" hidden="false" customHeight="false" outlineLevel="0" collapsed="false">
      <c r="O3023" s="93" t="str">
        <f aca="false">Grocery!S2743&amp;Grocery!T2743</f>
        <v/>
      </c>
    </row>
    <row r="3024" customFormat="false" ht="13" hidden="false" customHeight="false" outlineLevel="0" collapsed="false">
      <c r="O3024" s="93" t="str">
        <f aca="false">Grocery!S2744&amp;Grocery!T2744</f>
        <v/>
      </c>
    </row>
    <row r="3025" customFormat="false" ht="13" hidden="false" customHeight="false" outlineLevel="0" collapsed="false">
      <c r="O3025" s="93" t="str">
        <f aca="false">Grocery!S2745&amp;Grocery!T2745</f>
        <v/>
      </c>
    </row>
    <row r="3026" customFormat="false" ht="13" hidden="false" customHeight="false" outlineLevel="0" collapsed="false">
      <c r="O3026" s="93" t="str">
        <f aca="false">Grocery!S2746&amp;Grocery!T2746</f>
        <v/>
      </c>
    </row>
    <row r="3027" customFormat="false" ht="13" hidden="false" customHeight="false" outlineLevel="0" collapsed="false">
      <c r="O3027" s="93" t="str">
        <f aca="false">Grocery!S2747&amp;Grocery!T2747</f>
        <v/>
      </c>
    </row>
    <row r="3028" customFormat="false" ht="13" hidden="false" customHeight="false" outlineLevel="0" collapsed="false">
      <c r="O3028" s="93" t="str">
        <f aca="false">Grocery!S2748&amp;Grocery!T2748</f>
        <v/>
      </c>
    </row>
    <row r="3029" customFormat="false" ht="13" hidden="false" customHeight="false" outlineLevel="0" collapsed="false">
      <c r="O3029" s="93" t="str">
        <f aca="false">Grocery!S2749&amp;Grocery!T2749</f>
        <v/>
      </c>
    </row>
    <row r="3030" customFormat="false" ht="13" hidden="false" customHeight="false" outlineLevel="0" collapsed="false">
      <c r="O3030" s="93" t="str">
        <f aca="false">Grocery!S2750&amp;Grocery!T2750</f>
        <v/>
      </c>
    </row>
    <row r="3031" customFormat="false" ht="13" hidden="false" customHeight="false" outlineLevel="0" collapsed="false">
      <c r="O3031" s="93" t="str">
        <f aca="false">Grocery!S2751&amp;Grocery!T2751</f>
        <v/>
      </c>
    </row>
    <row r="3032" customFormat="false" ht="13" hidden="false" customHeight="false" outlineLevel="0" collapsed="false">
      <c r="O3032" s="93" t="str">
        <f aca="false">Grocery!S2752&amp;Grocery!T2752</f>
        <v/>
      </c>
    </row>
    <row r="3033" customFormat="false" ht="13" hidden="false" customHeight="false" outlineLevel="0" collapsed="false">
      <c r="O3033" s="93" t="str">
        <f aca="false">Grocery!S2753&amp;Grocery!T2753</f>
        <v/>
      </c>
    </row>
    <row r="3034" customFormat="false" ht="13" hidden="false" customHeight="false" outlineLevel="0" collapsed="false">
      <c r="O3034" s="93" t="str">
        <f aca="false">Grocery!S2754&amp;Grocery!T2754</f>
        <v/>
      </c>
    </row>
    <row r="3035" customFormat="false" ht="13" hidden="false" customHeight="false" outlineLevel="0" collapsed="false">
      <c r="O3035" s="93" t="str">
        <f aca="false">Grocery!S2755&amp;Grocery!T2755</f>
        <v/>
      </c>
    </row>
    <row r="3036" customFormat="false" ht="13" hidden="false" customHeight="false" outlineLevel="0" collapsed="false">
      <c r="O3036" s="93" t="str">
        <f aca="false">Grocery!S2756&amp;Grocery!T2756</f>
        <v/>
      </c>
    </row>
    <row r="3037" customFormat="false" ht="13" hidden="false" customHeight="false" outlineLevel="0" collapsed="false">
      <c r="O3037" s="93" t="str">
        <f aca="false">Grocery!S2757&amp;Grocery!T2757</f>
        <v/>
      </c>
    </row>
    <row r="3038" customFormat="false" ht="13" hidden="false" customHeight="false" outlineLevel="0" collapsed="false">
      <c r="O3038" s="93" t="str">
        <f aca="false">Grocery!S2758&amp;Grocery!T2758</f>
        <v/>
      </c>
    </row>
    <row r="3039" customFormat="false" ht="13" hidden="false" customHeight="false" outlineLevel="0" collapsed="false">
      <c r="O3039" s="93" t="str">
        <f aca="false">Grocery!S2759&amp;Grocery!T2759</f>
        <v/>
      </c>
    </row>
    <row r="3040" customFormat="false" ht="13" hidden="false" customHeight="false" outlineLevel="0" collapsed="false">
      <c r="O3040" s="93" t="str">
        <f aca="false">Grocery!S2760&amp;Grocery!T2760</f>
        <v/>
      </c>
    </row>
    <row r="3041" customFormat="false" ht="13" hidden="false" customHeight="false" outlineLevel="0" collapsed="false">
      <c r="O3041" s="93" t="str">
        <f aca="false">Grocery!S2761&amp;Grocery!T2761</f>
        <v/>
      </c>
    </row>
    <row r="3042" customFormat="false" ht="13" hidden="false" customHeight="false" outlineLevel="0" collapsed="false">
      <c r="O3042" s="93" t="str">
        <f aca="false">Grocery!S2762&amp;Grocery!T2762</f>
        <v/>
      </c>
    </row>
    <row r="3043" customFormat="false" ht="13" hidden="false" customHeight="false" outlineLevel="0" collapsed="false">
      <c r="O3043" s="93" t="str">
        <f aca="false">Grocery!S2763&amp;Grocery!T2763</f>
        <v/>
      </c>
    </row>
    <row r="3044" customFormat="false" ht="13" hidden="false" customHeight="false" outlineLevel="0" collapsed="false">
      <c r="O3044" s="93" t="str">
        <f aca="false">Grocery!S2764&amp;Grocery!T2764</f>
        <v/>
      </c>
    </row>
    <row r="3045" customFormat="false" ht="13" hidden="false" customHeight="false" outlineLevel="0" collapsed="false">
      <c r="O3045" s="93" t="str">
        <f aca="false">Grocery!S2765&amp;Grocery!T2765</f>
        <v/>
      </c>
    </row>
    <row r="3046" customFormat="false" ht="13" hidden="false" customHeight="false" outlineLevel="0" collapsed="false">
      <c r="O3046" s="93" t="str">
        <f aca="false">Grocery!S2766&amp;Grocery!T2766</f>
        <v/>
      </c>
    </row>
    <row r="3047" customFormat="false" ht="13" hidden="false" customHeight="false" outlineLevel="0" collapsed="false">
      <c r="O3047" s="93" t="str">
        <f aca="false">Grocery!S2767&amp;Grocery!T2767</f>
        <v/>
      </c>
    </row>
    <row r="3048" customFormat="false" ht="13" hidden="false" customHeight="false" outlineLevel="0" collapsed="false">
      <c r="O3048" s="93" t="str">
        <f aca="false">Grocery!S2768&amp;Grocery!T2768</f>
        <v/>
      </c>
    </row>
    <row r="3049" customFormat="false" ht="13" hidden="false" customHeight="false" outlineLevel="0" collapsed="false">
      <c r="O3049" s="93" t="str">
        <f aca="false">Grocery!S2769&amp;Grocery!T2769</f>
        <v/>
      </c>
    </row>
    <row r="3050" customFormat="false" ht="13" hidden="false" customHeight="false" outlineLevel="0" collapsed="false">
      <c r="O3050" s="93" t="str">
        <f aca="false">Grocery!S2770&amp;Grocery!T2770</f>
        <v/>
      </c>
    </row>
    <row r="3051" customFormat="false" ht="13" hidden="false" customHeight="false" outlineLevel="0" collapsed="false">
      <c r="O3051" s="93" t="str">
        <f aca="false">Grocery!S2771&amp;Grocery!T2771</f>
        <v/>
      </c>
    </row>
    <row r="3052" customFormat="false" ht="13" hidden="false" customHeight="false" outlineLevel="0" collapsed="false">
      <c r="O3052" s="93" t="str">
        <f aca="false">Grocery!S2772&amp;Grocery!T2772</f>
        <v/>
      </c>
    </row>
    <row r="3053" customFormat="false" ht="13" hidden="false" customHeight="false" outlineLevel="0" collapsed="false">
      <c r="O3053" s="93" t="str">
        <f aca="false">Grocery!S2773&amp;Grocery!T2773</f>
        <v/>
      </c>
    </row>
    <row r="3054" customFormat="false" ht="13" hidden="false" customHeight="false" outlineLevel="0" collapsed="false">
      <c r="O3054" s="93" t="str">
        <f aca="false">Grocery!S2774&amp;Grocery!T2774</f>
        <v/>
      </c>
    </row>
    <row r="3055" customFormat="false" ht="13" hidden="false" customHeight="false" outlineLevel="0" collapsed="false">
      <c r="O3055" s="93" t="str">
        <f aca="false">Grocery!S2775&amp;Grocery!T2775</f>
        <v/>
      </c>
    </row>
    <row r="3056" customFormat="false" ht="13" hidden="false" customHeight="false" outlineLevel="0" collapsed="false">
      <c r="O3056" s="93" t="str">
        <f aca="false">Grocery!S2776&amp;Grocery!T2776</f>
        <v/>
      </c>
    </row>
    <row r="3057" customFormat="false" ht="13" hidden="false" customHeight="false" outlineLevel="0" collapsed="false">
      <c r="O3057" s="93" t="str">
        <f aca="false">Grocery!S2777&amp;Grocery!T2777</f>
        <v/>
      </c>
    </row>
    <row r="3058" customFormat="false" ht="13" hidden="false" customHeight="false" outlineLevel="0" collapsed="false">
      <c r="O3058" s="93" t="str">
        <f aca="false">Grocery!S2778&amp;Grocery!T2778</f>
        <v/>
      </c>
    </row>
    <row r="3059" customFormat="false" ht="13" hidden="false" customHeight="false" outlineLevel="0" collapsed="false">
      <c r="O3059" s="93" t="str">
        <f aca="false">Grocery!S2779&amp;Grocery!T2779</f>
        <v/>
      </c>
    </row>
    <row r="3060" customFormat="false" ht="13" hidden="false" customHeight="false" outlineLevel="0" collapsed="false">
      <c r="O3060" s="93" t="str">
        <f aca="false">Grocery!S2780&amp;Grocery!T2780</f>
        <v/>
      </c>
    </row>
    <row r="3061" customFormat="false" ht="13" hidden="false" customHeight="false" outlineLevel="0" collapsed="false">
      <c r="O3061" s="93" t="str">
        <f aca="false">Grocery!S2781&amp;Grocery!T2781</f>
        <v/>
      </c>
    </row>
    <row r="3062" customFormat="false" ht="13" hidden="false" customHeight="false" outlineLevel="0" collapsed="false">
      <c r="O3062" s="93" t="str">
        <f aca="false">Grocery!S2782&amp;Grocery!T2782</f>
        <v/>
      </c>
    </row>
    <row r="3063" customFormat="false" ht="13" hidden="false" customHeight="false" outlineLevel="0" collapsed="false">
      <c r="O3063" s="93" t="str">
        <f aca="false">Grocery!S2783&amp;Grocery!T2783</f>
        <v/>
      </c>
    </row>
    <row r="3064" customFormat="false" ht="13" hidden="false" customHeight="false" outlineLevel="0" collapsed="false">
      <c r="O3064" s="93" t="str">
        <f aca="false">Grocery!S2784&amp;Grocery!T2784</f>
        <v/>
      </c>
    </row>
    <row r="3065" customFormat="false" ht="13" hidden="false" customHeight="false" outlineLevel="0" collapsed="false">
      <c r="O3065" s="93" t="str">
        <f aca="false">Grocery!S2785&amp;Grocery!T2785</f>
        <v/>
      </c>
    </row>
    <row r="3066" customFormat="false" ht="13" hidden="false" customHeight="false" outlineLevel="0" collapsed="false">
      <c r="O3066" s="93" t="str">
        <f aca="false">Grocery!S2786&amp;Grocery!T2786</f>
        <v/>
      </c>
    </row>
    <row r="3067" customFormat="false" ht="13" hidden="false" customHeight="false" outlineLevel="0" collapsed="false">
      <c r="O3067" s="93" t="str">
        <f aca="false">Grocery!S2787&amp;Grocery!T2787</f>
        <v/>
      </c>
    </row>
    <row r="3068" customFormat="false" ht="13" hidden="false" customHeight="false" outlineLevel="0" collapsed="false">
      <c r="O3068" s="93" t="str">
        <f aca="false">Grocery!S2788&amp;Grocery!T2788</f>
        <v/>
      </c>
    </row>
    <row r="3069" customFormat="false" ht="13" hidden="false" customHeight="false" outlineLevel="0" collapsed="false">
      <c r="O3069" s="93" t="str">
        <f aca="false">Grocery!S2789&amp;Grocery!T2789</f>
        <v/>
      </c>
    </row>
    <row r="3070" customFormat="false" ht="13" hidden="false" customHeight="false" outlineLevel="0" collapsed="false">
      <c r="O3070" s="93" t="str">
        <f aca="false">Grocery!S2790&amp;Grocery!T2790</f>
        <v/>
      </c>
    </row>
    <row r="3071" customFormat="false" ht="13" hidden="false" customHeight="false" outlineLevel="0" collapsed="false">
      <c r="O3071" s="93" t="str">
        <f aca="false">Grocery!S2791&amp;Grocery!T2791</f>
        <v/>
      </c>
    </row>
    <row r="3072" customFormat="false" ht="13" hidden="false" customHeight="false" outlineLevel="0" collapsed="false">
      <c r="O3072" s="93" t="str">
        <f aca="false">Grocery!S2792&amp;Grocery!T2792</f>
        <v/>
      </c>
    </row>
    <row r="3073" customFormat="false" ht="13" hidden="false" customHeight="false" outlineLevel="0" collapsed="false">
      <c r="O3073" s="93" t="str">
        <f aca="false">Grocery!S2793&amp;Grocery!T2793</f>
        <v/>
      </c>
    </row>
    <row r="3074" customFormat="false" ht="13" hidden="false" customHeight="false" outlineLevel="0" collapsed="false">
      <c r="O3074" s="93" t="str">
        <f aca="false">Grocery!S2794&amp;Grocery!T2794</f>
        <v/>
      </c>
    </row>
    <row r="3075" customFormat="false" ht="13" hidden="false" customHeight="false" outlineLevel="0" collapsed="false">
      <c r="O3075" s="93" t="str">
        <f aca="false">Grocery!S2795&amp;Grocery!T2795</f>
        <v/>
      </c>
    </row>
    <row r="3076" customFormat="false" ht="13" hidden="false" customHeight="false" outlineLevel="0" collapsed="false">
      <c r="O3076" s="93" t="str">
        <f aca="false">Grocery!S2796&amp;Grocery!T2796</f>
        <v/>
      </c>
    </row>
    <row r="3077" customFormat="false" ht="13" hidden="false" customHeight="false" outlineLevel="0" collapsed="false">
      <c r="O3077" s="93" t="str">
        <f aca="false">Grocery!S2797&amp;Grocery!T2797</f>
        <v/>
      </c>
    </row>
    <row r="3078" customFormat="false" ht="13" hidden="false" customHeight="false" outlineLevel="0" collapsed="false">
      <c r="O3078" s="93" t="str">
        <f aca="false">Grocery!S2798&amp;Grocery!T2798</f>
        <v/>
      </c>
    </row>
    <row r="3079" customFormat="false" ht="13" hidden="false" customHeight="false" outlineLevel="0" collapsed="false">
      <c r="O3079" s="93" t="str">
        <f aca="false">Grocery!S2799&amp;Grocery!T2799</f>
        <v/>
      </c>
    </row>
    <row r="3080" customFormat="false" ht="13" hidden="false" customHeight="false" outlineLevel="0" collapsed="false">
      <c r="O3080" s="93" t="str">
        <f aca="false">Grocery!S2800&amp;Grocery!T2800</f>
        <v/>
      </c>
    </row>
    <row r="3081" customFormat="false" ht="13" hidden="false" customHeight="false" outlineLevel="0" collapsed="false">
      <c r="O3081" s="93" t="str">
        <f aca="false">Grocery!S2801&amp;Grocery!T2801</f>
        <v/>
      </c>
    </row>
    <row r="3082" customFormat="false" ht="13" hidden="false" customHeight="false" outlineLevel="0" collapsed="false">
      <c r="O3082" s="93" t="str">
        <f aca="false">Grocery!S2802&amp;Grocery!T2802</f>
        <v/>
      </c>
    </row>
    <row r="3083" customFormat="false" ht="13" hidden="false" customHeight="false" outlineLevel="0" collapsed="false">
      <c r="O3083" s="93" t="str">
        <f aca="false">Grocery!S2803&amp;Grocery!T2803</f>
        <v/>
      </c>
    </row>
    <row r="3084" customFormat="false" ht="13" hidden="false" customHeight="false" outlineLevel="0" collapsed="false">
      <c r="O3084" s="93" t="str">
        <f aca="false">Grocery!S2804&amp;Grocery!T2804</f>
        <v/>
      </c>
    </row>
    <row r="3085" customFormat="false" ht="13" hidden="false" customHeight="false" outlineLevel="0" collapsed="false">
      <c r="O3085" s="93" t="str">
        <f aca="false">Grocery!S2805&amp;Grocery!T2805</f>
        <v/>
      </c>
    </row>
    <row r="3086" customFormat="false" ht="13" hidden="false" customHeight="false" outlineLevel="0" collapsed="false">
      <c r="O3086" s="93" t="str">
        <f aca="false">Grocery!S2806&amp;Grocery!T2806</f>
        <v/>
      </c>
    </row>
    <row r="3087" customFormat="false" ht="13" hidden="false" customHeight="false" outlineLevel="0" collapsed="false">
      <c r="O3087" s="93" t="str">
        <f aca="false">Grocery!S2807&amp;Grocery!T2807</f>
        <v/>
      </c>
    </row>
    <row r="3088" customFormat="false" ht="13" hidden="false" customHeight="false" outlineLevel="0" collapsed="false">
      <c r="O3088" s="93" t="str">
        <f aca="false">Grocery!S2808&amp;Grocery!T2808</f>
        <v/>
      </c>
    </row>
    <row r="3089" customFormat="false" ht="13" hidden="false" customHeight="false" outlineLevel="0" collapsed="false">
      <c r="O3089" s="93" t="str">
        <f aca="false">Grocery!S2809&amp;Grocery!T2809</f>
        <v/>
      </c>
    </row>
    <row r="3090" customFormat="false" ht="13" hidden="false" customHeight="false" outlineLevel="0" collapsed="false">
      <c r="O3090" s="93" t="str">
        <f aca="false">Grocery!S2810&amp;Grocery!T2810</f>
        <v/>
      </c>
    </row>
    <row r="3091" customFormat="false" ht="13" hidden="false" customHeight="false" outlineLevel="0" collapsed="false">
      <c r="O3091" s="93" t="str">
        <f aca="false">Grocery!S2811&amp;Grocery!T2811</f>
        <v/>
      </c>
    </row>
    <row r="3092" customFormat="false" ht="13" hidden="false" customHeight="false" outlineLevel="0" collapsed="false">
      <c r="O3092" s="93" t="str">
        <f aca="false">Grocery!S2812&amp;Grocery!T2812</f>
        <v/>
      </c>
    </row>
    <row r="3093" customFormat="false" ht="13" hidden="false" customHeight="false" outlineLevel="0" collapsed="false">
      <c r="O3093" s="93" t="str">
        <f aca="false">Grocery!S2813&amp;Grocery!T2813</f>
        <v/>
      </c>
    </row>
    <row r="3094" customFormat="false" ht="13" hidden="false" customHeight="false" outlineLevel="0" collapsed="false">
      <c r="O3094" s="93" t="str">
        <f aca="false">Grocery!S2814&amp;Grocery!T2814</f>
        <v/>
      </c>
    </row>
    <row r="3095" customFormat="false" ht="13" hidden="false" customHeight="false" outlineLevel="0" collapsed="false">
      <c r="O3095" s="93" t="str">
        <f aca="false">Grocery!S2815&amp;Grocery!T2815</f>
        <v/>
      </c>
    </row>
    <row r="3096" customFormat="false" ht="13" hidden="false" customHeight="false" outlineLevel="0" collapsed="false">
      <c r="O3096" s="93" t="str">
        <f aca="false">Grocery!S2816&amp;Grocery!T2816</f>
        <v/>
      </c>
    </row>
    <row r="3097" customFormat="false" ht="13" hidden="false" customHeight="false" outlineLevel="0" collapsed="false">
      <c r="O3097" s="93" t="str">
        <f aca="false">Grocery!S2817&amp;Grocery!T2817</f>
        <v/>
      </c>
    </row>
    <row r="3098" customFormat="false" ht="13" hidden="false" customHeight="false" outlineLevel="0" collapsed="false">
      <c r="O3098" s="93" t="str">
        <f aca="false">Grocery!S2818&amp;Grocery!T2818</f>
        <v/>
      </c>
    </row>
    <row r="3099" customFormat="false" ht="13" hidden="false" customHeight="false" outlineLevel="0" collapsed="false">
      <c r="O3099" s="93" t="str">
        <f aca="false">Grocery!S2819&amp;Grocery!T2819</f>
        <v/>
      </c>
    </row>
    <row r="3100" customFormat="false" ht="13" hidden="false" customHeight="false" outlineLevel="0" collapsed="false">
      <c r="O3100" s="93" t="str">
        <f aca="false">Grocery!S2820&amp;Grocery!T2820</f>
        <v/>
      </c>
    </row>
    <row r="3101" customFormat="false" ht="13" hidden="false" customHeight="false" outlineLevel="0" collapsed="false">
      <c r="O3101" s="93" t="str">
        <f aca="false">Grocery!S2821&amp;Grocery!T2821</f>
        <v/>
      </c>
    </row>
    <row r="3102" customFormat="false" ht="13" hidden="false" customHeight="false" outlineLevel="0" collapsed="false">
      <c r="O3102" s="93" t="str">
        <f aca="false">Grocery!S2822&amp;Grocery!T2822</f>
        <v/>
      </c>
    </row>
    <row r="3103" customFormat="false" ht="13" hidden="false" customHeight="false" outlineLevel="0" collapsed="false">
      <c r="O3103" s="93" t="str">
        <f aca="false">Grocery!S2823&amp;Grocery!T2823</f>
        <v/>
      </c>
    </row>
    <row r="3104" customFormat="false" ht="13" hidden="false" customHeight="false" outlineLevel="0" collapsed="false">
      <c r="O3104" s="93" t="str">
        <f aca="false">Grocery!S2824&amp;Grocery!T2824</f>
        <v/>
      </c>
    </row>
    <row r="3105" customFormat="false" ht="13" hidden="false" customHeight="false" outlineLevel="0" collapsed="false">
      <c r="O3105" s="93" t="str">
        <f aca="false">Grocery!S2825&amp;Grocery!T2825</f>
        <v/>
      </c>
    </row>
    <row r="3106" customFormat="false" ht="13" hidden="false" customHeight="false" outlineLevel="0" collapsed="false">
      <c r="O3106" s="93" t="str">
        <f aca="false">Grocery!S2826&amp;Grocery!T2826</f>
        <v/>
      </c>
    </row>
    <row r="3107" customFormat="false" ht="13" hidden="false" customHeight="false" outlineLevel="0" collapsed="false">
      <c r="O3107" s="93" t="str">
        <f aca="false">Grocery!S2827&amp;Grocery!T2827</f>
        <v/>
      </c>
    </row>
    <row r="3108" customFormat="false" ht="13" hidden="false" customHeight="false" outlineLevel="0" collapsed="false">
      <c r="O3108" s="93" t="str">
        <f aca="false">Grocery!S2828&amp;Grocery!T2828</f>
        <v/>
      </c>
    </row>
    <row r="3109" customFormat="false" ht="13" hidden="false" customHeight="false" outlineLevel="0" collapsed="false">
      <c r="O3109" s="93" t="str">
        <f aca="false">Grocery!S2829&amp;Grocery!T2829</f>
        <v/>
      </c>
    </row>
    <row r="3110" customFormat="false" ht="13" hidden="false" customHeight="false" outlineLevel="0" collapsed="false">
      <c r="O3110" s="93" t="str">
        <f aca="false">Grocery!S2830&amp;Grocery!T2830</f>
        <v/>
      </c>
    </row>
    <row r="3111" customFormat="false" ht="13" hidden="false" customHeight="false" outlineLevel="0" collapsed="false">
      <c r="O3111" s="93" t="str">
        <f aca="false">Grocery!S2831&amp;Grocery!T2831</f>
        <v/>
      </c>
    </row>
    <row r="3112" customFormat="false" ht="13" hidden="false" customHeight="false" outlineLevel="0" collapsed="false">
      <c r="O3112" s="93" t="str">
        <f aca="false">Grocery!S2832&amp;Grocery!T2832</f>
        <v/>
      </c>
    </row>
    <row r="3113" customFormat="false" ht="13" hidden="false" customHeight="false" outlineLevel="0" collapsed="false">
      <c r="O3113" s="93" t="str">
        <f aca="false">Grocery!S2833&amp;Grocery!T2833</f>
        <v/>
      </c>
    </row>
    <row r="3114" customFormat="false" ht="13" hidden="false" customHeight="false" outlineLevel="0" collapsed="false">
      <c r="O3114" s="93" t="str">
        <f aca="false">Grocery!S2834&amp;Grocery!T2834</f>
        <v/>
      </c>
    </row>
    <row r="3115" customFormat="false" ht="13" hidden="false" customHeight="false" outlineLevel="0" collapsed="false">
      <c r="O3115" s="93" t="str">
        <f aca="false">Grocery!S2835&amp;Grocery!T2835</f>
        <v/>
      </c>
    </row>
    <row r="3116" customFormat="false" ht="13" hidden="false" customHeight="false" outlineLevel="0" collapsed="false">
      <c r="O3116" s="93" t="str">
        <f aca="false">Grocery!S2836&amp;Grocery!T2836</f>
        <v/>
      </c>
    </row>
    <row r="3117" customFormat="false" ht="13" hidden="false" customHeight="false" outlineLevel="0" collapsed="false">
      <c r="O3117" s="93" t="str">
        <f aca="false">Grocery!S2837&amp;Grocery!T2837</f>
        <v/>
      </c>
    </row>
    <row r="3118" customFormat="false" ht="13" hidden="false" customHeight="false" outlineLevel="0" collapsed="false">
      <c r="O3118" s="93" t="str">
        <f aca="false">Grocery!S2838&amp;Grocery!T2838</f>
        <v/>
      </c>
    </row>
    <row r="3119" customFormat="false" ht="13" hidden="false" customHeight="false" outlineLevel="0" collapsed="false">
      <c r="O3119" s="93" t="str">
        <f aca="false">Grocery!S2839&amp;Grocery!T2839</f>
        <v/>
      </c>
    </row>
    <row r="3120" customFormat="false" ht="13" hidden="false" customHeight="false" outlineLevel="0" collapsed="false">
      <c r="O3120" s="93" t="str">
        <f aca="false">Grocery!S2840&amp;Grocery!T2840</f>
        <v/>
      </c>
    </row>
    <row r="3121" customFormat="false" ht="13" hidden="false" customHeight="false" outlineLevel="0" collapsed="false">
      <c r="O3121" s="93" t="str">
        <f aca="false">Grocery!S2841&amp;Grocery!T2841</f>
        <v/>
      </c>
    </row>
    <row r="3122" customFormat="false" ht="13" hidden="false" customHeight="false" outlineLevel="0" collapsed="false">
      <c r="O3122" s="93" t="str">
        <f aca="false">Grocery!S2842&amp;Grocery!T2842</f>
        <v/>
      </c>
    </row>
    <row r="3123" customFormat="false" ht="13" hidden="false" customHeight="false" outlineLevel="0" collapsed="false">
      <c r="O3123" s="93" t="str">
        <f aca="false">Grocery!S2843&amp;Grocery!T2843</f>
        <v/>
      </c>
    </row>
    <row r="3124" customFormat="false" ht="13" hidden="false" customHeight="false" outlineLevel="0" collapsed="false">
      <c r="O3124" s="93" t="str">
        <f aca="false">Grocery!S2844&amp;Grocery!T2844</f>
        <v/>
      </c>
    </row>
    <row r="3125" customFormat="false" ht="13" hidden="false" customHeight="false" outlineLevel="0" collapsed="false">
      <c r="O3125" s="93" t="str">
        <f aca="false">Grocery!S2845&amp;Grocery!T2845</f>
        <v/>
      </c>
    </row>
    <row r="3126" customFormat="false" ht="13" hidden="false" customHeight="false" outlineLevel="0" collapsed="false">
      <c r="O3126" s="93" t="str">
        <f aca="false">Grocery!S2846&amp;Grocery!T2846</f>
        <v/>
      </c>
    </row>
    <row r="3127" customFormat="false" ht="13" hidden="false" customHeight="false" outlineLevel="0" collapsed="false">
      <c r="O3127" s="93" t="str">
        <f aca="false">Grocery!S2847&amp;Grocery!T2847</f>
        <v/>
      </c>
    </row>
    <row r="3128" customFormat="false" ht="13" hidden="false" customHeight="false" outlineLevel="0" collapsed="false">
      <c r="O3128" s="93" t="str">
        <f aca="false">Grocery!S2848&amp;Grocery!T2848</f>
        <v/>
      </c>
    </row>
    <row r="3129" customFormat="false" ht="13" hidden="false" customHeight="false" outlineLevel="0" collapsed="false">
      <c r="O3129" s="93" t="str">
        <f aca="false">Grocery!S2849&amp;Grocery!T2849</f>
        <v/>
      </c>
    </row>
    <row r="3130" customFormat="false" ht="13" hidden="false" customHeight="false" outlineLevel="0" collapsed="false">
      <c r="O3130" s="93" t="str">
        <f aca="false">Grocery!S2850&amp;Grocery!T2850</f>
        <v/>
      </c>
    </row>
    <row r="3131" customFormat="false" ht="13" hidden="false" customHeight="false" outlineLevel="0" collapsed="false">
      <c r="O3131" s="93" t="str">
        <f aca="false">Grocery!S2851&amp;Grocery!T2851</f>
        <v/>
      </c>
    </row>
    <row r="3132" customFormat="false" ht="13" hidden="false" customHeight="false" outlineLevel="0" collapsed="false">
      <c r="O3132" s="93" t="str">
        <f aca="false">Grocery!S2852&amp;Grocery!T2852</f>
        <v/>
      </c>
    </row>
    <row r="3133" customFormat="false" ht="13" hidden="false" customHeight="false" outlineLevel="0" collapsed="false">
      <c r="O3133" s="93" t="str">
        <f aca="false">Grocery!S2853&amp;Grocery!T2853</f>
        <v/>
      </c>
    </row>
    <row r="3134" customFormat="false" ht="13" hidden="false" customHeight="false" outlineLevel="0" collapsed="false">
      <c r="O3134" s="93" t="str">
        <f aca="false">Grocery!S2854&amp;Grocery!T2854</f>
        <v/>
      </c>
    </row>
    <row r="3135" customFormat="false" ht="13" hidden="false" customHeight="false" outlineLevel="0" collapsed="false">
      <c r="O3135" s="93" t="str">
        <f aca="false">Grocery!S2855&amp;Grocery!T2855</f>
        <v/>
      </c>
    </row>
    <row r="3136" customFormat="false" ht="13" hidden="false" customHeight="false" outlineLevel="0" collapsed="false">
      <c r="O3136" s="93" t="str">
        <f aca="false">Grocery!S2856&amp;Grocery!T2856</f>
        <v/>
      </c>
    </row>
    <row r="3137" customFormat="false" ht="13" hidden="false" customHeight="false" outlineLevel="0" collapsed="false">
      <c r="O3137" s="93" t="str">
        <f aca="false">Grocery!S2857&amp;Grocery!T2857</f>
        <v/>
      </c>
    </row>
    <row r="3138" customFormat="false" ht="13" hidden="false" customHeight="false" outlineLevel="0" collapsed="false">
      <c r="O3138" s="93" t="str">
        <f aca="false">Grocery!S2858&amp;Grocery!T2858</f>
        <v/>
      </c>
    </row>
    <row r="3139" customFormat="false" ht="13" hidden="false" customHeight="false" outlineLevel="0" collapsed="false">
      <c r="O3139" s="93" t="str">
        <f aca="false">Grocery!S2859&amp;Grocery!T2859</f>
        <v/>
      </c>
    </row>
    <row r="3140" customFormat="false" ht="13" hidden="false" customHeight="false" outlineLevel="0" collapsed="false">
      <c r="O3140" s="93" t="str">
        <f aca="false">Grocery!S2860&amp;Grocery!T2860</f>
        <v/>
      </c>
    </row>
    <row r="3141" customFormat="false" ht="13" hidden="false" customHeight="false" outlineLevel="0" collapsed="false">
      <c r="O3141" s="93" t="str">
        <f aca="false">Grocery!S2861&amp;Grocery!T2861</f>
        <v/>
      </c>
    </row>
    <row r="3142" customFormat="false" ht="13" hidden="false" customHeight="false" outlineLevel="0" collapsed="false">
      <c r="O3142" s="93" t="str">
        <f aca="false">Grocery!S2862&amp;Grocery!T2862</f>
        <v/>
      </c>
    </row>
    <row r="3143" customFormat="false" ht="13" hidden="false" customHeight="false" outlineLevel="0" collapsed="false">
      <c r="O3143" s="93" t="str">
        <f aca="false">Grocery!S2863&amp;Grocery!T2863</f>
        <v/>
      </c>
    </row>
    <row r="3144" customFormat="false" ht="13" hidden="false" customHeight="false" outlineLevel="0" collapsed="false">
      <c r="O3144" s="93" t="str">
        <f aca="false">Grocery!S2864&amp;Grocery!T2864</f>
        <v/>
      </c>
    </row>
    <row r="3145" customFormat="false" ht="13" hidden="false" customHeight="false" outlineLevel="0" collapsed="false">
      <c r="O3145" s="93" t="str">
        <f aca="false">Grocery!S2865&amp;Grocery!T2865</f>
        <v/>
      </c>
    </row>
    <row r="3146" customFormat="false" ht="13" hidden="false" customHeight="false" outlineLevel="0" collapsed="false">
      <c r="O3146" s="93" t="str">
        <f aca="false">Grocery!S2866&amp;Grocery!T2866</f>
        <v/>
      </c>
    </row>
    <row r="3147" customFormat="false" ht="13" hidden="false" customHeight="false" outlineLevel="0" collapsed="false">
      <c r="O3147" s="93" t="str">
        <f aca="false">Grocery!S2867&amp;Grocery!T2867</f>
        <v/>
      </c>
    </row>
    <row r="3148" customFormat="false" ht="13" hidden="false" customHeight="false" outlineLevel="0" collapsed="false">
      <c r="O3148" s="93" t="str">
        <f aca="false">Grocery!S2868&amp;Grocery!T2868</f>
        <v/>
      </c>
    </row>
    <row r="3149" customFormat="false" ht="13" hidden="false" customHeight="false" outlineLevel="0" collapsed="false">
      <c r="O3149" s="93" t="str">
        <f aca="false">Grocery!S2869&amp;Grocery!T2869</f>
        <v/>
      </c>
    </row>
    <row r="3150" customFormat="false" ht="13" hidden="false" customHeight="false" outlineLevel="0" collapsed="false">
      <c r="O3150" s="93" t="str">
        <f aca="false">Grocery!S2870&amp;Grocery!T2870</f>
        <v/>
      </c>
    </row>
    <row r="3151" customFormat="false" ht="13" hidden="false" customHeight="false" outlineLevel="0" collapsed="false">
      <c r="O3151" s="93" t="str">
        <f aca="false">Grocery!S2871&amp;Grocery!T2871</f>
        <v/>
      </c>
    </row>
    <row r="3152" customFormat="false" ht="13" hidden="false" customHeight="false" outlineLevel="0" collapsed="false">
      <c r="O3152" s="93" t="str">
        <f aca="false">Grocery!S2872&amp;Grocery!T2872</f>
        <v/>
      </c>
    </row>
    <row r="3153" customFormat="false" ht="13" hidden="false" customHeight="false" outlineLevel="0" collapsed="false">
      <c r="O3153" s="93" t="str">
        <f aca="false">Grocery!S2873&amp;Grocery!T2873</f>
        <v/>
      </c>
    </row>
    <row r="3154" customFormat="false" ht="13" hidden="false" customHeight="false" outlineLevel="0" collapsed="false">
      <c r="O3154" s="93" t="str">
        <f aca="false">Grocery!S2874&amp;Grocery!T2874</f>
        <v/>
      </c>
    </row>
    <row r="3155" customFormat="false" ht="13" hidden="false" customHeight="false" outlineLevel="0" collapsed="false">
      <c r="O3155" s="93" t="str">
        <f aca="false">Grocery!S2875&amp;Grocery!T2875</f>
        <v/>
      </c>
    </row>
    <row r="3156" customFormat="false" ht="13" hidden="false" customHeight="false" outlineLevel="0" collapsed="false">
      <c r="O3156" s="93" t="str">
        <f aca="false">Grocery!S2876&amp;Grocery!T2876</f>
        <v/>
      </c>
    </row>
    <row r="3157" customFormat="false" ht="13" hidden="false" customHeight="false" outlineLevel="0" collapsed="false">
      <c r="O3157" s="93" t="str">
        <f aca="false">Grocery!S2877&amp;Grocery!T2877</f>
        <v/>
      </c>
    </row>
    <row r="3158" customFormat="false" ht="13" hidden="false" customHeight="false" outlineLevel="0" collapsed="false">
      <c r="O3158" s="93" t="str">
        <f aca="false">Grocery!S2878&amp;Grocery!T2878</f>
        <v/>
      </c>
    </row>
    <row r="3159" customFormat="false" ht="13" hidden="false" customHeight="false" outlineLevel="0" collapsed="false">
      <c r="O3159" s="93" t="str">
        <f aca="false">Grocery!S2879&amp;Grocery!T2879</f>
        <v/>
      </c>
    </row>
    <row r="3160" customFormat="false" ht="13" hidden="false" customHeight="false" outlineLevel="0" collapsed="false">
      <c r="O3160" s="93" t="str">
        <f aca="false">Grocery!S2880&amp;Grocery!T2880</f>
        <v/>
      </c>
    </row>
    <row r="3161" customFormat="false" ht="13" hidden="false" customHeight="false" outlineLevel="0" collapsed="false">
      <c r="O3161" s="93" t="str">
        <f aca="false">Grocery!S2881&amp;Grocery!T2881</f>
        <v/>
      </c>
    </row>
    <row r="3162" customFormat="false" ht="13" hidden="false" customHeight="false" outlineLevel="0" collapsed="false">
      <c r="O3162" s="93" t="str">
        <f aca="false">Grocery!S2882&amp;Grocery!T2882</f>
        <v/>
      </c>
    </row>
    <row r="3163" customFormat="false" ht="13" hidden="false" customHeight="false" outlineLevel="0" collapsed="false">
      <c r="O3163" s="93" t="str">
        <f aca="false">Grocery!S2883&amp;Grocery!T2883</f>
        <v/>
      </c>
    </row>
    <row r="3164" customFormat="false" ht="13" hidden="false" customHeight="false" outlineLevel="0" collapsed="false">
      <c r="O3164" s="93" t="str">
        <f aca="false">Grocery!S2884&amp;Grocery!T2884</f>
        <v/>
      </c>
    </row>
    <row r="3165" customFormat="false" ht="13" hidden="false" customHeight="false" outlineLevel="0" collapsed="false">
      <c r="O3165" s="93" t="str">
        <f aca="false">Grocery!S2885&amp;Grocery!T2885</f>
        <v/>
      </c>
    </row>
    <row r="3166" customFormat="false" ht="13" hidden="false" customHeight="false" outlineLevel="0" collapsed="false">
      <c r="O3166" s="93" t="str">
        <f aca="false">Grocery!S2886&amp;Grocery!T2886</f>
        <v/>
      </c>
    </row>
    <row r="3167" customFormat="false" ht="13" hidden="false" customHeight="false" outlineLevel="0" collapsed="false">
      <c r="O3167" s="93" t="str">
        <f aca="false">Grocery!S2887&amp;Grocery!T2887</f>
        <v/>
      </c>
    </row>
    <row r="3168" customFormat="false" ht="13" hidden="false" customHeight="false" outlineLevel="0" collapsed="false">
      <c r="O3168" s="93" t="str">
        <f aca="false">Grocery!S2888&amp;Grocery!T2888</f>
        <v/>
      </c>
    </row>
    <row r="3169" customFormat="false" ht="13" hidden="false" customHeight="false" outlineLevel="0" collapsed="false">
      <c r="O3169" s="93" t="str">
        <f aca="false">Grocery!S2889&amp;Grocery!T2889</f>
        <v/>
      </c>
    </row>
    <row r="3170" customFormat="false" ht="13" hidden="false" customHeight="false" outlineLevel="0" collapsed="false">
      <c r="O3170" s="93" t="str">
        <f aca="false">Grocery!S2890&amp;Grocery!T2890</f>
        <v/>
      </c>
    </row>
    <row r="3171" customFormat="false" ht="13" hidden="false" customHeight="false" outlineLevel="0" collapsed="false">
      <c r="O3171" s="93" t="str">
        <f aca="false">Grocery!S2891&amp;Grocery!T2891</f>
        <v/>
      </c>
    </row>
    <row r="3172" customFormat="false" ht="13" hidden="false" customHeight="false" outlineLevel="0" collapsed="false">
      <c r="O3172" s="93" t="str">
        <f aca="false">Grocery!S2892&amp;Grocery!T2892</f>
        <v/>
      </c>
    </row>
    <row r="3173" customFormat="false" ht="13" hidden="false" customHeight="false" outlineLevel="0" collapsed="false">
      <c r="O3173" s="93" t="str">
        <f aca="false">Grocery!S2893&amp;Grocery!T2893</f>
        <v/>
      </c>
    </row>
    <row r="3174" customFormat="false" ht="13" hidden="false" customHeight="false" outlineLevel="0" collapsed="false">
      <c r="O3174" s="93" t="str">
        <f aca="false">Grocery!S2894&amp;Grocery!T2894</f>
        <v/>
      </c>
    </row>
    <row r="3175" customFormat="false" ht="13" hidden="false" customHeight="false" outlineLevel="0" collapsed="false">
      <c r="O3175" s="93" t="str">
        <f aca="false">Grocery!S2895&amp;Grocery!T2895</f>
        <v/>
      </c>
    </row>
    <row r="3176" customFormat="false" ht="13" hidden="false" customHeight="false" outlineLevel="0" collapsed="false">
      <c r="O3176" s="93" t="str">
        <f aca="false">Grocery!S2896&amp;Grocery!T2896</f>
        <v/>
      </c>
    </row>
    <row r="3177" customFormat="false" ht="13" hidden="false" customHeight="false" outlineLevel="0" collapsed="false">
      <c r="O3177" s="93" t="str">
        <f aca="false">Grocery!S2897&amp;Grocery!T2897</f>
        <v/>
      </c>
    </row>
    <row r="3178" customFormat="false" ht="13" hidden="false" customHeight="false" outlineLevel="0" collapsed="false">
      <c r="O3178" s="93" t="str">
        <f aca="false">Grocery!S2898&amp;Grocery!T2898</f>
        <v/>
      </c>
    </row>
    <row r="3179" customFormat="false" ht="13" hidden="false" customHeight="false" outlineLevel="0" collapsed="false">
      <c r="O3179" s="93" t="str">
        <f aca="false">Grocery!S2899&amp;Grocery!T2899</f>
        <v/>
      </c>
    </row>
    <row r="3180" customFormat="false" ht="13" hidden="false" customHeight="false" outlineLevel="0" collapsed="false">
      <c r="O3180" s="93" t="str">
        <f aca="false">Grocery!S2900&amp;Grocery!T2900</f>
        <v/>
      </c>
    </row>
    <row r="3181" customFormat="false" ht="13" hidden="false" customHeight="false" outlineLevel="0" collapsed="false">
      <c r="O3181" s="93" t="str">
        <f aca="false">Grocery!S2901&amp;Grocery!T2901</f>
        <v/>
      </c>
    </row>
    <row r="3182" customFormat="false" ht="13" hidden="false" customHeight="false" outlineLevel="0" collapsed="false">
      <c r="O3182" s="93" t="str">
        <f aca="false">Grocery!S2902&amp;Grocery!T2902</f>
        <v/>
      </c>
    </row>
    <row r="3183" customFormat="false" ht="13" hidden="false" customHeight="false" outlineLevel="0" collapsed="false">
      <c r="O3183" s="93" t="str">
        <f aca="false">Grocery!S2903&amp;Grocery!T2903</f>
        <v/>
      </c>
    </row>
    <row r="3184" customFormat="false" ht="13" hidden="false" customHeight="false" outlineLevel="0" collapsed="false">
      <c r="O3184" s="93" t="str">
        <f aca="false">Grocery!S2904&amp;Grocery!T2904</f>
        <v/>
      </c>
    </row>
    <row r="3185" customFormat="false" ht="13" hidden="false" customHeight="false" outlineLevel="0" collapsed="false">
      <c r="O3185" s="93" t="str">
        <f aca="false">Grocery!S2905&amp;Grocery!T2905</f>
        <v/>
      </c>
    </row>
    <row r="3186" customFormat="false" ht="13" hidden="false" customHeight="false" outlineLevel="0" collapsed="false">
      <c r="O3186" s="93" t="str">
        <f aca="false">Grocery!S2906&amp;Grocery!T2906</f>
        <v/>
      </c>
    </row>
    <row r="3187" customFormat="false" ht="13" hidden="false" customHeight="false" outlineLevel="0" collapsed="false">
      <c r="O3187" s="93" t="str">
        <f aca="false">Grocery!S2907&amp;Grocery!T2907</f>
        <v/>
      </c>
    </row>
    <row r="3188" customFormat="false" ht="13" hidden="false" customHeight="false" outlineLevel="0" collapsed="false">
      <c r="O3188" s="93" t="str">
        <f aca="false">Grocery!S2908&amp;Grocery!T2908</f>
        <v/>
      </c>
    </row>
    <row r="3189" customFormat="false" ht="13" hidden="false" customHeight="false" outlineLevel="0" collapsed="false">
      <c r="O3189" s="93" t="str">
        <f aca="false">Grocery!S2909&amp;Grocery!T2909</f>
        <v/>
      </c>
    </row>
    <row r="3190" customFormat="false" ht="13" hidden="false" customHeight="false" outlineLevel="0" collapsed="false">
      <c r="O3190" s="93" t="str">
        <f aca="false">Grocery!S2910&amp;Grocery!T2910</f>
        <v/>
      </c>
    </row>
    <row r="3191" customFormat="false" ht="13" hidden="false" customHeight="false" outlineLevel="0" collapsed="false">
      <c r="O3191" s="93" t="str">
        <f aca="false">Grocery!S2911&amp;Grocery!T2911</f>
        <v/>
      </c>
    </row>
    <row r="3192" customFormat="false" ht="13" hidden="false" customHeight="false" outlineLevel="0" collapsed="false">
      <c r="O3192" s="93" t="str">
        <f aca="false">Grocery!S2912&amp;Grocery!T2912</f>
        <v/>
      </c>
    </row>
    <row r="3193" customFormat="false" ht="13" hidden="false" customHeight="false" outlineLevel="0" collapsed="false">
      <c r="O3193" s="93" t="str">
        <f aca="false">Grocery!S2913&amp;Grocery!T2913</f>
        <v/>
      </c>
    </row>
    <row r="3194" customFormat="false" ht="13" hidden="false" customHeight="false" outlineLevel="0" collapsed="false">
      <c r="O3194" s="93" t="str">
        <f aca="false">Grocery!S2914&amp;Grocery!T2914</f>
        <v/>
      </c>
    </row>
    <row r="3195" customFormat="false" ht="13" hidden="false" customHeight="false" outlineLevel="0" collapsed="false">
      <c r="O3195" s="93" t="str">
        <f aca="false">Grocery!S2915&amp;Grocery!T2915</f>
        <v/>
      </c>
    </row>
    <row r="3196" customFormat="false" ht="13" hidden="false" customHeight="false" outlineLevel="0" collapsed="false">
      <c r="O3196" s="93" t="str">
        <f aca="false">Grocery!S2916&amp;Grocery!T2916</f>
        <v/>
      </c>
    </row>
    <row r="3197" customFormat="false" ht="13" hidden="false" customHeight="false" outlineLevel="0" collapsed="false">
      <c r="O3197" s="93" t="str">
        <f aca="false">Grocery!S2917&amp;Grocery!T2917</f>
        <v/>
      </c>
    </row>
    <row r="3198" customFormat="false" ht="13" hidden="false" customHeight="false" outlineLevel="0" collapsed="false">
      <c r="O3198" s="93" t="str">
        <f aca="false">Grocery!S2918&amp;Grocery!T2918</f>
        <v/>
      </c>
    </row>
    <row r="3199" customFormat="false" ht="13" hidden="false" customHeight="false" outlineLevel="0" collapsed="false">
      <c r="O3199" s="93" t="str">
        <f aca="false">Grocery!S2919&amp;Grocery!T2919</f>
        <v/>
      </c>
    </row>
    <row r="3200" customFormat="false" ht="13" hidden="false" customHeight="false" outlineLevel="0" collapsed="false">
      <c r="O3200" s="93" t="str">
        <f aca="false">Grocery!S2920&amp;Grocery!T2920</f>
        <v/>
      </c>
    </row>
    <row r="3201" customFormat="false" ht="13" hidden="false" customHeight="false" outlineLevel="0" collapsed="false">
      <c r="O3201" s="93" t="str">
        <f aca="false">Grocery!S2921&amp;Grocery!T2921</f>
        <v/>
      </c>
    </row>
    <row r="3202" customFormat="false" ht="13" hidden="false" customHeight="false" outlineLevel="0" collapsed="false">
      <c r="O3202" s="93" t="str">
        <f aca="false">Grocery!S2922&amp;Grocery!T2922</f>
        <v/>
      </c>
    </row>
    <row r="3203" customFormat="false" ht="13" hidden="false" customHeight="false" outlineLevel="0" collapsed="false">
      <c r="O3203" s="93" t="str">
        <f aca="false">Grocery!S2923&amp;Grocery!T2923</f>
        <v/>
      </c>
    </row>
    <row r="3204" customFormat="false" ht="13" hidden="false" customHeight="false" outlineLevel="0" collapsed="false">
      <c r="O3204" s="93" t="str">
        <f aca="false">Grocery!S2924&amp;Grocery!T2924</f>
        <v/>
      </c>
    </row>
    <row r="3205" customFormat="false" ht="13" hidden="false" customHeight="false" outlineLevel="0" collapsed="false">
      <c r="O3205" s="93" t="str">
        <f aca="false">Grocery!S2925&amp;Grocery!T2925</f>
        <v/>
      </c>
    </row>
    <row r="3206" customFormat="false" ht="13" hidden="false" customHeight="false" outlineLevel="0" collapsed="false">
      <c r="O3206" s="93" t="str">
        <f aca="false">Grocery!S2926&amp;Grocery!T2926</f>
        <v/>
      </c>
    </row>
    <row r="3207" customFormat="false" ht="13" hidden="false" customHeight="false" outlineLevel="0" collapsed="false">
      <c r="O3207" s="93" t="str">
        <f aca="false">Grocery!S2927&amp;Grocery!T2927</f>
        <v/>
      </c>
    </row>
    <row r="3208" customFormat="false" ht="13" hidden="false" customHeight="false" outlineLevel="0" collapsed="false">
      <c r="O3208" s="93" t="str">
        <f aca="false">Grocery!S2928&amp;Grocery!T2928</f>
        <v/>
      </c>
    </row>
    <row r="3209" customFormat="false" ht="13" hidden="false" customHeight="false" outlineLevel="0" collapsed="false">
      <c r="O3209" s="93" t="str">
        <f aca="false">Grocery!S2929&amp;Grocery!T2929</f>
        <v/>
      </c>
    </row>
    <row r="3210" customFormat="false" ht="13" hidden="false" customHeight="false" outlineLevel="0" collapsed="false">
      <c r="O3210" s="93" t="str">
        <f aca="false">Grocery!S2930&amp;Grocery!T2930</f>
        <v/>
      </c>
    </row>
    <row r="3211" customFormat="false" ht="13" hidden="false" customHeight="false" outlineLevel="0" collapsed="false">
      <c r="O3211" s="93" t="str">
        <f aca="false">Grocery!S2931&amp;Grocery!T2931</f>
        <v/>
      </c>
    </row>
    <row r="3212" customFormat="false" ht="13" hidden="false" customHeight="false" outlineLevel="0" collapsed="false">
      <c r="O3212" s="93" t="str">
        <f aca="false">Grocery!S2932&amp;Grocery!T2932</f>
        <v/>
      </c>
    </row>
    <row r="3213" customFormat="false" ht="13" hidden="false" customHeight="false" outlineLevel="0" collapsed="false">
      <c r="O3213" s="93" t="str">
        <f aca="false">Grocery!S2933&amp;Grocery!T2933</f>
        <v/>
      </c>
    </row>
    <row r="3214" customFormat="false" ht="13" hidden="false" customHeight="false" outlineLevel="0" collapsed="false">
      <c r="O3214" s="93" t="str">
        <f aca="false">Grocery!S2934&amp;Grocery!T2934</f>
        <v/>
      </c>
    </row>
    <row r="3215" customFormat="false" ht="13" hidden="false" customHeight="false" outlineLevel="0" collapsed="false">
      <c r="O3215" s="93" t="str">
        <f aca="false">Grocery!S2935&amp;Grocery!T2935</f>
        <v/>
      </c>
    </row>
    <row r="3216" customFormat="false" ht="13" hidden="false" customHeight="false" outlineLevel="0" collapsed="false">
      <c r="O3216" s="93" t="str">
        <f aca="false">Grocery!S2936&amp;Grocery!T2936</f>
        <v/>
      </c>
    </row>
    <row r="3217" customFormat="false" ht="13" hidden="false" customHeight="false" outlineLevel="0" collapsed="false">
      <c r="O3217" s="93" t="str">
        <f aca="false">Grocery!S2937&amp;Grocery!T2937</f>
        <v/>
      </c>
    </row>
    <row r="3218" customFormat="false" ht="13" hidden="false" customHeight="false" outlineLevel="0" collapsed="false">
      <c r="O3218" s="93" t="str">
        <f aca="false">Grocery!S2938&amp;Grocery!T2938</f>
        <v/>
      </c>
    </row>
    <row r="3219" customFormat="false" ht="13" hidden="false" customHeight="false" outlineLevel="0" collapsed="false">
      <c r="O3219" s="93" t="str">
        <f aca="false">Grocery!S2939&amp;Grocery!T2939</f>
        <v/>
      </c>
    </row>
    <row r="3220" customFormat="false" ht="13" hidden="false" customHeight="false" outlineLevel="0" collapsed="false">
      <c r="O3220" s="93" t="str">
        <f aca="false">Grocery!S2940&amp;Grocery!T2940</f>
        <v/>
      </c>
    </row>
    <row r="3221" customFormat="false" ht="13" hidden="false" customHeight="false" outlineLevel="0" collapsed="false">
      <c r="O3221" s="93" t="str">
        <f aca="false">Grocery!S2941&amp;Grocery!T2941</f>
        <v/>
      </c>
    </row>
    <row r="3222" customFormat="false" ht="13" hidden="false" customHeight="false" outlineLevel="0" collapsed="false">
      <c r="O3222" s="93" t="str">
        <f aca="false">Grocery!S2942&amp;Grocery!T2942</f>
        <v/>
      </c>
    </row>
    <row r="3223" customFormat="false" ht="13" hidden="false" customHeight="false" outlineLevel="0" collapsed="false">
      <c r="O3223" s="93" t="str">
        <f aca="false">Grocery!S2943&amp;Grocery!T2943</f>
        <v/>
      </c>
    </row>
    <row r="3224" customFormat="false" ht="13" hidden="false" customHeight="false" outlineLevel="0" collapsed="false">
      <c r="O3224" s="93" t="str">
        <f aca="false">Grocery!S2944&amp;Grocery!T2944</f>
        <v/>
      </c>
    </row>
    <row r="3225" customFormat="false" ht="13" hidden="false" customHeight="false" outlineLevel="0" collapsed="false">
      <c r="O3225" s="93" t="str">
        <f aca="false">Grocery!S2945&amp;Grocery!T2945</f>
        <v/>
      </c>
    </row>
    <row r="3226" customFormat="false" ht="13" hidden="false" customHeight="false" outlineLevel="0" collapsed="false">
      <c r="O3226" s="93" t="str">
        <f aca="false">Grocery!S2946&amp;Grocery!T2946</f>
        <v/>
      </c>
    </row>
    <row r="3227" customFormat="false" ht="13" hidden="false" customHeight="false" outlineLevel="0" collapsed="false">
      <c r="O3227" s="93" t="str">
        <f aca="false">Grocery!S2947&amp;Grocery!T2947</f>
        <v/>
      </c>
    </row>
    <row r="3228" customFormat="false" ht="13" hidden="false" customHeight="false" outlineLevel="0" collapsed="false">
      <c r="O3228" s="93" t="str">
        <f aca="false">Grocery!S2948&amp;Grocery!T2948</f>
        <v/>
      </c>
    </row>
    <row r="3229" customFormat="false" ht="13" hidden="false" customHeight="false" outlineLevel="0" collapsed="false">
      <c r="O3229" s="93" t="str">
        <f aca="false">Grocery!S2949&amp;Grocery!T2949</f>
        <v/>
      </c>
    </row>
    <row r="3230" customFormat="false" ht="13" hidden="false" customHeight="false" outlineLevel="0" collapsed="false">
      <c r="O3230" s="93" t="str">
        <f aca="false">Grocery!S2950&amp;Grocery!T2950</f>
        <v/>
      </c>
    </row>
    <row r="3231" customFormat="false" ht="13" hidden="false" customHeight="false" outlineLevel="0" collapsed="false">
      <c r="O3231" s="93" t="str">
        <f aca="false">Grocery!S2951&amp;Grocery!T2951</f>
        <v/>
      </c>
    </row>
    <row r="3232" customFormat="false" ht="13" hidden="false" customHeight="false" outlineLevel="0" collapsed="false">
      <c r="O3232" s="93" t="str">
        <f aca="false">Grocery!S2952&amp;Grocery!T2952</f>
        <v/>
      </c>
    </row>
    <row r="3233" customFormat="false" ht="13" hidden="false" customHeight="false" outlineLevel="0" collapsed="false">
      <c r="O3233" s="93" t="str">
        <f aca="false">Grocery!S2953&amp;Grocery!T2953</f>
        <v/>
      </c>
    </row>
    <row r="3234" customFormat="false" ht="13" hidden="false" customHeight="false" outlineLevel="0" collapsed="false">
      <c r="O3234" s="93" t="str">
        <f aca="false">Grocery!S2954&amp;Grocery!T2954</f>
        <v/>
      </c>
    </row>
    <row r="3235" customFormat="false" ht="13" hidden="false" customHeight="false" outlineLevel="0" collapsed="false">
      <c r="O3235" s="93" t="str">
        <f aca="false">Grocery!S2955&amp;Grocery!T2955</f>
        <v/>
      </c>
    </row>
    <row r="3236" customFormat="false" ht="13" hidden="false" customHeight="false" outlineLevel="0" collapsed="false">
      <c r="O3236" s="93" t="str">
        <f aca="false">Grocery!S2956&amp;Grocery!T2956</f>
        <v/>
      </c>
    </row>
    <row r="3237" customFormat="false" ht="13" hidden="false" customHeight="false" outlineLevel="0" collapsed="false">
      <c r="O3237" s="93" t="str">
        <f aca="false">Grocery!S2957&amp;Grocery!T2957</f>
        <v/>
      </c>
    </row>
    <row r="3238" customFormat="false" ht="13" hidden="false" customHeight="false" outlineLevel="0" collapsed="false">
      <c r="O3238" s="93" t="str">
        <f aca="false">Grocery!S2958&amp;Grocery!T2958</f>
        <v/>
      </c>
    </row>
    <row r="3239" customFormat="false" ht="13" hidden="false" customHeight="false" outlineLevel="0" collapsed="false">
      <c r="O3239" s="93" t="str">
        <f aca="false">Grocery!S2959&amp;Grocery!T2959</f>
        <v/>
      </c>
    </row>
    <row r="3240" customFormat="false" ht="13" hidden="false" customHeight="false" outlineLevel="0" collapsed="false">
      <c r="O3240" s="93" t="str">
        <f aca="false">Grocery!S2960&amp;Grocery!T2960</f>
        <v/>
      </c>
    </row>
    <row r="3241" customFormat="false" ht="13" hidden="false" customHeight="false" outlineLevel="0" collapsed="false">
      <c r="O3241" s="93" t="str">
        <f aca="false">Grocery!S2961&amp;Grocery!T2961</f>
        <v/>
      </c>
    </row>
    <row r="3242" customFormat="false" ht="13" hidden="false" customHeight="false" outlineLevel="0" collapsed="false">
      <c r="O3242" s="93" t="str">
        <f aca="false">Grocery!S2962&amp;Grocery!T2962</f>
        <v/>
      </c>
    </row>
    <row r="3243" customFormat="false" ht="13" hidden="false" customHeight="false" outlineLevel="0" collapsed="false">
      <c r="O3243" s="93" t="str">
        <f aca="false">Grocery!S2963&amp;Grocery!T2963</f>
        <v/>
      </c>
    </row>
    <row r="3244" customFormat="false" ht="13" hidden="false" customHeight="false" outlineLevel="0" collapsed="false">
      <c r="O3244" s="93" t="str">
        <f aca="false">Grocery!S2964&amp;Grocery!T2964</f>
        <v/>
      </c>
    </row>
    <row r="3245" customFormat="false" ht="13" hidden="false" customHeight="false" outlineLevel="0" collapsed="false">
      <c r="O3245" s="93" t="str">
        <f aca="false">Grocery!S2965&amp;Grocery!T2965</f>
        <v/>
      </c>
    </row>
    <row r="3246" customFormat="false" ht="13" hidden="false" customHeight="false" outlineLevel="0" collapsed="false">
      <c r="O3246" s="93" t="str">
        <f aca="false">Grocery!S2966&amp;Grocery!T2966</f>
        <v/>
      </c>
    </row>
    <row r="3247" customFormat="false" ht="13" hidden="false" customHeight="false" outlineLevel="0" collapsed="false">
      <c r="O3247" s="93" t="str">
        <f aca="false">Grocery!S2967&amp;Grocery!T2967</f>
        <v/>
      </c>
    </row>
    <row r="3248" customFormat="false" ht="13" hidden="false" customHeight="false" outlineLevel="0" collapsed="false">
      <c r="O3248" s="93" t="str">
        <f aca="false">Grocery!S2968&amp;Grocery!T2968</f>
        <v/>
      </c>
    </row>
    <row r="3249" customFormat="false" ht="13" hidden="false" customHeight="false" outlineLevel="0" collapsed="false">
      <c r="O3249" s="93" t="str">
        <f aca="false">Grocery!S2969&amp;Grocery!T2969</f>
        <v/>
      </c>
    </row>
    <row r="3250" customFormat="false" ht="13" hidden="false" customHeight="false" outlineLevel="0" collapsed="false">
      <c r="O3250" s="93" t="str">
        <f aca="false">Grocery!S2970&amp;Grocery!T2970</f>
        <v/>
      </c>
    </row>
    <row r="3251" customFormat="false" ht="13" hidden="false" customHeight="false" outlineLevel="0" collapsed="false">
      <c r="O3251" s="93" t="str">
        <f aca="false">Grocery!S2971&amp;Grocery!T2971</f>
        <v/>
      </c>
    </row>
    <row r="3252" customFormat="false" ht="13" hidden="false" customHeight="false" outlineLevel="0" collapsed="false">
      <c r="O3252" s="93" t="str">
        <f aca="false">Grocery!S2972&amp;Grocery!T2972</f>
        <v/>
      </c>
    </row>
    <row r="3253" customFormat="false" ht="13" hidden="false" customHeight="false" outlineLevel="0" collapsed="false">
      <c r="O3253" s="93" t="str">
        <f aca="false">Grocery!S2973&amp;Grocery!T2973</f>
        <v/>
      </c>
    </row>
    <row r="3254" customFormat="false" ht="13" hidden="false" customHeight="false" outlineLevel="0" collapsed="false">
      <c r="O3254" s="93" t="str">
        <f aca="false">Grocery!S2974&amp;Grocery!T2974</f>
        <v/>
      </c>
    </row>
    <row r="3255" customFormat="false" ht="13" hidden="false" customHeight="false" outlineLevel="0" collapsed="false">
      <c r="O3255" s="93" t="str">
        <f aca="false">Grocery!S2975&amp;Grocery!T2975</f>
        <v/>
      </c>
    </row>
    <row r="3256" customFormat="false" ht="13" hidden="false" customHeight="false" outlineLevel="0" collapsed="false">
      <c r="O3256" s="93" t="str">
        <f aca="false">Grocery!S2976&amp;Grocery!T2976</f>
        <v/>
      </c>
    </row>
    <row r="3257" customFormat="false" ht="13" hidden="false" customHeight="false" outlineLevel="0" collapsed="false">
      <c r="O3257" s="93" t="str">
        <f aca="false">Grocery!S2977&amp;Grocery!T2977</f>
        <v/>
      </c>
    </row>
    <row r="3258" customFormat="false" ht="13" hidden="false" customHeight="false" outlineLevel="0" collapsed="false">
      <c r="O3258" s="93" t="str">
        <f aca="false">Grocery!S2978&amp;Grocery!T2978</f>
        <v/>
      </c>
    </row>
    <row r="3259" customFormat="false" ht="13" hidden="false" customHeight="false" outlineLevel="0" collapsed="false">
      <c r="O3259" s="93" t="str">
        <f aca="false">Grocery!S2979&amp;Grocery!T2979</f>
        <v/>
      </c>
    </row>
    <row r="3260" customFormat="false" ht="13" hidden="false" customHeight="false" outlineLevel="0" collapsed="false">
      <c r="O3260" s="93" t="str">
        <f aca="false">Grocery!S2980&amp;Grocery!T2980</f>
        <v/>
      </c>
    </row>
    <row r="3261" customFormat="false" ht="13" hidden="false" customHeight="false" outlineLevel="0" collapsed="false">
      <c r="O3261" s="93" t="str">
        <f aca="false">Grocery!S2981&amp;Grocery!T2981</f>
        <v/>
      </c>
    </row>
    <row r="3262" customFormat="false" ht="13" hidden="false" customHeight="false" outlineLevel="0" collapsed="false">
      <c r="O3262" s="93" t="str">
        <f aca="false">Grocery!S2982&amp;Grocery!T2982</f>
        <v/>
      </c>
    </row>
    <row r="3263" customFormat="false" ht="13" hidden="false" customHeight="false" outlineLevel="0" collapsed="false">
      <c r="O3263" s="93" t="str">
        <f aca="false">Grocery!S2983&amp;Grocery!T2983</f>
        <v/>
      </c>
    </row>
    <row r="3264" customFormat="false" ht="13" hidden="false" customHeight="false" outlineLevel="0" collapsed="false">
      <c r="O3264" s="93" t="str">
        <f aca="false">Grocery!S2984&amp;Grocery!T2984</f>
        <v/>
      </c>
    </row>
    <row r="3265" customFormat="false" ht="13" hidden="false" customHeight="false" outlineLevel="0" collapsed="false">
      <c r="O3265" s="93" t="str">
        <f aca="false">Grocery!S2985&amp;Grocery!T2985</f>
        <v/>
      </c>
    </row>
    <row r="3266" customFormat="false" ht="13" hidden="false" customHeight="false" outlineLevel="0" collapsed="false">
      <c r="O3266" s="93" t="str">
        <f aca="false">Grocery!S2986&amp;Grocery!T2986</f>
        <v/>
      </c>
    </row>
    <row r="3267" customFormat="false" ht="13" hidden="false" customHeight="false" outlineLevel="0" collapsed="false">
      <c r="O3267" s="93" t="str">
        <f aca="false">Grocery!S2987&amp;Grocery!T2987</f>
        <v/>
      </c>
    </row>
    <row r="3268" customFormat="false" ht="13" hidden="false" customHeight="false" outlineLevel="0" collapsed="false">
      <c r="O3268" s="93" t="str">
        <f aca="false">Grocery!S2988&amp;Grocery!T2988</f>
        <v/>
      </c>
    </row>
    <row r="3269" customFormat="false" ht="13" hidden="false" customHeight="false" outlineLevel="0" collapsed="false">
      <c r="O3269" s="93" t="str">
        <f aca="false">Grocery!S2989&amp;Grocery!T2989</f>
        <v/>
      </c>
    </row>
    <row r="3270" customFormat="false" ht="13" hidden="false" customHeight="false" outlineLevel="0" collapsed="false">
      <c r="O3270" s="93" t="str">
        <f aca="false">Grocery!S2990&amp;Grocery!T2990</f>
        <v/>
      </c>
    </row>
    <row r="3271" customFormat="false" ht="13" hidden="false" customHeight="false" outlineLevel="0" collapsed="false">
      <c r="O3271" s="93" t="str">
        <f aca="false">Grocery!S2991&amp;Grocery!T2991</f>
        <v/>
      </c>
    </row>
    <row r="3272" customFormat="false" ht="13" hidden="false" customHeight="false" outlineLevel="0" collapsed="false">
      <c r="O3272" s="93" t="str">
        <f aca="false">Grocery!S2992&amp;Grocery!T2992</f>
        <v/>
      </c>
    </row>
    <row r="3273" customFormat="false" ht="13" hidden="false" customHeight="false" outlineLevel="0" collapsed="false">
      <c r="O3273" s="93" t="str">
        <f aca="false">Grocery!S2993&amp;Grocery!T2993</f>
        <v/>
      </c>
    </row>
    <row r="3274" customFormat="false" ht="13" hidden="false" customHeight="false" outlineLevel="0" collapsed="false">
      <c r="O3274" s="93" t="str">
        <f aca="false">Grocery!S2994&amp;Grocery!T2994</f>
        <v/>
      </c>
    </row>
    <row r="3275" customFormat="false" ht="13" hidden="false" customHeight="false" outlineLevel="0" collapsed="false">
      <c r="O3275" s="93" t="str">
        <f aca="false">Grocery!S2995&amp;Grocery!T2995</f>
        <v/>
      </c>
    </row>
    <row r="3276" customFormat="false" ht="13" hidden="false" customHeight="false" outlineLevel="0" collapsed="false">
      <c r="O3276" s="93" t="str">
        <f aca="false">Grocery!S2996&amp;Grocery!T2996</f>
        <v/>
      </c>
    </row>
    <row r="3277" customFormat="false" ht="13" hidden="false" customHeight="false" outlineLevel="0" collapsed="false">
      <c r="O3277" s="93" t="str">
        <f aca="false">Grocery!S2997&amp;Grocery!T2997</f>
        <v/>
      </c>
    </row>
    <row r="3278" customFormat="false" ht="13" hidden="false" customHeight="false" outlineLevel="0" collapsed="false">
      <c r="O3278" s="93" t="str">
        <f aca="false">Grocery!S2998&amp;Grocery!T2998</f>
        <v/>
      </c>
    </row>
    <row r="3279" customFormat="false" ht="13" hidden="false" customHeight="false" outlineLevel="0" collapsed="false">
      <c r="O3279" s="93" t="str">
        <f aca="false">Grocery!S2999&amp;Grocery!T2999</f>
        <v/>
      </c>
    </row>
    <row r="3280" customFormat="false" ht="13" hidden="false" customHeight="false" outlineLevel="0" collapsed="false">
      <c r="O3280" s="93" t="str">
        <f aca="false">Grocery!S3000&amp;Grocery!T3000</f>
        <v/>
      </c>
    </row>
    <row r="3281" customFormat="false" ht="13" hidden="false" customHeight="false" outlineLevel="0" collapsed="false">
      <c r="O3281" s="93" t="str">
        <f aca="false">Grocery!S3001&amp;Grocery!T3001</f>
        <v/>
      </c>
    </row>
    <row r="3282" customFormat="false" ht="13" hidden="false" customHeight="false" outlineLevel="0" collapsed="false">
      <c r="O3282" s="93" t="str">
        <f aca="false">Grocery!S3002&amp;Grocery!T3002</f>
        <v/>
      </c>
    </row>
    <row r="3283" customFormat="false" ht="13" hidden="false" customHeight="false" outlineLevel="0" collapsed="false">
      <c r="O3283" s="93" t="str">
        <f aca="false">Grocery!S3003&amp;Grocery!T3003</f>
        <v/>
      </c>
    </row>
    <row r="3284" customFormat="false" ht="13" hidden="false" customHeight="false" outlineLevel="0" collapsed="false">
      <c r="O3284" s="93" t="str">
        <f aca="false">Grocery!S3004&amp;Grocery!T3004</f>
        <v/>
      </c>
    </row>
    <row r="3285" customFormat="false" ht="13" hidden="false" customHeight="false" outlineLevel="0" collapsed="false">
      <c r="O3285" s="93" t="str">
        <f aca="false">Grocery!S3005&amp;Grocery!T3005</f>
        <v/>
      </c>
    </row>
    <row r="3286" customFormat="false" ht="13" hidden="false" customHeight="false" outlineLevel="0" collapsed="false">
      <c r="O3286" s="93" t="str">
        <f aca="false">Grocery!S3006&amp;Grocery!T3006</f>
        <v/>
      </c>
    </row>
    <row r="3287" customFormat="false" ht="13" hidden="false" customHeight="false" outlineLevel="0" collapsed="false">
      <c r="O3287" s="93" t="str">
        <f aca="false">Grocery!S3007&amp;Grocery!T3007</f>
        <v/>
      </c>
    </row>
    <row r="3288" customFormat="false" ht="13" hidden="false" customHeight="false" outlineLevel="0" collapsed="false">
      <c r="O3288" s="93" t="str">
        <f aca="false">Grocery!S3008&amp;Grocery!T3008</f>
        <v/>
      </c>
    </row>
    <row r="3289" customFormat="false" ht="13" hidden="false" customHeight="false" outlineLevel="0" collapsed="false">
      <c r="O3289" s="93" t="str">
        <f aca="false">Grocery!S3009&amp;Grocery!T3009</f>
        <v/>
      </c>
    </row>
    <row r="3290" customFormat="false" ht="13" hidden="false" customHeight="false" outlineLevel="0" collapsed="false">
      <c r="O3290" s="93" t="str">
        <f aca="false">Grocery!S3010&amp;Grocery!T3010</f>
        <v/>
      </c>
    </row>
    <row r="3291" customFormat="false" ht="13" hidden="false" customHeight="false" outlineLevel="0" collapsed="false">
      <c r="O3291" s="93" t="str">
        <f aca="false">Grocery!S3011&amp;Grocery!T3011</f>
        <v/>
      </c>
    </row>
    <row r="3292" customFormat="false" ht="13" hidden="false" customHeight="false" outlineLevel="0" collapsed="false">
      <c r="O3292" s="93" t="str">
        <f aca="false">Grocery!S3012&amp;Grocery!T3012</f>
        <v/>
      </c>
    </row>
    <row r="3293" customFormat="false" ht="13" hidden="false" customHeight="false" outlineLevel="0" collapsed="false">
      <c r="O3293" s="93" t="str">
        <f aca="false">Grocery!S3013&amp;Grocery!T3013</f>
        <v/>
      </c>
    </row>
    <row r="3294" customFormat="false" ht="13" hidden="false" customHeight="false" outlineLevel="0" collapsed="false">
      <c r="O3294" s="93" t="str">
        <f aca="false">Grocery!S3014&amp;Grocery!T3014</f>
        <v/>
      </c>
    </row>
    <row r="3295" customFormat="false" ht="13" hidden="false" customHeight="false" outlineLevel="0" collapsed="false">
      <c r="O3295" s="93" t="str">
        <f aca="false">Grocery!S3015&amp;Grocery!T3015</f>
        <v/>
      </c>
    </row>
    <row r="3296" customFormat="false" ht="13" hidden="false" customHeight="false" outlineLevel="0" collapsed="false">
      <c r="O3296" s="93" t="str">
        <f aca="false">Grocery!S3016&amp;Grocery!T3016</f>
        <v/>
      </c>
    </row>
    <row r="3297" customFormat="false" ht="13" hidden="false" customHeight="false" outlineLevel="0" collapsed="false">
      <c r="O3297" s="93" t="str">
        <f aca="false">Grocery!S3017&amp;Grocery!T3017</f>
        <v/>
      </c>
    </row>
    <row r="3298" customFormat="false" ht="13" hidden="false" customHeight="false" outlineLevel="0" collapsed="false">
      <c r="O3298" s="93" t="str">
        <f aca="false">Grocery!S3018&amp;Grocery!T3018</f>
        <v/>
      </c>
    </row>
    <row r="3299" customFormat="false" ht="13" hidden="false" customHeight="false" outlineLevel="0" collapsed="false">
      <c r="O3299" s="93" t="str">
        <f aca="false">Grocery!S3019&amp;Grocery!T3019</f>
        <v/>
      </c>
    </row>
    <row r="3300" customFormat="false" ht="13" hidden="false" customHeight="false" outlineLevel="0" collapsed="false">
      <c r="O3300" s="93" t="str">
        <f aca="false">Grocery!S3020&amp;Grocery!T3020</f>
        <v/>
      </c>
    </row>
    <row r="3301" customFormat="false" ht="13" hidden="false" customHeight="false" outlineLevel="0" collapsed="false">
      <c r="O3301" s="93" t="str">
        <f aca="false">Grocery!S3021&amp;Grocery!T3021</f>
        <v/>
      </c>
    </row>
    <row r="3302" customFormat="false" ht="13" hidden="false" customHeight="false" outlineLevel="0" collapsed="false">
      <c r="O3302" s="93" t="str">
        <f aca="false">Grocery!S3022&amp;Grocery!T3022</f>
        <v/>
      </c>
    </row>
    <row r="3303" customFormat="false" ht="13" hidden="false" customHeight="false" outlineLevel="0" collapsed="false">
      <c r="O3303" s="93" t="str">
        <f aca="false">Grocery!S3023&amp;Grocery!T3023</f>
        <v/>
      </c>
    </row>
    <row r="3304" customFormat="false" ht="13" hidden="false" customHeight="false" outlineLevel="0" collapsed="false">
      <c r="O3304" s="93" t="str">
        <f aca="false">Grocery!S3024&amp;Grocery!T3024</f>
        <v/>
      </c>
    </row>
    <row r="3305" customFormat="false" ht="13" hidden="false" customHeight="false" outlineLevel="0" collapsed="false">
      <c r="O3305" s="93" t="str">
        <f aca="false">Grocery!S3025&amp;Grocery!T3025</f>
        <v/>
      </c>
    </row>
    <row r="3306" customFormat="false" ht="13" hidden="false" customHeight="false" outlineLevel="0" collapsed="false">
      <c r="O3306" s="93" t="str">
        <f aca="false">Grocery!S3026&amp;Grocery!T3026</f>
        <v/>
      </c>
    </row>
    <row r="3307" customFormat="false" ht="13" hidden="false" customHeight="false" outlineLevel="0" collapsed="false">
      <c r="O3307" s="93" t="str">
        <f aca="false">Grocery!S3027&amp;Grocery!T3027</f>
        <v/>
      </c>
    </row>
    <row r="3308" customFormat="false" ht="13" hidden="false" customHeight="false" outlineLevel="0" collapsed="false">
      <c r="O3308" s="93" t="str">
        <f aca="false">Grocery!S3028&amp;Grocery!T3028</f>
        <v/>
      </c>
    </row>
    <row r="3309" customFormat="false" ht="13" hidden="false" customHeight="false" outlineLevel="0" collapsed="false">
      <c r="O3309" s="93" t="str">
        <f aca="false">Grocery!S3029&amp;Grocery!T3029</f>
        <v/>
      </c>
    </row>
    <row r="3310" customFormat="false" ht="13" hidden="false" customHeight="false" outlineLevel="0" collapsed="false">
      <c r="O3310" s="93" t="str">
        <f aca="false">Grocery!S3030&amp;Grocery!T3030</f>
        <v/>
      </c>
    </row>
    <row r="3311" customFormat="false" ht="13" hidden="false" customHeight="false" outlineLevel="0" collapsed="false">
      <c r="O3311" s="93" t="str">
        <f aca="false">Grocery!S3031&amp;Grocery!T3031</f>
        <v/>
      </c>
    </row>
    <row r="3312" customFormat="false" ht="13" hidden="false" customHeight="false" outlineLevel="0" collapsed="false">
      <c r="O3312" s="93" t="str">
        <f aca="false">Grocery!S3032&amp;Grocery!T3032</f>
        <v/>
      </c>
    </row>
    <row r="3313" customFormat="false" ht="13" hidden="false" customHeight="false" outlineLevel="0" collapsed="false">
      <c r="O3313" s="93" t="str">
        <f aca="false">Grocery!S3033&amp;Grocery!T3033</f>
        <v/>
      </c>
    </row>
    <row r="3314" customFormat="false" ht="13" hidden="false" customHeight="false" outlineLevel="0" collapsed="false">
      <c r="O3314" s="93" t="str">
        <f aca="false">Grocery!S3034&amp;Grocery!T3034</f>
        <v/>
      </c>
    </row>
    <row r="3315" customFormat="false" ht="13" hidden="false" customHeight="false" outlineLevel="0" collapsed="false">
      <c r="O3315" s="93" t="str">
        <f aca="false">Grocery!S3035&amp;Grocery!T3035</f>
        <v/>
      </c>
    </row>
    <row r="3316" customFormat="false" ht="13" hidden="false" customHeight="false" outlineLevel="0" collapsed="false">
      <c r="O3316" s="93" t="str">
        <f aca="false">Grocery!S3036&amp;Grocery!T3036</f>
        <v/>
      </c>
    </row>
    <row r="3317" customFormat="false" ht="13" hidden="false" customHeight="false" outlineLevel="0" collapsed="false">
      <c r="O3317" s="93" t="str">
        <f aca="false">Grocery!S3037&amp;Grocery!T3037</f>
        <v/>
      </c>
    </row>
    <row r="3318" customFormat="false" ht="13" hidden="false" customHeight="false" outlineLevel="0" collapsed="false">
      <c r="O3318" s="93" t="str">
        <f aca="false">Grocery!S3038&amp;Grocery!T3038</f>
        <v/>
      </c>
    </row>
    <row r="3319" customFormat="false" ht="13" hidden="false" customHeight="false" outlineLevel="0" collapsed="false">
      <c r="O3319" s="93" t="str">
        <f aca="false">Grocery!S3039&amp;Grocery!T3039</f>
        <v/>
      </c>
    </row>
    <row r="3320" customFormat="false" ht="13" hidden="false" customHeight="false" outlineLevel="0" collapsed="false">
      <c r="O3320" s="93" t="str">
        <f aca="false">Grocery!S3040&amp;Grocery!T3040</f>
        <v/>
      </c>
    </row>
    <row r="3321" customFormat="false" ht="13" hidden="false" customHeight="false" outlineLevel="0" collapsed="false">
      <c r="O3321" s="93" t="str">
        <f aca="false">Grocery!S3041&amp;Grocery!T3041</f>
        <v/>
      </c>
    </row>
    <row r="3322" customFormat="false" ht="13" hidden="false" customHeight="false" outlineLevel="0" collapsed="false">
      <c r="O3322" s="93" t="str">
        <f aca="false">Grocery!S3042&amp;Grocery!T3042</f>
        <v/>
      </c>
    </row>
    <row r="3323" customFormat="false" ht="13" hidden="false" customHeight="false" outlineLevel="0" collapsed="false">
      <c r="O3323" s="93" t="str">
        <f aca="false">Grocery!S3043&amp;Grocery!T3043</f>
        <v/>
      </c>
    </row>
    <row r="3324" customFormat="false" ht="13" hidden="false" customHeight="false" outlineLevel="0" collapsed="false">
      <c r="O3324" s="93" t="str">
        <f aca="false">Grocery!S3044&amp;Grocery!T3044</f>
        <v/>
      </c>
    </row>
    <row r="3325" customFormat="false" ht="13" hidden="false" customHeight="false" outlineLevel="0" collapsed="false">
      <c r="O3325" s="93" t="str">
        <f aca="false">Grocery!S3045&amp;Grocery!T3045</f>
        <v/>
      </c>
    </row>
    <row r="3326" customFormat="false" ht="13" hidden="false" customHeight="false" outlineLevel="0" collapsed="false">
      <c r="O3326" s="93" t="str">
        <f aca="false">Grocery!S3046&amp;Grocery!T3046</f>
        <v/>
      </c>
    </row>
    <row r="3327" customFormat="false" ht="13" hidden="false" customHeight="false" outlineLevel="0" collapsed="false">
      <c r="O3327" s="93" t="str">
        <f aca="false">Grocery!S3047&amp;Grocery!T3047</f>
        <v/>
      </c>
    </row>
    <row r="3328" customFormat="false" ht="13" hidden="false" customHeight="false" outlineLevel="0" collapsed="false">
      <c r="O3328" s="93" t="str">
        <f aca="false">Grocery!S3048&amp;Grocery!T3048</f>
        <v/>
      </c>
    </row>
    <row r="3329" customFormat="false" ht="13" hidden="false" customHeight="false" outlineLevel="0" collapsed="false">
      <c r="O3329" s="93" t="str">
        <f aca="false">Grocery!S3049&amp;Grocery!T3049</f>
        <v/>
      </c>
    </row>
    <row r="3330" customFormat="false" ht="13" hidden="false" customHeight="false" outlineLevel="0" collapsed="false">
      <c r="O3330" s="93" t="str">
        <f aca="false">Grocery!S3050&amp;Grocery!T3050</f>
        <v/>
      </c>
    </row>
    <row r="3331" customFormat="false" ht="13" hidden="false" customHeight="false" outlineLevel="0" collapsed="false">
      <c r="O3331" s="93" t="str">
        <f aca="false">Grocery!S3051&amp;Grocery!T3051</f>
        <v/>
      </c>
    </row>
    <row r="3332" customFormat="false" ht="13" hidden="false" customHeight="false" outlineLevel="0" collapsed="false">
      <c r="O3332" s="93" t="str">
        <f aca="false">Grocery!S3052&amp;Grocery!T3052</f>
        <v/>
      </c>
    </row>
    <row r="3333" customFormat="false" ht="13" hidden="false" customHeight="false" outlineLevel="0" collapsed="false">
      <c r="O3333" s="93" t="str">
        <f aca="false">Grocery!S3053&amp;Grocery!T3053</f>
        <v/>
      </c>
    </row>
    <row r="3334" customFormat="false" ht="13" hidden="false" customHeight="false" outlineLevel="0" collapsed="false">
      <c r="O3334" s="93" t="str">
        <f aca="false">Grocery!S3054&amp;Grocery!T3054</f>
        <v/>
      </c>
    </row>
    <row r="3335" customFormat="false" ht="13" hidden="false" customHeight="false" outlineLevel="0" collapsed="false">
      <c r="O3335" s="93" t="str">
        <f aca="false">Grocery!S3055&amp;Grocery!T3055</f>
        <v/>
      </c>
    </row>
    <row r="3336" customFormat="false" ht="13" hidden="false" customHeight="false" outlineLevel="0" collapsed="false">
      <c r="O3336" s="93" t="str">
        <f aca="false">Grocery!S3056&amp;Grocery!T3056</f>
        <v/>
      </c>
    </row>
    <row r="3337" customFormat="false" ht="13" hidden="false" customHeight="false" outlineLevel="0" collapsed="false">
      <c r="O3337" s="93" t="str">
        <f aca="false">Grocery!S3057&amp;Grocery!T3057</f>
        <v/>
      </c>
    </row>
    <row r="3338" customFormat="false" ht="13" hidden="false" customHeight="false" outlineLevel="0" collapsed="false">
      <c r="O3338" s="93" t="str">
        <f aca="false">Grocery!S3058&amp;Grocery!T3058</f>
        <v/>
      </c>
    </row>
    <row r="3339" customFormat="false" ht="13" hidden="false" customHeight="false" outlineLevel="0" collapsed="false">
      <c r="O3339" s="93" t="str">
        <f aca="false">Grocery!S3059&amp;Grocery!T3059</f>
        <v/>
      </c>
    </row>
    <row r="3340" customFormat="false" ht="13" hidden="false" customHeight="false" outlineLevel="0" collapsed="false">
      <c r="O3340" s="93" t="str">
        <f aca="false">Grocery!S3060&amp;Grocery!T3060</f>
        <v/>
      </c>
    </row>
    <row r="3341" customFormat="false" ht="13" hidden="false" customHeight="false" outlineLevel="0" collapsed="false">
      <c r="O3341" s="93" t="str">
        <f aca="false">Grocery!S3061&amp;Grocery!T3061</f>
        <v/>
      </c>
    </row>
    <row r="3342" customFormat="false" ht="13" hidden="false" customHeight="false" outlineLevel="0" collapsed="false">
      <c r="O3342" s="93" t="str">
        <f aca="false">Grocery!S3062&amp;Grocery!T3062</f>
        <v/>
      </c>
    </row>
    <row r="3343" customFormat="false" ht="13" hidden="false" customHeight="false" outlineLevel="0" collapsed="false">
      <c r="O3343" s="93" t="str">
        <f aca="false">Grocery!S3063&amp;Grocery!T3063</f>
        <v/>
      </c>
    </row>
    <row r="3344" customFormat="false" ht="13" hidden="false" customHeight="false" outlineLevel="0" collapsed="false">
      <c r="O3344" s="93" t="str">
        <f aca="false">Grocery!S3064&amp;Grocery!T3064</f>
        <v/>
      </c>
    </row>
    <row r="3345" customFormat="false" ht="13" hidden="false" customHeight="false" outlineLevel="0" collapsed="false">
      <c r="O3345" s="93" t="str">
        <f aca="false">Grocery!S3065&amp;Grocery!T3065</f>
        <v/>
      </c>
    </row>
    <row r="3346" customFormat="false" ht="13" hidden="false" customHeight="false" outlineLevel="0" collapsed="false">
      <c r="O3346" s="93" t="str">
        <f aca="false">Grocery!S3066&amp;Grocery!T3066</f>
        <v/>
      </c>
    </row>
    <row r="3347" customFormat="false" ht="13" hidden="false" customHeight="false" outlineLevel="0" collapsed="false">
      <c r="O3347" s="93" t="str">
        <f aca="false">Grocery!S3067&amp;Grocery!T3067</f>
        <v/>
      </c>
    </row>
    <row r="3348" customFormat="false" ht="13" hidden="false" customHeight="false" outlineLevel="0" collapsed="false">
      <c r="O3348" s="93" t="str">
        <f aca="false">Grocery!S3068&amp;Grocery!T3068</f>
        <v/>
      </c>
    </row>
    <row r="3349" customFormat="false" ht="13" hidden="false" customHeight="false" outlineLevel="0" collapsed="false">
      <c r="O3349" s="93" t="str">
        <f aca="false">Grocery!S3069&amp;Grocery!T3069</f>
        <v/>
      </c>
    </row>
    <row r="3350" customFormat="false" ht="13" hidden="false" customHeight="false" outlineLevel="0" collapsed="false">
      <c r="O3350" s="93" t="str">
        <f aca="false">Grocery!S3070&amp;Grocery!T3070</f>
        <v/>
      </c>
    </row>
    <row r="3351" customFormat="false" ht="13" hidden="false" customHeight="false" outlineLevel="0" collapsed="false">
      <c r="O3351" s="93" t="str">
        <f aca="false">Grocery!S3071&amp;Grocery!T3071</f>
        <v/>
      </c>
    </row>
    <row r="3352" customFormat="false" ht="13" hidden="false" customHeight="false" outlineLevel="0" collapsed="false">
      <c r="O3352" s="93" t="str">
        <f aca="false">Grocery!S3072&amp;Grocery!T3072</f>
        <v/>
      </c>
    </row>
    <row r="3353" customFormat="false" ht="13" hidden="false" customHeight="false" outlineLevel="0" collapsed="false">
      <c r="O3353" s="93" t="str">
        <f aca="false">Grocery!S3073&amp;Grocery!T3073</f>
        <v/>
      </c>
    </row>
    <row r="3354" customFormat="false" ht="13" hidden="false" customHeight="false" outlineLevel="0" collapsed="false">
      <c r="O3354" s="93" t="str">
        <f aca="false">Grocery!S3074&amp;Grocery!T3074</f>
        <v/>
      </c>
    </row>
    <row r="3355" customFormat="false" ht="13" hidden="false" customHeight="false" outlineLevel="0" collapsed="false">
      <c r="O3355" s="93" t="str">
        <f aca="false">Grocery!S3075&amp;Grocery!T3075</f>
        <v/>
      </c>
    </row>
    <row r="3356" customFormat="false" ht="13" hidden="false" customHeight="false" outlineLevel="0" collapsed="false">
      <c r="O3356" s="93" t="str">
        <f aca="false">Grocery!S3076&amp;Grocery!T3076</f>
        <v/>
      </c>
    </row>
    <row r="3357" customFormat="false" ht="13" hidden="false" customHeight="false" outlineLevel="0" collapsed="false">
      <c r="O3357" s="93" t="str">
        <f aca="false">Grocery!S3077&amp;Grocery!T3077</f>
        <v/>
      </c>
    </row>
    <row r="3358" customFormat="false" ht="13" hidden="false" customHeight="false" outlineLevel="0" collapsed="false">
      <c r="O3358" s="93" t="str">
        <f aca="false">Grocery!S3078&amp;Grocery!T3078</f>
        <v/>
      </c>
    </row>
    <row r="3359" customFormat="false" ht="13" hidden="false" customHeight="false" outlineLevel="0" collapsed="false">
      <c r="O3359" s="93" t="str">
        <f aca="false">Grocery!S3079&amp;Grocery!T3079</f>
        <v/>
      </c>
    </row>
    <row r="3360" customFormat="false" ht="13" hidden="false" customHeight="false" outlineLevel="0" collapsed="false">
      <c r="O3360" s="93" t="str">
        <f aca="false">Grocery!S3080&amp;Grocery!T3080</f>
        <v/>
      </c>
    </row>
    <row r="3361" customFormat="false" ht="13" hidden="false" customHeight="false" outlineLevel="0" collapsed="false">
      <c r="O3361" s="93" t="str">
        <f aca="false">Grocery!S3081&amp;Grocery!T3081</f>
        <v/>
      </c>
    </row>
    <row r="3362" customFormat="false" ht="13" hidden="false" customHeight="false" outlineLevel="0" collapsed="false">
      <c r="O3362" s="93" t="str">
        <f aca="false">Grocery!S3082&amp;Grocery!T3082</f>
        <v/>
      </c>
    </row>
    <row r="3363" customFormat="false" ht="13" hidden="false" customHeight="false" outlineLevel="0" collapsed="false">
      <c r="O3363" s="93" t="str">
        <f aca="false">Grocery!S3083&amp;Grocery!T3083</f>
        <v/>
      </c>
    </row>
    <row r="3364" customFormat="false" ht="13" hidden="false" customHeight="false" outlineLevel="0" collapsed="false">
      <c r="O3364" s="93" t="str">
        <f aca="false">Grocery!S3084&amp;Grocery!T3084</f>
        <v/>
      </c>
    </row>
    <row r="3365" customFormat="false" ht="13" hidden="false" customHeight="false" outlineLevel="0" collapsed="false">
      <c r="O3365" s="93" t="str">
        <f aca="false">Grocery!S3085&amp;Grocery!T3085</f>
        <v/>
      </c>
    </row>
    <row r="3366" customFormat="false" ht="13" hidden="false" customHeight="false" outlineLevel="0" collapsed="false">
      <c r="O3366" s="93" t="str">
        <f aca="false">Grocery!S3086&amp;Grocery!T3086</f>
        <v/>
      </c>
    </row>
    <row r="3367" customFormat="false" ht="13" hidden="false" customHeight="false" outlineLevel="0" collapsed="false">
      <c r="O3367" s="93" t="str">
        <f aca="false">Grocery!S3087&amp;Grocery!T3087</f>
        <v/>
      </c>
    </row>
    <row r="3368" customFormat="false" ht="13" hidden="false" customHeight="false" outlineLevel="0" collapsed="false">
      <c r="O3368" s="93" t="str">
        <f aca="false">Grocery!S3088&amp;Grocery!T3088</f>
        <v/>
      </c>
    </row>
    <row r="3369" customFormat="false" ht="13" hidden="false" customHeight="false" outlineLevel="0" collapsed="false">
      <c r="O3369" s="93" t="str">
        <f aca="false">Grocery!S3089&amp;Grocery!T3089</f>
        <v/>
      </c>
    </row>
    <row r="3370" customFormat="false" ht="13" hidden="false" customHeight="false" outlineLevel="0" collapsed="false">
      <c r="O3370" s="93" t="str">
        <f aca="false">Grocery!S3090&amp;Grocery!T3090</f>
        <v/>
      </c>
    </row>
    <row r="3371" customFormat="false" ht="13" hidden="false" customHeight="false" outlineLevel="0" collapsed="false">
      <c r="O3371" s="93" t="str">
        <f aca="false">Grocery!S3091&amp;Grocery!T3091</f>
        <v/>
      </c>
    </row>
    <row r="3372" customFormat="false" ht="13" hidden="false" customHeight="false" outlineLevel="0" collapsed="false">
      <c r="O3372" s="93" t="str">
        <f aca="false">Grocery!S3092&amp;Grocery!T3092</f>
        <v/>
      </c>
    </row>
    <row r="3373" customFormat="false" ht="13" hidden="false" customHeight="false" outlineLevel="0" collapsed="false">
      <c r="O3373" s="93" t="str">
        <f aca="false">Grocery!S3093&amp;Grocery!T3093</f>
        <v/>
      </c>
    </row>
    <row r="3374" customFormat="false" ht="13" hidden="false" customHeight="false" outlineLevel="0" collapsed="false">
      <c r="O3374" s="93" t="str">
        <f aca="false">Grocery!S3094&amp;Grocery!T3094</f>
        <v/>
      </c>
    </row>
    <row r="3375" customFormat="false" ht="13" hidden="false" customHeight="false" outlineLevel="0" collapsed="false">
      <c r="O3375" s="93" t="str">
        <f aca="false">Grocery!S3095&amp;Grocery!T3095</f>
        <v/>
      </c>
    </row>
    <row r="3376" customFormat="false" ht="13" hidden="false" customHeight="false" outlineLevel="0" collapsed="false">
      <c r="O3376" s="93" t="str">
        <f aca="false">Grocery!S3096&amp;Grocery!T3096</f>
        <v/>
      </c>
    </row>
    <row r="3377" customFormat="false" ht="13" hidden="false" customHeight="false" outlineLevel="0" collapsed="false">
      <c r="O3377" s="93" t="str">
        <f aca="false">Grocery!S3097&amp;Grocery!T3097</f>
        <v/>
      </c>
    </row>
    <row r="3378" customFormat="false" ht="13" hidden="false" customHeight="false" outlineLevel="0" collapsed="false">
      <c r="O3378" s="93" t="str">
        <f aca="false">Grocery!S3098&amp;Grocery!T3098</f>
        <v/>
      </c>
    </row>
    <row r="3379" customFormat="false" ht="13" hidden="false" customHeight="false" outlineLevel="0" collapsed="false">
      <c r="O3379" s="93" t="str">
        <f aca="false">Grocery!S3099&amp;Grocery!T3099</f>
        <v/>
      </c>
    </row>
    <row r="3380" customFormat="false" ht="13" hidden="false" customHeight="false" outlineLevel="0" collapsed="false">
      <c r="O3380" s="93" t="str">
        <f aca="false">Grocery!S3100&amp;Grocery!T3100</f>
        <v/>
      </c>
    </row>
    <row r="3381" customFormat="false" ht="13" hidden="false" customHeight="false" outlineLevel="0" collapsed="false">
      <c r="O3381" s="93" t="str">
        <f aca="false">Grocery!S3101&amp;Grocery!T3101</f>
        <v/>
      </c>
    </row>
    <row r="3382" customFormat="false" ht="13" hidden="false" customHeight="false" outlineLevel="0" collapsed="false">
      <c r="O3382" s="93" t="str">
        <f aca="false">Grocery!S3102&amp;Grocery!T3102</f>
        <v/>
      </c>
    </row>
    <row r="3383" customFormat="false" ht="13" hidden="false" customHeight="false" outlineLevel="0" collapsed="false">
      <c r="O3383" s="93" t="str">
        <f aca="false">Grocery!S3103&amp;Grocery!T3103</f>
        <v/>
      </c>
    </row>
    <row r="3384" customFormat="false" ht="13" hidden="false" customHeight="false" outlineLevel="0" collapsed="false">
      <c r="O3384" s="93" t="str">
        <f aca="false">Grocery!S3104&amp;Grocery!T3104</f>
        <v/>
      </c>
    </row>
    <row r="3385" customFormat="false" ht="13" hidden="false" customHeight="false" outlineLevel="0" collapsed="false">
      <c r="O3385" s="93" t="str">
        <f aca="false">Grocery!S3105&amp;Grocery!T3105</f>
        <v/>
      </c>
    </row>
    <row r="3386" customFormat="false" ht="13" hidden="false" customHeight="false" outlineLevel="0" collapsed="false">
      <c r="O3386" s="93" t="str">
        <f aca="false">Grocery!S3106&amp;Grocery!T3106</f>
        <v/>
      </c>
    </row>
    <row r="3387" customFormat="false" ht="13" hidden="false" customHeight="false" outlineLevel="0" collapsed="false">
      <c r="O3387" s="93" t="str">
        <f aca="false">Grocery!S3107&amp;Grocery!T3107</f>
        <v/>
      </c>
    </row>
    <row r="3388" customFormat="false" ht="13" hidden="false" customHeight="false" outlineLevel="0" collapsed="false">
      <c r="O3388" s="93" t="str">
        <f aca="false">Grocery!S3108&amp;Grocery!T3108</f>
        <v/>
      </c>
    </row>
    <row r="3389" customFormat="false" ht="13" hidden="false" customHeight="false" outlineLevel="0" collapsed="false">
      <c r="O3389" s="93" t="str">
        <f aca="false">Grocery!S3109&amp;Grocery!T3109</f>
        <v/>
      </c>
    </row>
    <row r="3390" customFormat="false" ht="13" hidden="false" customHeight="false" outlineLevel="0" collapsed="false">
      <c r="O3390" s="93" t="str">
        <f aca="false">Grocery!S3110&amp;Grocery!T3110</f>
        <v/>
      </c>
    </row>
    <row r="3391" customFormat="false" ht="13" hidden="false" customHeight="false" outlineLevel="0" collapsed="false">
      <c r="O3391" s="93" t="str">
        <f aca="false">Grocery!S3111&amp;Grocery!T3111</f>
        <v/>
      </c>
    </row>
    <row r="3392" customFormat="false" ht="13" hidden="false" customHeight="false" outlineLevel="0" collapsed="false">
      <c r="O3392" s="93" t="str">
        <f aca="false">Grocery!S3112&amp;Grocery!T3112</f>
        <v/>
      </c>
    </row>
    <row r="3393" customFormat="false" ht="13" hidden="false" customHeight="false" outlineLevel="0" collapsed="false">
      <c r="O3393" s="93" t="str">
        <f aca="false">Grocery!S3113&amp;Grocery!T3113</f>
        <v/>
      </c>
    </row>
    <row r="3394" customFormat="false" ht="13" hidden="false" customHeight="false" outlineLevel="0" collapsed="false">
      <c r="O3394" s="93" t="str">
        <f aca="false">Grocery!S3114&amp;Grocery!T3114</f>
        <v/>
      </c>
    </row>
    <row r="3395" customFormat="false" ht="13" hidden="false" customHeight="false" outlineLevel="0" collapsed="false">
      <c r="O3395" s="93" t="str">
        <f aca="false">Grocery!S3115&amp;Grocery!T3115</f>
        <v/>
      </c>
    </row>
    <row r="3396" customFormat="false" ht="13" hidden="false" customHeight="false" outlineLevel="0" collapsed="false">
      <c r="O3396" s="93" t="str">
        <f aca="false">Grocery!S3116&amp;Grocery!T3116</f>
        <v/>
      </c>
    </row>
    <row r="3397" customFormat="false" ht="13" hidden="false" customHeight="false" outlineLevel="0" collapsed="false">
      <c r="O3397" s="93" t="str">
        <f aca="false">Grocery!S3117&amp;Grocery!T3117</f>
        <v/>
      </c>
    </row>
    <row r="3398" customFormat="false" ht="13" hidden="false" customHeight="false" outlineLevel="0" collapsed="false">
      <c r="O3398" s="93" t="str">
        <f aca="false">Grocery!S3118&amp;Grocery!T3118</f>
        <v/>
      </c>
    </row>
    <row r="3399" customFormat="false" ht="13" hidden="false" customHeight="false" outlineLevel="0" collapsed="false">
      <c r="O3399" s="93" t="str">
        <f aca="false">Grocery!S3119&amp;Grocery!T3119</f>
        <v/>
      </c>
    </row>
    <row r="3400" customFormat="false" ht="13" hidden="false" customHeight="false" outlineLevel="0" collapsed="false">
      <c r="O3400" s="93" t="str">
        <f aca="false">Grocery!S3120&amp;Grocery!T3120</f>
        <v/>
      </c>
    </row>
    <row r="3401" customFormat="false" ht="13" hidden="false" customHeight="false" outlineLevel="0" collapsed="false">
      <c r="O3401" s="93" t="str">
        <f aca="false">Grocery!S3121&amp;Grocery!T3121</f>
        <v/>
      </c>
    </row>
    <row r="3402" customFormat="false" ht="13" hidden="false" customHeight="false" outlineLevel="0" collapsed="false">
      <c r="O3402" s="93" t="str">
        <f aca="false">Grocery!S3122&amp;Grocery!T3122</f>
        <v/>
      </c>
    </row>
    <row r="3403" customFormat="false" ht="13" hidden="false" customHeight="false" outlineLevel="0" collapsed="false">
      <c r="O3403" s="93" t="str">
        <f aca="false">Grocery!S3123&amp;Grocery!T3123</f>
        <v/>
      </c>
    </row>
    <row r="3404" customFormat="false" ht="13" hidden="false" customHeight="false" outlineLevel="0" collapsed="false">
      <c r="O3404" s="93" t="str">
        <f aca="false">Grocery!S3124&amp;Grocery!T3124</f>
        <v/>
      </c>
    </row>
    <row r="3405" customFormat="false" ht="13" hidden="false" customHeight="false" outlineLevel="0" collapsed="false">
      <c r="O3405" s="93" t="str">
        <f aca="false">Grocery!S3125&amp;Grocery!T3125</f>
        <v/>
      </c>
    </row>
    <row r="3406" customFormat="false" ht="13" hidden="false" customHeight="false" outlineLevel="0" collapsed="false">
      <c r="O3406" s="93" t="str">
        <f aca="false">Grocery!S3126&amp;Grocery!T3126</f>
        <v/>
      </c>
    </row>
    <row r="3407" customFormat="false" ht="13" hidden="false" customHeight="false" outlineLevel="0" collapsed="false">
      <c r="O3407" s="93" t="str">
        <f aca="false">Grocery!S3127&amp;Grocery!T3127</f>
        <v/>
      </c>
    </row>
    <row r="3408" customFormat="false" ht="13" hidden="false" customHeight="false" outlineLevel="0" collapsed="false">
      <c r="O3408" s="93" t="str">
        <f aca="false">Grocery!S3128&amp;Grocery!T3128</f>
        <v/>
      </c>
    </row>
    <row r="3409" customFormat="false" ht="13" hidden="false" customHeight="false" outlineLevel="0" collapsed="false">
      <c r="O3409" s="93" t="str">
        <f aca="false">Grocery!S3129&amp;Grocery!T3129</f>
        <v/>
      </c>
    </row>
    <row r="3410" customFormat="false" ht="13" hidden="false" customHeight="false" outlineLevel="0" collapsed="false">
      <c r="O3410" s="93" t="str">
        <f aca="false">Grocery!S3130&amp;Grocery!T3130</f>
        <v/>
      </c>
    </row>
    <row r="3411" customFormat="false" ht="13" hidden="false" customHeight="false" outlineLevel="0" collapsed="false">
      <c r="O3411" s="93" t="str">
        <f aca="false">Grocery!S3131&amp;Grocery!T3131</f>
        <v/>
      </c>
    </row>
    <row r="3412" customFormat="false" ht="13" hidden="false" customHeight="false" outlineLevel="0" collapsed="false">
      <c r="O3412" s="93" t="str">
        <f aca="false">Grocery!S3132&amp;Grocery!T3132</f>
        <v/>
      </c>
    </row>
    <row r="3413" customFormat="false" ht="13" hidden="false" customHeight="false" outlineLevel="0" collapsed="false">
      <c r="O3413" s="93" t="str">
        <f aca="false">Grocery!S3133&amp;Grocery!T3133</f>
        <v/>
      </c>
    </row>
    <row r="3414" customFormat="false" ht="13" hidden="false" customHeight="false" outlineLevel="0" collapsed="false">
      <c r="O3414" s="93" t="str">
        <f aca="false">Grocery!S3134&amp;Grocery!T3134</f>
        <v/>
      </c>
    </row>
    <row r="3415" customFormat="false" ht="13" hidden="false" customHeight="false" outlineLevel="0" collapsed="false">
      <c r="O3415" s="93" t="str">
        <f aca="false">Grocery!S3135&amp;Grocery!T3135</f>
        <v/>
      </c>
    </row>
    <row r="3416" customFormat="false" ht="13" hidden="false" customHeight="false" outlineLevel="0" collapsed="false">
      <c r="O3416" s="93" t="str">
        <f aca="false">Grocery!S3136&amp;Grocery!T3136</f>
        <v/>
      </c>
    </row>
    <row r="3417" customFormat="false" ht="13" hidden="false" customHeight="false" outlineLevel="0" collapsed="false">
      <c r="O3417" s="93" t="str">
        <f aca="false">Grocery!S3137&amp;Grocery!T3137</f>
        <v/>
      </c>
    </row>
    <row r="3418" customFormat="false" ht="13" hidden="false" customHeight="false" outlineLevel="0" collapsed="false">
      <c r="O3418" s="93" t="str">
        <f aca="false">Grocery!S3138&amp;Grocery!T3138</f>
        <v/>
      </c>
    </row>
    <row r="3419" customFormat="false" ht="13" hidden="false" customHeight="false" outlineLevel="0" collapsed="false">
      <c r="O3419" s="93" t="str">
        <f aca="false">Grocery!S3139&amp;Grocery!T3139</f>
        <v/>
      </c>
    </row>
    <row r="3420" customFormat="false" ht="13" hidden="false" customHeight="false" outlineLevel="0" collapsed="false">
      <c r="O3420" s="93" t="str">
        <f aca="false">Grocery!S3140&amp;Grocery!T3140</f>
        <v/>
      </c>
    </row>
    <row r="3421" customFormat="false" ht="13" hidden="false" customHeight="false" outlineLevel="0" collapsed="false">
      <c r="O3421" s="93" t="str">
        <f aca="false">Grocery!S3141&amp;Grocery!T3141</f>
        <v/>
      </c>
    </row>
    <row r="3422" customFormat="false" ht="13" hidden="false" customHeight="false" outlineLevel="0" collapsed="false">
      <c r="O3422" s="93" t="str">
        <f aca="false">Grocery!S3142&amp;Grocery!T3142</f>
        <v/>
      </c>
    </row>
    <row r="3423" customFormat="false" ht="13" hidden="false" customHeight="false" outlineLevel="0" collapsed="false">
      <c r="O3423" s="93" t="str">
        <f aca="false">Grocery!S3143&amp;Grocery!T3143</f>
        <v/>
      </c>
    </row>
    <row r="3424" customFormat="false" ht="13" hidden="false" customHeight="false" outlineLevel="0" collapsed="false">
      <c r="O3424" s="93" t="str">
        <f aca="false">Grocery!S3144&amp;Grocery!T3144</f>
        <v/>
      </c>
    </row>
    <row r="3425" customFormat="false" ht="13" hidden="false" customHeight="false" outlineLevel="0" collapsed="false">
      <c r="O3425" s="93" t="str">
        <f aca="false">Grocery!S3145&amp;Grocery!T3145</f>
        <v/>
      </c>
    </row>
    <row r="3426" customFormat="false" ht="13" hidden="false" customHeight="false" outlineLevel="0" collapsed="false">
      <c r="O3426" s="93" t="str">
        <f aca="false">Grocery!S3146&amp;Grocery!T3146</f>
        <v/>
      </c>
    </row>
    <row r="3427" customFormat="false" ht="13" hidden="false" customHeight="false" outlineLevel="0" collapsed="false">
      <c r="O3427" s="93" t="str">
        <f aca="false">Grocery!S3147&amp;Grocery!T3147</f>
        <v/>
      </c>
    </row>
    <row r="3428" customFormat="false" ht="13" hidden="false" customHeight="false" outlineLevel="0" collapsed="false">
      <c r="O3428" s="93" t="str">
        <f aca="false">Grocery!S3148&amp;Grocery!T3148</f>
        <v/>
      </c>
    </row>
    <row r="3429" customFormat="false" ht="13" hidden="false" customHeight="false" outlineLevel="0" collapsed="false">
      <c r="O3429" s="93" t="str">
        <f aca="false">Grocery!S3149&amp;Grocery!T3149</f>
        <v/>
      </c>
    </row>
    <row r="3430" customFormat="false" ht="13" hidden="false" customHeight="false" outlineLevel="0" collapsed="false">
      <c r="O3430" s="93" t="str">
        <f aca="false">Grocery!S3150&amp;Grocery!T3150</f>
        <v/>
      </c>
    </row>
    <row r="3431" customFormat="false" ht="13" hidden="false" customHeight="false" outlineLevel="0" collapsed="false">
      <c r="O3431" s="93" t="str">
        <f aca="false">Grocery!S3151&amp;Grocery!T3151</f>
        <v/>
      </c>
    </row>
    <row r="3432" customFormat="false" ht="13" hidden="false" customHeight="false" outlineLevel="0" collapsed="false">
      <c r="O3432" s="93" t="str">
        <f aca="false">Grocery!S3152&amp;Grocery!T3152</f>
        <v/>
      </c>
    </row>
    <row r="3433" customFormat="false" ht="13" hidden="false" customHeight="false" outlineLevel="0" collapsed="false">
      <c r="O3433" s="93" t="str">
        <f aca="false">Grocery!S3153&amp;Grocery!T3153</f>
        <v/>
      </c>
    </row>
    <row r="3434" customFormat="false" ht="13" hidden="false" customHeight="false" outlineLevel="0" collapsed="false">
      <c r="O3434" s="93" t="str">
        <f aca="false">Grocery!S3154&amp;Grocery!T3154</f>
        <v/>
      </c>
    </row>
    <row r="3435" customFormat="false" ht="13" hidden="false" customHeight="false" outlineLevel="0" collapsed="false">
      <c r="O3435" s="93" t="str">
        <f aca="false">Grocery!S3155&amp;Grocery!T3155</f>
        <v/>
      </c>
    </row>
    <row r="3436" customFormat="false" ht="13" hidden="false" customHeight="false" outlineLevel="0" collapsed="false">
      <c r="O3436" s="93" t="str">
        <f aca="false">Grocery!S3156&amp;Grocery!T3156</f>
        <v/>
      </c>
    </row>
    <row r="3437" customFormat="false" ht="13" hidden="false" customHeight="false" outlineLevel="0" collapsed="false">
      <c r="O3437" s="93" t="str">
        <f aca="false">Grocery!S3157&amp;Grocery!T3157</f>
        <v/>
      </c>
    </row>
    <row r="3438" customFormat="false" ht="13" hidden="false" customHeight="false" outlineLevel="0" collapsed="false">
      <c r="O3438" s="93" t="str">
        <f aca="false">Grocery!S3158&amp;Grocery!T3158</f>
        <v/>
      </c>
    </row>
    <row r="3439" customFormat="false" ht="13" hidden="false" customHeight="false" outlineLevel="0" collapsed="false">
      <c r="O3439" s="93" t="str">
        <f aca="false">Grocery!S3159&amp;Grocery!T3159</f>
        <v/>
      </c>
    </row>
    <row r="3440" customFormat="false" ht="13" hidden="false" customHeight="false" outlineLevel="0" collapsed="false">
      <c r="O3440" s="93" t="str">
        <f aca="false">Grocery!S3160&amp;Grocery!T3160</f>
        <v/>
      </c>
    </row>
    <row r="3441" customFormat="false" ht="13" hidden="false" customHeight="false" outlineLevel="0" collapsed="false">
      <c r="O3441" s="93" t="str">
        <f aca="false">Grocery!S3161&amp;Grocery!T3161</f>
        <v/>
      </c>
    </row>
    <row r="3442" customFormat="false" ht="13" hidden="false" customHeight="false" outlineLevel="0" collapsed="false">
      <c r="O3442" s="93" t="str">
        <f aca="false">Grocery!S3162&amp;Grocery!T3162</f>
        <v/>
      </c>
    </row>
    <row r="3443" customFormat="false" ht="13" hidden="false" customHeight="false" outlineLevel="0" collapsed="false">
      <c r="O3443" s="93" t="str">
        <f aca="false">Grocery!S3163&amp;Grocery!T3163</f>
        <v/>
      </c>
    </row>
    <row r="3444" customFormat="false" ht="13" hidden="false" customHeight="false" outlineLevel="0" collapsed="false">
      <c r="O3444" s="93" t="str">
        <f aca="false">Grocery!S3164&amp;Grocery!T3164</f>
        <v/>
      </c>
    </row>
    <row r="3445" customFormat="false" ht="13" hidden="false" customHeight="false" outlineLevel="0" collapsed="false">
      <c r="O3445" s="93" t="str">
        <f aca="false">Grocery!S3165&amp;Grocery!T3165</f>
        <v/>
      </c>
    </row>
    <row r="3446" customFormat="false" ht="13" hidden="false" customHeight="false" outlineLevel="0" collapsed="false">
      <c r="O3446" s="93" t="str">
        <f aca="false">Grocery!S3166&amp;Grocery!T3166</f>
        <v/>
      </c>
    </row>
    <row r="3447" customFormat="false" ht="13" hidden="false" customHeight="false" outlineLevel="0" collapsed="false">
      <c r="O3447" s="93" t="str">
        <f aca="false">Grocery!S3167&amp;Grocery!T3167</f>
        <v/>
      </c>
    </row>
    <row r="3448" customFormat="false" ht="13" hidden="false" customHeight="false" outlineLevel="0" collapsed="false">
      <c r="O3448" s="93" t="str">
        <f aca="false">Grocery!S3168&amp;Grocery!T3168</f>
        <v/>
      </c>
    </row>
    <row r="3449" customFormat="false" ht="13" hidden="false" customHeight="false" outlineLevel="0" collapsed="false">
      <c r="O3449" s="93" t="str">
        <f aca="false">Grocery!S3169&amp;Grocery!T3169</f>
        <v/>
      </c>
    </row>
    <row r="3450" customFormat="false" ht="13" hidden="false" customHeight="false" outlineLevel="0" collapsed="false">
      <c r="O3450" s="93" t="str">
        <f aca="false">Grocery!S3170&amp;Grocery!T3170</f>
        <v/>
      </c>
    </row>
    <row r="3451" customFormat="false" ht="13" hidden="false" customHeight="false" outlineLevel="0" collapsed="false">
      <c r="O3451" s="93" t="str">
        <f aca="false">Grocery!S3171&amp;Grocery!T3171</f>
        <v/>
      </c>
    </row>
    <row r="3452" customFormat="false" ht="13" hidden="false" customHeight="false" outlineLevel="0" collapsed="false">
      <c r="O3452" s="93" t="str">
        <f aca="false">Grocery!S3172&amp;Grocery!T3172</f>
        <v/>
      </c>
    </row>
    <row r="3453" customFormat="false" ht="13" hidden="false" customHeight="false" outlineLevel="0" collapsed="false">
      <c r="O3453" s="93" t="str">
        <f aca="false">Grocery!S3173&amp;Grocery!T3173</f>
        <v/>
      </c>
    </row>
    <row r="3454" customFormat="false" ht="13" hidden="false" customHeight="false" outlineLevel="0" collapsed="false">
      <c r="O3454" s="93" t="str">
        <f aca="false">Grocery!S3174&amp;Grocery!T3174</f>
        <v/>
      </c>
    </row>
    <row r="3455" customFormat="false" ht="13" hidden="false" customHeight="false" outlineLevel="0" collapsed="false">
      <c r="O3455" s="93" t="str">
        <f aca="false">Grocery!S3175&amp;Grocery!T3175</f>
        <v/>
      </c>
    </row>
    <row r="3456" customFormat="false" ht="13" hidden="false" customHeight="false" outlineLevel="0" collapsed="false">
      <c r="O3456" s="93" t="str">
        <f aca="false">Grocery!S3176&amp;Grocery!T3176</f>
        <v/>
      </c>
    </row>
    <row r="3457" customFormat="false" ht="13" hidden="false" customHeight="false" outlineLevel="0" collapsed="false">
      <c r="O3457" s="93" t="str">
        <f aca="false">Grocery!S3177&amp;Grocery!T3177</f>
        <v/>
      </c>
    </row>
    <row r="3458" customFormat="false" ht="13" hidden="false" customHeight="false" outlineLevel="0" collapsed="false">
      <c r="O3458" s="93" t="str">
        <f aca="false">Grocery!S3178&amp;Grocery!T3178</f>
        <v/>
      </c>
    </row>
    <row r="3459" customFormat="false" ht="13" hidden="false" customHeight="false" outlineLevel="0" collapsed="false">
      <c r="O3459" s="93" t="str">
        <f aca="false">Grocery!S3179&amp;Grocery!T3179</f>
        <v/>
      </c>
    </row>
    <row r="3460" customFormat="false" ht="13" hidden="false" customHeight="false" outlineLevel="0" collapsed="false">
      <c r="O3460" s="93" t="str">
        <f aca="false">Grocery!S3180&amp;Grocery!T3180</f>
        <v/>
      </c>
    </row>
    <row r="3461" customFormat="false" ht="13" hidden="false" customHeight="false" outlineLevel="0" collapsed="false">
      <c r="O3461" s="93" t="str">
        <f aca="false">Grocery!S3181&amp;Grocery!T3181</f>
        <v/>
      </c>
    </row>
    <row r="3462" customFormat="false" ht="13" hidden="false" customHeight="false" outlineLevel="0" collapsed="false">
      <c r="O3462" s="93" t="str">
        <f aca="false">Grocery!S3182&amp;Grocery!T3182</f>
        <v/>
      </c>
    </row>
    <row r="3463" customFormat="false" ht="13" hidden="false" customHeight="false" outlineLevel="0" collapsed="false">
      <c r="O3463" s="93" t="str">
        <f aca="false">Grocery!S3183&amp;Grocery!T3183</f>
        <v/>
      </c>
    </row>
    <row r="3464" customFormat="false" ht="13" hidden="false" customHeight="false" outlineLevel="0" collapsed="false">
      <c r="O3464" s="93" t="str">
        <f aca="false">Grocery!S3184&amp;Grocery!T3184</f>
        <v/>
      </c>
    </row>
    <row r="3465" customFormat="false" ht="13" hidden="false" customHeight="false" outlineLevel="0" collapsed="false">
      <c r="O3465" s="93" t="str">
        <f aca="false">Grocery!S3185&amp;Grocery!T3185</f>
        <v/>
      </c>
    </row>
    <row r="3466" customFormat="false" ht="13" hidden="false" customHeight="false" outlineLevel="0" collapsed="false">
      <c r="O3466" s="93" t="str">
        <f aca="false">Grocery!S3186&amp;Grocery!T3186</f>
        <v/>
      </c>
    </row>
    <row r="3467" customFormat="false" ht="13" hidden="false" customHeight="false" outlineLevel="0" collapsed="false">
      <c r="O3467" s="93" t="str">
        <f aca="false">Grocery!S3187&amp;Grocery!T3187</f>
        <v/>
      </c>
    </row>
    <row r="3468" customFormat="false" ht="13" hidden="false" customHeight="false" outlineLevel="0" collapsed="false">
      <c r="O3468" s="93" t="str">
        <f aca="false">Grocery!S3188&amp;Grocery!T3188</f>
        <v/>
      </c>
    </row>
    <row r="3469" customFormat="false" ht="13" hidden="false" customHeight="false" outlineLevel="0" collapsed="false">
      <c r="O3469" s="93" t="str">
        <f aca="false">Grocery!S3189&amp;Grocery!T3189</f>
        <v/>
      </c>
    </row>
    <row r="3470" customFormat="false" ht="13" hidden="false" customHeight="false" outlineLevel="0" collapsed="false">
      <c r="O3470" s="93" t="str">
        <f aca="false">Grocery!S3190&amp;Grocery!T3190</f>
        <v/>
      </c>
    </row>
    <row r="3471" customFormat="false" ht="13" hidden="false" customHeight="false" outlineLevel="0" collapsed="false">
      <c r="O3471" s="93" t="str">
        <f aca="false">Grocery!S3191&amp;Grocery!T3191</f>
        <v/>
      </c>
    </row>
    <row r="3472" customFormat="false" ht="13" hidden="false" customHeight="false" outlineLevel="0" collapsed="false">
      <c r="O3472" s="93" t="str">
        <f aca="false">Grocery!S3192&amp;Grocery!T3192</f>
        <v/>
      </c>
    </row>
    <row r="3473" customFormat="false" ht="13" hidden="false" customHeight="false" outlineLevel="0" collapsed="false">
      <c r="O3473" s="93" t="str">
        <f aca="false">Grocery!S3193&amp;Grocery!T3193</f>
        <v/>
      </c>
    </row>
    <row r="3474" customFormat="false" ht="13" hidden="false" customHeight="false" outlineLevel="0" collapsed="false">
      <c r="O3474" s="93" t="str">
        <f aca="false">Grocery!S3194&amp;Grocery!T3194</f>
        <v/>
      </c>
    </row>
    <row r="3475" customFormat="false" ht="13" hidden="false" customHeight="false" outlineLevel="0" collapsed="false">
      <c r="O3475" s="93" t="str">
        <f aca="false">Grocery!S3195&amp;Grocery!T3195</f>
        <v/>
      </c>
    </row>
    <row r="3476" customFormat="false" ht="13" hidden="false" customHeight="false" outlineLevel="0" collapsed="false">
      <c r="O3476" s="93" t="str">
        <f aca="false">Grocery!S3196&amp;Grocery!T3196</f>
        <v/>
      </c>
    </row>
    <row r="3477" customFormat="false" ht="13" hidden="false" customHeight="false" outlineLevel="0" collapsed="false">
      <c r="O3477" s="93" t="str">
        <f aca="false">Grocery!S3197&amp;Grocery!T3197</f>
        <v/>
      </c>
    </row>
    <row r="3478" customFormat="false" ht="13" hidden="false" customHeight="false" outlineLevel="0" collapsed="false">
      <c r="O3478" s="93" t="str">
        <f aca="false">Grocery!S3198&amp;Grocery!T3198</f>
        <v/>
      </c>
    </row>
    <row r="3479" customFormat="false" ht="13" hidden="false" customHeight="false" outlineLevel="0" collapsed="false">
      <c r="O3479" s="93" t="str">
        <f aca="false">Grocery!S3199&amp;Grocery!T3199</f>
        <v/>
      </c>
    </row>
    <row r="3480" customFormat="false" ht="13" hidden="false" customHeight="false" outlineLevel="0" collapsed="false">
      <c r="O3480" s="93" t="str">
        <f aca="false">Grocery!S3200&amp;Grocery!T3200</f>
        <v/>
      </c>
    </row>
    <row r="3481" customFormat="false" ht="13" hidden="false" customHeight="false" outlineLevel="0" collapsed="false">
      <c r="O3481" s="93" t="str">
        <f aca="false">Grocery!S3201&amp;Grocery!T3201</f>
        <v/>
      </c>
    </row>
    <row r="3482" customFormat="false" ht="13" hidden="false" customHeight="false" outlineLevel="0" collapsed="false">
      <c r="O3482" s="93" t="str">
        <f aca="false">Grocery!S3202&amp;Grocery!T3202</f>
        <v/>
      </c>
    </row>
    <row r="3483" customFormat="false" ht="13" hidden="false" customHeight="false" outlineLevel="0" collapsed="false">
      <c r="O3483" s="93" t="str">
        <f aca="false">Grocery!S3203&amp;Grocery!T3203</f>
        <v/>
      </c>
    </row>
    <row r="3484" customFormat="false" ht="13" hidden="false" customHeight="false" outlineLevel="0" collapsed="false">
      <c r="O3484" s="93" t="str">
        <f aca="false">Grocery!S3204&amp;Grocery!T3204</f>
        <v/>
      </c>
    </row>
    <row r="3485" customFormat="false" ht="13" hidden="false" customHeight="false" outlineLevel="0" collapsed="false">
      <c r="O3485" s="93" t="str">
        <f aca="false">Grocery!S3205&amp;Grocery!T3205</f>
        <v/>
      </c>
    </row>
    <row r="3486" customFormat="false" ht="13" hidden="false" customHeight="false" outlineLevel="0" collapsed="false">
      <c r="O3486" s="93" t="str">
        <f aca="false">Grocery!S3206&amp;Grocery!T3206</f>
        <v/>
      </c>
    </row>
    <row r="3487" customFormat="false" ht="13" hidden="false" customHeight="false" outlineLevel="0" collapsed="false">
      <c r="O3487" s="93" t="str">
        <f aca="false">Grocery!S3207&amp;Grocery!T3207</f>
        <v/>
      </c>
    </row>
    <row r="3488" customFormat="false" ht="13" hidden="false" customHeight="false" outlineLevel="0" collapsed="false">
      <c r="O3488" s="93" t="str">
        <f aca="false">Grocery!S3208&amp;Grocery!T3208</f>
        <v/>
      </c>
    </row>
    <row r="3489" customFormat="false" ht="13" hidden="false" customHeight="false" outlineLevel="0" collapsed="false">
      <c r="O3489" s="93" t="str">
        <f aca="false">Grocery!S3209&amp;Grocery!T3209</f>
        <v/>
      </c>
    </row>
    <row r="3490" customFormat="false" ht="13" hidden="false" customHeight="false" outlineLevel="0" collapsed="false">
      <c r="O3490" s="93" t="str">
        <f aca="false">Grocery!S3210&amp;Grocery!T3210</f>
        <v/>
      </c>
    </row>
    <row r="3491" customFormat="false" ht="13" hidden="false" customHeight="false" outlineLevel="0" collapsed="false">
      <c r="O3491" s="93" t="str">
        <f aca="false">Grocery!S3211&amp;Grocery!T3211</f>
        <v/>
      </c>
    </row>
    <row r="3492" customFormat="false" ht="13" hidden="false" customHeight="false" outlineLevel="0" collapsed="false">
      <c r="O3492" s="93" t="str">
        <f aca="false">Grocery!S3212&amp;Grocery!T3212</f>
        <v/>
      </c>
    </row>
    <row r="3493" customFormat="false" ht="13" hidden="false" customHeight="false" outlineLevel="0" collapsed="false">
      <c r="O3493" s="93" t="str">
        <f aca="false">Grocery!S3213&amp;Grocery!T3213</f>
        <v/>
      </c>
    </row>
    <row r="3494" customFormat="false" ht="13" hidden="false" customHeight="false" outlineLevel="0" collapsed="false">
      <c r="O3494" s="93" t="str">
        <f aca="false">Grocery!S3214&amp;Grocery!T3214</f>
        <v/>
      </c>
    </row>
    <row r="3495" customFormat="false" ht="13" hidden="false" customHeight="false" outlineLevel="0" collapsed="false">
      <c r="O3495" s="93" t="str">
        <f aca="false">Grocery!S3215&amp;Grocery!T3215</f>
        <v/>
      </c>
    </row>
    <row r="3496" customFormat="false" ht="13" hidden="false" customHeight="false" outlineLevel="0" collapsed="false">
      <c r="O3496" s="93" t="str">
        <f aca="false">Grocery!S3216&amp;Grocery!T3216</f>
        <v/>
      </c>
    </row>
    <row r="3497" customFormat="false" ht="13" hidden="false" customHeight="false" outlineLevel="0" collapsed="false">
      <c r="O3497" s="93" t="str">
        <f aca="false">Grocery!S3217&amp;Grocery!T3217</f>
        <v/>
      </c>
    </row>
    <row r="3498" customFormat="false" ht="13" hidden="false" customHeight="false" outlineLevel="0" collapsed="false">
      <c r="O3498" s="93" t="str">
        <f aca="false">Grocery!S3218&amp;Grocery!T3218</f>
        <v/>
      </c>
    </row>
    <row r="3499" customFormat="false" ht="13" hidden="false" customHeight="false" outlineLevel="0" collapsed="false">
      <c r="O3499" s="93" t="str">
        <f aca="false">Grocery!S3219&amp;Grocery!T3219</f>
        <v/>
      </c>
    </row>
    <row r="3500" customFormat="false" ht="13" hidden="false" customHeight="false" outlineLevel="0" collapsed="false">
      <c r="O3500" s="93" t="str">
        <f aca="false">Grocery!S3220&amp;Grocery!T3220</f>
        <v/>
      </c>
    </row>
    <row r="3501" customFormat="false" ht="13" hidden="false" customHeight="false" outlineLevel="0" collapsed="false">
      <c r="O3501" s="93" t="str">
        <f aca="false">Grocery!S3221&amp;Grocery!T3221</f>
        <v/>
      </c>
    </row>
    <row r="3502" customFormat="false" ht="13" hidden="false" customHeight="false" outlineLevel="0" collapsed="false">
      <c r="O3502" s="93" t="str">
        <f aca="false">Grocery!S3222&amp;Grocery!T3222</f>
        <v/>
      </c>
    </row>
    <row r="3503" customFormat="false" ht="13" hidden="false" customHeight="false" outlineLevel="0" collapsed="false">
      <c r="O3503" s="93" t="str">
        <f aca="false">Grocery!S3223&amp;Grocery!T3223</f>
        <v/>
      </c>
    </row>
    <row r="3504" customFormat="false" ht="13" hidden="false" customHeight="false" outlineLevel="0" collapsed="false">
      <c r="O3504" s="93" t="str">
        <f aca="false">Grocery!S3224&amp;Grocery!T3224</f>
        <v/>
      </c>
    </row>
    <row r="3505" customFormat="false" ht="13" hidden="false" customHeight="false" outlineLevel="0" collapsed="false">
      <c r="O3505" s="93" t="str">
        <f aca="false">Grocery!S3225&amp;Grocery!T3225</f>
        <v/>
      </c>
    </row>
    <row r="3506" customFormat="false" ht="13" hidden="false" customHeight="false" outlineLevel="0" collapsed="false">
      <c r="O3506" s="93" t="str">
        <f aca="false">Grocery!S3226&amp;Grocery!T3226</f>
        <v/>
      </c>
    </row>
    <row r="3507" customFormat="false" ht="13" hidden="false" customHeight="false" outlineLevel="0" collapsed="false">
      <c r="O3507" s="93" t="str">
        <f aca="false">Grocery!S3227&amp;Grocery!T3227</f>
        <v/>
      </c>
    </row>
    <row r="3508" customFormat="false" ht="13" hidden="false" customHeight="false" outlineLevel="0" collapsed="false">
      <c r="O3508" s="93" t="str">
        <f aca="false">Grocery!S3228&amp;Grocery!T3228</f>
        <v/>
      </c>
    </row>
    <row r="3509" customFormat="false" ht="13" hidden="false" customHeight="false" outlineLevel="0" collapsed="false">
      <c r="O3509" s="93" t="str">
        <f aca="false">Grocery!S3229&amp;Grocery!T3229</f>
        <v/>
      </c>
    </row>
    <row r="3510" customFormat="false" ht="13" hidden="false" customHeight="false" outlineLevel="0" collapsed="false">
      <c r="O3510" s="93" t="str">
        <f aca="false">Grocery!S3230&amp;Grocery!T3230</f>
        <v/>
      </c>
    </row>
    <row r="3511" customFormat="false" ht="13" hidden="false" customHeight="false" outlineLevel="0" collapsed="false">
      <c r="O3511" s="93" t="str">
        <f aca="false">Grocery!S3231&amp;Grocery!T3231</f>
        <v/>
      </c>
    </row>
    <row r="3512" customFormat="false" ht="13" hidden="false" customHeight="false" outlineLevel="0" collapsed="false">
      <c r="O3512" s="93" t="str">
        <f aca="false">Grocery!S3232&amp;Grocery!T3232</f>
        <v/>
      </c>
    </row>
    <row r="3513" customFormat="false" ht="13" hidden="false" customHeight="false" outlineLevel="0" collapsed="false">
      <c r="O3513" s="93" t="str">
        <f aca="false">Grocery!S3233&amp;Grocery!T3233</f>
        <v/>
      </c>
    </row>
    <row r="3514" customFormat="false" ht="13" hidden="false" customHeight="false" outlineLevel="0" collapsed="false">
      <c r="O3514" s="93" t="str">
        <f aca="false">Grocery!S3234&amp;Grocery!T3234</f>
        <v/>
      </c>
    </row>
    <row r="3515" customFormat="false" ht="13" hidden="false" customHeight="false" outlineLevel="0" collapsed="false">
      <c r="O3515" s="93" t="str">
        <f aca="false">Grocery!S3235&amp;Grocery!T3235</f>
        <v/>
      </c>
    </row>
    <row r="3516" customFormat="false" ht="13" hidden="false" customHeight="false" outlineLevel="0" collapsed="false">
      <c r="O3516" s="93" t="str">
        <f aca="false">Grocery!S3236&amp;Grocery!T3236</f>
        <v/>
      </c>
    </row>
    <row r="3517" customFormat="false" ht="13" hidden="false" customHeight="false" outlineLevel="0" collapsed="false">
      <c r="O3517" s="93" t="str">
        <f aca="false">Grocery!S3237&amp;Grocery!T3237</f>
        <v/>
      </c>
    </row>
    <row r="3518" customFormat="false" ht="13" hidden="false" customHeight="false" outlineLevel="0" collapsed="false">
      <c r="O3518" s="93" t="str">
        <f aca="false">Grocery!S3238&amp;Grocery!T3238</f>
        <v/>
      </c>
    </row>
    <row r="3519" customFormat="false" ht="13" hidden="false" customHeight="false" outlineLevel="0" collapsed="false">
      <c r="O3519" s="93" t="str">
        <f aca="false">Grocery!S3239&amp;Grocery!T3239</f>
        <v/>
      </c>
    </row>
    <row r="3520" customFormat="false" ht="13" hidden="false" customHeight="false" outlineLevel="0" collapsed="false">
      <c r="O3520" s="93" t="str">
        <f aca="false">Grocery!S3240&amp;Grocery!T3240</f>
        <v/>
      </c>
    </row>
    <row r="3521" customFormat="false" ht="13" hidden="false" customHeight="false" outlineLevel="0" collapsed="false">
      <c r="O3521" s="93" t="str">
        <f aca="false">Grocery!S3241&amp;Grocery!T3241</f>
        <v/>
      </c>
    </row>
    <row r="3522" customFormat="false" ht="13" hidden="false" customHeight="false" outlineLevel="0" collapsed="false">
      <c r="O3522" s="93" t="str">
        <f aca="false">Grocery!S3242&amp;Grocery!T3242</f>
        <v/>
      </c>
    </row>
    <row r="3523" customFormat="false" ht="13" hidden="false" customHeight="false" outlineLevel="0" collapsed="false">
      <c r="O3523" s="93" t="str">
        <f aca="false">Grocery!S3243&amp;Grocery!T3243</f>
        <v/>
      </c>
    </row>
    <row r="3524" customFormat="false" ht="13" hidden="false" customHeight="false" outlineLevel="0" collapsed="false">
      <c r="O3524" s="93" t="str">
        <f aca="false">Grocery!S3244&amp;Grocery!T3244</f>
        <v/>
      </c>
    </row>
    <row r="3525" customFormat="false" ht="13" hidden="false" customHeight="false" outlineLevel="0" collapsed="false">
      <c r="O3525" s="93" t="str">
        <f aca="false">Grocery!S3245&amp;Grocery!T3245</f>
        <v/>
      </c>
    </row>
    <row r="3526" customFormat="false" ht="13" hidden="false" customHeight="false" outlineLevel="0" collapsed="false">
      <c r="O3526" s="93" t="str">
        <f aca="false">Grocery!S3246&amp;Grocery!T3246</f>
        <v/>
      </c>
    </row>
    <row r="3527" customFormat="false" ht="13" hidden="false" customHeight="false" outlineLevel="0" collapsed="false">
      <c r="O3527" s="93" t="str">
        <f aca="false">Grocery!S3247&amp;Grocery!T3247</f>
        <v/>
      </c>
    </row>
    <row r="3528" customFormat="false" ht="13" hidden="false" customHeight="false" outlineLevel="0" collapsed="false">
      <c r="O3528" s="93" t="str">
        <f aca="false">Grocery!S3248&amp;Grocery!T3248</f>
        <v/>
      </c>
    </row>
    <row r="3529" customFormat="false" ht="13" hidden="false" customHeight="false" outlineLevel="0" collapsed="false">
      <c r="O3529" s="93" t="str">
        <f aca="false">Grocery!S3249&amp;Grocery!T3249</f>
        <v/>
      </c>
    </row>
    <row r="3530" customFormat="false" ht="13" hidden="false" customHeight="false" outlineLevel="0" collapsed="false">
      <c r="O3530" s="93" t="str">
        <f aca="false">Grocery!S3250&amp;Grocery!T3250</f>
        <v/>
      </c>
    </row>
    <row r="3531" customFormat="false" ht="13" hidden="false" customHeight="false" outlineLevel="0" collapsed="false">
      <c r="O3531" s="93" t="str">
        <f aca="false">Grocery!S3251&amp;Grocery!T3251</f>
        <v/>
      </c>
    </row>
    <row r="3532" customFormat="false" ht="13" hidden="false" customHeight="false" outlineLevel="0" collapsed="false">
      <c r="O3532" s="93" t="str">
        <f aca="false">Grocery!S3252&amp;Grocery!T3252</f>
        <v/>
      </c>
    </row>
    <row r="3533" customFormat="false" ht="13" hidden="false" customHeight="false" outlineLevel="0" collapsed="false">
      <c r="O3533" s="93" t="str">
        <f aca="false">Grocery!S3253&amp;Grocery!T3253</f>
        <v/>
      </c>
    </row>
    <row r="3534" customFormat="false" ht="13" hidden="false" customHeight="false" outlineLevel="0" collapsed="false">
      <c r="O3534" s="93" t="str">
        <f aca="false">Grocery!S3254&amp;Grocery!T3254</f>
        <v/>
      </c>
    </row>
    <row r="3535" customFormat="false" ht="13" hidden="false" customHeight="false" outlineLevel="0" collapsed="false">
      <c r="O3535" s="93" t="str">
        <f aca="false">Grocery!S3255&amp;Grocery!T3255</f>
        <v/>
      </c>
    </row>
    <row r="3536" customFormat="false" ht="13" hidden="false" customHeight="false" outlineLevel="0" collapsed="false">
      <c r="O3536" s="93" t="str">
        <f aca="false">Grocery!S3256&amp;Grocery!T3256</f>
        <v/>
      </c>
    </row>
    <row r="3537" customFormat="false" ht="13" hidden="false" customHeight="false" outlineLevel="0" collapsed="false">
      <c r="O3537" s="93" t="str">
        <f aca="false">Grocery!S3257&amp;Grocery!T3257</f>
        <v/>
      </c>
    </row>
    <row r="3538" customFormat="false" ht="13" hidden="false" customHeight="false" outlineLevel="0" collapsed="false">
      <c r="O3538" s="93" t="str">
        <f aca="false">Grocery!S3258&amp;Grocery!T3258</f>
        <v/>
      </c>
    </row>
    <row r="3539" customFormat="false" ht="13" hidden="false" customHeight="false" outlineLevel="0" collapsed="false">
      <c r="O3539" s="93" t="str">
        <f aca="false">Grocery!S3259&amp;Grocery!T3259</f>
        <v/>
      </c>
    </row>
    <row r="3540" customFormat="false" ht="13" hidden="false" customHeight="false" outlineLevel="0" collapsed="false">
      <c r="O3540" s="93" t="str">
        <f aca="false">Grocery!S3260&amp;Grocery!T3260</f>
        <v/>
      </c>
    </row>
    <row r="3541" customFormat="false" ht="13" hidden="false" customHeight="false" outlineLevel="0" collapsed="false">
      <c r="O3541" s="93" t="str">
        <f aca="false">Grocery!S3261&amp;Grocery!T3261</f>
        <v/>
      </c>
    </row>
    <row r="3542" customFormat="false" ht="13" hidden="false" customHeight="false" outlineLevel="0" collapsed="false">
      <c r="O3542" s="93" t="str">
        <f aca="false">Grocery!S3262&amp;Grocery!T3262</f>
        <v/>
      </c>
    </row>
    <row r="3543" customFormat="false" ht="13" hidden="false" customHeight="false" outlineLevel="0" collapsed="false">
      <c r="O3543" s="93" t="str">
        <f aca="false">Grocery!S3263&amp;Grocery!T3263</f>
        <v/>
      </c>
    </row>
    <row r="3544" customFormat="false" ht="13" hidden="false" customHeight="false" outlineLevel="0" collapsed="false">
      <c r="O3544" s="93" t="str">
        <f aca="false">Grocery!S3264&amp;Grocery!T3264</f>
        <v/>
      </c>
    </row>
    <row r="3545" customFormat="false" ht="13" hidden="false" customHeight="false" outlineLevel="0" collapsed="false">
      <c r="O3545" s="93" t="str">
        <f aca="false">Grocery!S3265&amp;Grocery!T3265</f>
        <v/>
      </c>
    </row>
    <row r="3546" customFormat="false" ht="13" hidden="false" customHeight="false" outlineLevel="0" collapsed="false">
      <c r="O3546" s="93" t="str">
        <f aca="false">Grocery!S3266&amp;Grocery!T3266</f>
        <v/>
      </c>
    </row>
    <row r="3547" customFormat="false" ht="13" hidden="false" customHeight="false" outlineLevel="0" collapsed="false">
      <c r="O3547" s="93" t="str">
        <f aca="false">Grocery!S3267&amp;Grocery!T3267</f>
        <v/>
      </c>
    </row>
    <row r="3548" customFormat="false" ht="13" hidden="false" customHeight="false" outlineLevel="0" collapsed="false">
      <c r="O3548" s="93" t="str">
        <f aca="false">Grocery!S3268&amp;Grocery!T3268</f>
        <v/>
      </c>
    </row>
    <row r="3549" customFormat="false" ht="13" hidden="false" customHeight="false" outlineLevel="0" collapsed="false">
      <c r="O3549" s="93" t="str">
        <f aca="false">Grocery!S3269&amp;Grocery!T3269</f>
        <v/>
      </c>
    </row>
    <row r="3550" customFormat="false" ht="13" hidden="false" customHeight="false" outlineLevel="0" collapsed="false">
      <c r="O3550" s="93" t="str">
        <f aca="false">Grocery!S3270&amp;Grocery!T3270</f>
        <v/>
      </c>
    </row>
    <row r="3551" customFormat="false" ht="13" hidden="false" customHeight="false" outlineLevel="0" collapsed="false">
      <c r="O3551" s="93" t="str">
        <f aca="false">Grocery!S3271&amp;Grocery!T3271</f>
        <v/>
      </c>
    </row>
    <row r="3552" customFormat="false" ht="13" hidden="false" customHeight="false" outlineLevel="0" collapsed="false">
      <c r="O3552" s="93" t="str">
        <f aca="false">Grocery!S3272&amp;Grocery!T3272</f>
        <v/>
      </c>
    </row>
    <row r="3553" customFormat="false" ht="13" hidden="false" customHeight="false" outlineLevel="0" collapsed="false">
      <c r="O3553" s="93" t="str">
        <f aca="false">Grocery!S3273&amp;Grocery!T3273</f>
        <v/>
      </c>
    </row>
    <row r="3554" customFormat="false" ht="13" hidden="false" customHeight="false" outlineLevel="0" collapsed="false">
      <c r="O3554" s="93" t="str">
        <f aca="false">Grocery!S3274&amp;Grocery!T3274</f>
        <v/>
      </c>
    </row>
    <row r="3555" customFormat="false" ht="13" hidden="false" customHeight="false" outlineLevel="0" collapsed="false">
      <c r="O3555" s="93" t="str">
        <f aca="false">Grocery!S3275&amp;Grocery!T3275</f>
        <v/>
      </c>
    </row>
    <row r="3556" customFormat="false" ht="13" hidden="false" customHeight="false" outlineLevel="0" collapsed="false">
      <c r="O3556" s="93" t="str">
        <f aca="false">Grocery!S3276&amp;Grocery!T3276</f>
        <v/>
      </c>
    </row>
    <row r="3557" customFormat="false" ht="13" hidden="false" customHeight="false" outlineLevel="0" collapsed="false">
      <c r="O3557" s="93" t="str">
        <f aca="false">Grocery!S3277&amp;Grocery!T3277</f>
        <v/>
      </c>
    </row>
    <row r="3558" customFormat="false" ht="13" hidden="false" customHeight="false" outlineLevel="0" collapsed="false">
      <c r="O3558" s="93" t="str">
        <f aca="false">Grocery!S3278&amp;Grocery!T3278</f>
        <v/>
      </c>
    </row>
    <row r="3559" customFormat="false" ht="13" hidden="false" customHeight="false" outlineLevel="0" collapsed="false">
      <c r="O3559" s="93" t="str">
        <f aca="false">Grocery!S3279&amp;Grocery!T3279</f>
        <v/>
      </c>
    </row>
    <row r="3560" customFormat="false" ht="13" hidden="false" customHeight="false" outlineLevel="0" collapsed="false">
      <c r="O3560" s="93" t="str">
        <f aca="false">Grocery!S3280&amp;Grocery!T3280</f>
        <v/>
      </c>
    </row>
    <row r="3561" customFormat="false" ht="13" hidden="false" customHeight="false" outlineLevel="0" collapsed="false">
      <c r="O3561" s="93" t="str">
        <f aca="false">Grocery!S3281&amp;Grocery!T3281</f>
        <v/>
      </c>
    </row>
    <row r="3562" customFormat="false" ht="13" hidden="false" customHeight="false" outlineLevel="0" collapsed="false">
      <c r="O3562" s="93" t="str">
        <f aca="false">Grocery!S3282&amp;Grocery!T3282</f>
        <v/>
      </c>
    </row>
    <row r="3563" customFormat="false" ht="13" hidden="false" customHeight="false" outlineLevel="0" collapsed="false">
      <c r="O3563" s="93" t="str">
        <f aca="false">Grocery!S3283&amp;Grocery!T3283</f>
        <v/>
      </c>
    </row>
    <row r="3564" customFormat="false" ht="13" hidden="false" customHeight="false" outlineLevel="0" collapsed="false">
      <c r="O3564" s="93" t="str">
        <f aca="false">Grocery!S3284&amp;Grocery!T3284</f>
        <v/>
      </c>
    </row>
    <row r="3565" customFormat="false" ht="13" hidden="false" customHeight="false" outlineLevel="0" collapsed="false">
      <c r="O3565" s="93" t="str">
        <f aca="false">Grocery!S3285&amp;Grocery!T3285</f>
        <v/>
      </c>
    </row>
    <row r="3566" customFormat="false" ht="13" hidden="false" customHeight="false" outlineLevel="0" collapsed="false">
      <c r="O3566" s="93" t="str">
        <f aca="false">Grocery!S3286&amp;Grocery!T3286</f>
        <v/>
      </c>
    </row>
    <row r="3567" customFormat="false" ht="13" hidden="false" customHeight="false" outlineLevel="0" collapsed="false">
      <c r="O3567" s="93" t="str">
        <f aca="false">Grocery!S3287&amp;Grocery!T3287</f>
        <v/>
      </c>
    </row>
    <row r="3568" customFormat="false" ht="13" hidden="false" customHeight="false" outlineLevel="0" collapsed="false">
      <c r="O3568" s="93" t="str">
        <f aca="false">Grocery!S3288&amp;Grocery!T3288</f>
        <v/>
      </c>
    </row>
    <row r="3569" customFormat="false" ht="13" hidden="false" customHeight="false" outlineLevel="0" collapsed="false">
      <c r="O3569" s="93" t="str">
        <f aca="false">Grocery!S3289&amp;Grocery!T3289</f>
        <v/>
      </c>
    </row>
    <row r="3570" customFormat="false" ht="13" hidden="false" customHeight="false" outlineLevel="0" collapsed="false">
      <c r="O3570" s="93" t="str">
        <f aca="false">Grocery!S3290&amp;Grocery!T3290</f>
        <v/>
      </c>
    </row>
    <row r="3571" customFormat="false" ht="13" hidden="false" customHeight="false" outlineLevel="0" collapsed="false">
      <c r="O3571" s="93" t="str">
        <f aca="false">Grocery!S3291&amp;Grocery!T3291</f>
        <v/>
      </c>
    </row>
    <row r="3572" customFormat="false" ht="13" hidden="false" customHeight="false" outlineLevel="0" collapsed="false">
      <c r="O3572" s="93" t="str">
        <f aca="false">Grocery!S3292&amp;Grocery!T3292</f>
        <v/>
      </c>
    </row>
    <row r="3573" customFormat="false" ht="13" hidden="false" customHeight="false" outlineLevel="0" collapsed="false">
      <c r="O3573" s="93" t="str">
        <f aca="false">Grocery!S3293&amp;Grocery!T3293</f>
        <v/>
      </c>
    </row>
    <row r="3574" customFormat="false" ht="13" hidden="false" customHeight="false" outlineLevel="0" collapsed="false">
      <c r="O3574" s="93" t="str">
        <f aca="false">Grocery!S3294&amp;Grocery!T3294</f>
        <v/>
      </c>
    </row>
    <row r="3575" customFormat="false" ht="13" hidden="false" customHeight="false" outlineLevel="0" collapsed="false">
      <c r="O3575" s="93" t="str">
        <f aca="false">Grocery!S3295&amp;Grocery!T3295</f>
        <v/>
      </c>
    </row>
    <row r="3576" customFormat="false" ht="13" hidden="false" customHeight="false" outlineLevel="0" collapsed="false">
      <c r="O3576" s="93" t="str">
        <f aca="false">Grocery!S3296&amp;Grocery!T3296</f>
        <v/>
      </c>
    </row>
    <row r="3577" customFormat="false" ht="13" hidden="false" customHeight="false" outlineLevel="0" collapsed="false">
      <c r="O3577" s="93" t="str">
        <f aca="false">Grocery!S3297&amp;Grocery!T3297</f>
        <v/>
      </c>
    </row>
    <row r="3578" customFormat="false" ht="13" hidden="false" customHeight="false" outlineLevel="0" collapsed="false">
      <c r="O3578" s="93" t="str">
        <f aca="false">Grocery!S3298&amp;Grocery!T3298</f>
        <v/>
      </c>
    </row>
    <row r="3579" customFormat="false" ht="13" hidden="false" customHeight="false" outlineLevel="0" collapsed="false">
      <c r="O3579" s="93" t="str">
        <f aca="false">Grocery!S3299&amp;Grocery!T3299</f>
        <v/>
      </c>
    </row>
    <row r="3580" customFormat="false" ht="13" hidden="false" customHeight="false" outlineLevel="0" collapsed="false">
      <c r="O3580" s="93" t="str">
        <f aca="false">Grocery!S3300&amp;Grocery!T3300</f>
        <v/>
      </c>
    </row>
    <row r="3581" customFormat="false" ht="13" hidden="false" customHeight="false" outlineLevel="0" collapsed="false">
      <c r="O3581" s="93" t="str">
        <f aca="false">Grocery!S3301&amp;Grocery!T3301</f>
        <v/>
      </c>
    </row>
    <row r="3582" customFormat="false" ht="13" hidden="false" customHeight="false" outlineLevel="0" collapsed="false">
      <c r="O3582" s="93" t="str">
        <f aca="false">Grocery!S3302&amp;Grocery!T3302</f>
        <v/>
      </c>
    </row>
    <row r="3583" customFormat="false" ht="13" hidden="false" customHeight="false" outlineLevel="0" collapsed="false">
      <c r="O3583" s="93" t="str">
        <f aca="false">Grocery!S3303&amp;Grocery!T3303</f>
        <v/>
      </c>
    </row>
    <row r="3584" customFormat="false" ht="13" hidden="false" customHeight="false" outlineLevel="0" collapsed="false">
      <c r="O3584" s="93" t="str">
        <f aca="false">Grocery!S3304&amp;Grocery!T3304</f>
        <v/>
      </c>
    </row>
    <row r="3585" customFormat="false" ht="13" hidden="false" customHeight="false" outlineLevel="0" collapsed="false">
      <c r="O3585" s="93" t="str">
        <f aca="false">Grocery!S3305&amp;Grocery!T3305</f>
        <v/>
      </c>
    </row>
    <row r="3586" customFormat="false" ht="13" hidden="false" customHeight="false" outlineLevel="0" collapsed="false">
      <c r="O3586" s="93" t="str">
        <f aca="false">Grocery!S3306&amp;Grocery!T3306</f>
        <v/>
      </c>
    </row>
    <row r="3587" customFormat="false" ht="13" hidden="false" customHeight="false" outlineLevel="0" collapsed="false">
      <c r="O3587" s="93" t="str">
        <f aca="false">Grocery!S3307&amp;Grocery!T3307</f>
        <v/>
      </c>
    </row>
    <row r="3588" customFormat="false" ht="13" hidden="false" customHeight="false" outlineLevel="0" collapsed="false">
      <c r="O3588" s="93" t="str">
        <f aca="false">Grocery!S3308&amp;Grocery!T3308</f>
        <v/>
      </c>
    </row>
    <row r="3589" customFormat="false" ht="13" hidden="false" customHeight="false" outlineLevel="0" collapsed="false">
      <c r="O3589" s="93" t="str">
        <f aca="false">Grocery!S3309&amp;Grocery!T3309</f>
        <v/>
      </c>
    </row>
    <row r="3590" customFormat="false" ht="13" hidden="false" customHeight="false" outlineLevel="0" collapsed="false">
      <c r="O3590" s="93" t="str">
        <f aca="false">Grocery!S3310&amp;Grocery!T3310</f>
        <v/>
      </c>
    </row>
    <row r="3591" customFormat="false" ht="13" hidden="false" customHeight="false" outlineLevel="0" collapsed="false">
      <c r="O3591" s="93" t="str">
        <f aca="false">Grocery!S3311&amp;Grocery!T3311</f>
        <v/>
      </c>
    </row>
    <row r="3592" customFormat="false" ht="13" hidden="false" customHeight="false" outlineLevel="0" collapsed="false">
      <c r="O3592" s="93" t="str">
        <f aca="false">Grocery!S3312&amp;Grocery!T3312</f>
        <v/>
      </c>
    </row>
    <row r="3593" customFormat="false" ht="13" hidden="false" customHeight="false" outlineLevel="0" collapsed="false">
      <c r="O3593" s="93" t="str">
        <f aca="false">Grocery!S3313&amp;Grocery!T3313</f>
        <v/>
      </c>
    </row>
    <row r="3594" customFormat="false" ht="13" hidden="false" customHeight="false" outlineLevel="0" collapsed="false">
      <c r="O3594" s="93" t="str">
        <f aca="false">Grocery!S3314&amp;Grocery!T3314</f>
        <v/>
      </c>
    </row>
    <row r="3595" customFormat="false" ht="13" hidden="false" customHeight="false" outlineLevel="0" collapsed="false">
      <c r="O3595" s="93" t="str">
        <f aca="false">Grocery!S3315&amp;Grocery!T3315</f>
        <v/>
      </c>
    </row>
    <row r="3596" customFormat="false" ht="13" hidden="false" customHeight="false" outlineLevel="0" collapsed="false">
      <c r="O3596" s="93" t="str">
        <f aca="false">Grocery!S3316&amp;Grocery!T3316</f>
        <v/>
      </c>
    </row>
    <row r="3597" customFormat="false" ht="13" hidden="false" customHeight="false" outlineLevel="0" collapsed="false">
      <c r="O3597" s="93" t="str">
        <f aca="false">Grocery!S3317&amp;Grocery!T3317</f>
        <v/>
      </c>
    </row>
    <row r="3598" customFormat="false" ht="13" hidden="false" customHeight="false" outlineLevel="0" collapsed="false">
      <c r="O3598" s="93" t="str">
        <f aca="false">Grocery!S3318&amp;Grocery!T3318</f>
        <v/>
      </c>
    </row>
    <row r="3599" customFormat="false" ht="13" hidden="false" customHeight="false" outlineLevel="0" collapsed="false">
      <c r="O3599" s="93" t="str">
        <f aca="false">Grocery!S3319&amp;Grocery!T3319</f>
        <v/>
      </c>
    </row>
    <row r="3600" customFormat="false" ht="13" hidden="false" customHeight="false" outlineLevel="0" collapsed="false">
      <c r="O3600" s="93" t="str">
        <f aca="false">Grocery!S3320&amp;Grocery!T3320</f>
        <v/>
      </c>
    </row>
    <row r="3601" customFormat="false" ht="13" hidden="false" customHeight="false" outlineLevel="0" collapsed="false">
      <c r="O3601" s="93" t="str">
        <f aca="false">Grocery!S3321&amp;Grocery!T3321</f>
        <v/>
      </c>
    </row>
    <row r="3602" customFormat="false" ht="13" hidden="false" customHeight="false" outlineLevel="0" collapsed="false">
      <c r="O3602" s="93" t="str">
        <f aca="false">Grocery!S3322&amp;Grocery!T3322</f>
        <v/>
      </c>
    </row>
    <row r="3603" customFormat="false" ht="13" hidden="false" customHeight="false" outlineLevel="0" collapsed="false">
      <c r="O3603" s="93" t="str">
        <f aca="false">Grocery!S3323&amp;Grocery!T3323</f>
        <v/>
      </c>
    </row>
    <row r="3604" customFormat="false" ht="13" hidden="false" customHeight="false" outlineLevel="0" collapsed="false">
      <c r="O3604" s="93" t="str">
        <f aca="false">Grocery!S3324&amp;Grocery!T3324</f>
        <v/>
      </c>
    </row>
    <row r="3605" customFormat="false" ht="13" hidden="false" customHeight="false" outlineLevel="0" collapsed="false">
      <c r="O3605" s="93" t="str">
        <f aca="false">Grocery!S3325&amp;Grocery!T3325</f>
        <v/>
      </c>
    </row>
    <row r="3606" customFormat="false" ht="13" hidden="false" customHeight="false" outlineLevel="0" collapsed="false">
      <c r="O3606" s="93" t="str">
        <f aca="false">Grocery!S3326&amp;Grocery!T3326</f>
        <v/>
      </c>
    </row>
    <row r="3607" customFormat="false" ht="13" hidden="false" customHeight="false" outlineLevel="0" collapsed="false">
      <c r="O3607" s="93" t="str">
        <f aca="false">Grocery!S3327&amp;Grocery!T3327</f>
        <v/>
      </c>
    </row>
    <row r="3608" customFormat="false" ht="13" hidden="false" customHeight="false" outlineLevel="0" collapsed="false">
      <c r="O3608" s="93" t="str">
        <f aca="false">Grocery!S3328&amp;Grocery!T3328</f>
        <v/>
      </c>
    </row>
    <row r="3609" customFormat="false" ht="13" hidden="false" customHeight="false" outlineLevel="0" collapsed="false">
      <c r="O3609" s="93" t="str">
        <f aca="false">Grocery!S3329&amp;Grocery!T3329</f>
        <v/>
      </c>
    </row>
    <row r="3610" customFormat="false" ht="13" hidden="false" customHeight="false" outlineLevel="0" collapsed="false">
      <c r="O3610" s="93" t="str">
        <f aca="false">Grocery!S3330&amp;Grocery!T3330</f>
        <v/>
      </c>
    </row>
    <row r="3611" customFormat="false" ht="13" hidden="false" customHeight="false" outlineLevel="0" collapsed="false">
      <c r="O3611" s="93" t="str">
        <f aca="false">Grocery!S3331&amp;Grocery!T3331</f>
        <v/>
      </c>
    </row>
    <row r="3612" customFormat="false" ht="13" hidden="false" customHeight="false" outlineLevel="0" collapsed="false">
      <c r="O3612" s="93" t="str">
        <f aca="false">Grocery!S3332&amp;Grocery!T3332</f>
        <v/>
      </c>
    </row>
    <row r="3613" customFormat="false" ht="13" hidden="false" customHeight="false" outlineLevel="0" collapsed="false">
      <c r="O3613" s="93" t="str">
        <f aca="false">Grocery!S3333&amp;Grocery!T3333</f>
        <v/>
      </c>
    </row>
    <row r="3614" customFormat="false" ht="13" hidden="false" customHeight="false" outlineLevel="0" collapsed="false">
      <c r="O3614" s="93" t="str">
        <f aca="false">Grocery!S3334&amp;Grocery!T3334</f>
        <v/>
      </c>
    </row>
    <row r="3615" customFormat="false" ht="13" hidden="false" customHeight="false" outlineLevel="0" collapsed="false">
      <c r="O3615" s="93" t="str">
        <f aca="false">Grocery!S3335&amp;Grocery!T3335</f>
        <v/>
      </c>
    </row>
    <row r="3616" customFormat="false" ht="13" hidden="false" customHeight="false" outlineLevel="0" collapsed="false">
      <c r="O3616" s="93" t="str">
        <f aca="false">Grocery!S3336&amp;Grocery!T3336</f>
        <v/>
      </c>
    </row>
    <row r="3617" customFormat="false" ht="13" hidden="false" customHeight="false" outlineLevel="0" collapsed="false">
      <c r="O3617" s="93" t="str">
        <f aca="false">Grocery!S3337&amp;Grocery!T3337</f>
        <v/>
      </c>
    </row>
    <row r="3618" customFormat="false" ht="13" hidden="false" customHeight="false" outlineLevel="0" collapsed="false">
      <c r="O3618" s="93" t="str">
        <f aca="false">Grocery!S3338&amp;Grocery!T3338</f>
        <v/>
      </c>
    </row>
    <row r="3619" customFormat="false" ht="13" hidden="false" customHeight="false" outlineLevel="0" collapsed="false">
      <c r="O3619" s="93" t="str">
        <f aca="false">Grocery!S3339&amp;Grocery!T3339</f>
        <v/>
      </c>
    </row>
    <row r="3620" customFormat="false" ht="13" hidden="false" customHeight="false" outlineLevel="0" collapsed="false">
      <c r="O3620" s="93" t="str">
        <f aca="false">Grocery!S3340&amp;Grocery!T3340</f>
        <v/>
      </c>
    </row>
    <row r="3621" customFormat="false" ht="13" hidden="false" customHeight="false" outlineLevel="0" collapsed="false">
      <c r="O3621" s="93" t="str">
        <f aca="false">Grocery!S3341&amp;Grocery!T3341</f>
        <v/>
      </c>
    </row>
    <row r="3622" customFormat="false" ht="13" hidden="false" customHeight="false" outlineLevel="0" collapsed="false">
      <c r="O3622" s="93" t="str">
        <f aca="false">Grocery!S3342&amp;Grocery!T3342</f>
        <v/>
      </c>
    </row>
    <row r="3623" customFormat="false" ht="13" hidden="false" customHeight="false" outlineLevel="0" collapsed="false">
      <c r="O3623" s="93" t="str">
        <f aca="false">Grocery!S3343&amp;Grocery!T3343</f>
        <v/>
      </c>
    </row>
    <row r="3624" customFormat="false" ht="13" hidden="false" customHeight="false" outlineLevel="0" collapsed="false">
      <c r="O3624" s="93" t="str">
        <f aca="false">Grocery!S3344&amp;Grocery!T3344</f>
        <v/>
      </c>
    </row>
    <row r="3625" customFormat="false" ht="13" hidden="false" customHeight="false" outlineLevel="0" collapsed="false">
      <c r="O3625" s="93" t="str">
        <f aca="false">Grocery!S3345&amp;Grocery!T3345</f>
        <v/>
      </c>
    </row>
    <row r="3626" customFormat="false" ht="13" hidden="false" customHeight="false" outlineLevel="0" collapsed="false">
      <c r="O3626" s="93" t="str">
        <f aca="false">Grocery!S3346&amp;Grocery!T3346</f>
        <v/>
      </c>
    </row>
    <row r="3627" customFormat="false" ht="13" hidden="false" customHeight="false" outlineLevel="0" collapsed="false">
      <c r="O3627" s="93" t="str">
        <f aca="false">Grocery!S3347&amp;Grocery!T3347</f>
        <v/>
      </c>
    </row>
    <row r="3628" customFormat="false" ht="13" hidden="false" customHeight="false" outlineLevel="0" collapsed="false">
      <c r="O3628" s="93" t="str">
        <f aca="false">Grocery!S3348&amp;Grocery!T3348</f>
        <v/>
      </c>
    </row>
    <row r="3629" customFormat="false" ht="13" hidden="false" customHeight="false" outlineLevel="0" collapsed="false">
      <c r="O3629" s="93" t="str">
        <f aca="false">Grocery!S3349&amp;Grocery!T3349</f>
        <v/>
      </c>
    </row>
    <row r="3630" customFormat="false" ht="13" hidden="false" customHeight="false" outlineLevel="0" collapsed="false">
      <c r="O3630" s="93" t="str">
        <f aca="false">Grocery!S3350&amp;Grocery!T3350</f>
        <v/>
      </c>
    </row>
    <row r="3631" customFormat="false" ht="13" hidden="false" customHeight="false" outlineLevel="0" collapsed="false">
      <c r="O3631" s="93" t="str">
        <f aca="false">Grocery!S3351&amp;Grocery!T3351</f>
        <v/>
      </c>
    </row>
    <row r="3632" customFormat="false" ht="13" hidden="false" customHeight="false" outlineLevel="0" collapsed="false">
      <c r="O3632" s="93" t="str">
        <f aca="false">Grocery!S3352&amp;Grocery!T3352</f>
        <v/>
      </c>
    </row>
    <row r="3633" customFormat="false" ht="13" hidden="false" customHeight="false" outlineLevel="0" collapsed="false">
      <c r="O3633" s="93" t="str">
        <f aca="false">Grocery!S3353&amp;Grocery!T3353</f>
        <v/>
      </c>
    </row>
    <row r="3634" customFormat="false" ht="13" hidden="false" customHeight="false" outlineLevel="0" collapsed="false">
      <c r="O3634" s="93" t="str">
        <f aca="false">Grocery!S3354&amp;Grocery!T3354</f>
        <v/>
      </c>
    </row>
    <row r="3635" customFormat="false" ht="13" hidden="false" customHeight="false" outlineLevel="0" collapsed="false">
      <c r="O3635" s="93" t="str">
        <f aca="false">Grocery!S3355&amp;Grocery!T3355</f>
        <v/>
      </c>
    </row>
    <row r="3636" customFormat="false" ht="13" hidden="false" customHeight="false" outlineLevel="0" collapsed="false">
      <c r="O3636" s="93" t="str">
        <f aca="false">Grocery!S3356&amp;Grocery!T3356</f>
        <v/>
      </c>
    </row>
    <row r="3637" customFormat="false" ht="13" hidden="false" customHeight="false" outlineLevel="0" collapsed="false">
      <c r="O3637" s="93" t="str">
        <f aca="false">Grocery!S3357&amp;Grocery!T3357</f>
        <v/>
      </c>
    </row>
    <row r="3638" customFormat="false" ht="13" hidden="false" customHeight="false" outlineLevel="0" collapsed="false">
      <c r="O3638" s="93" t="str">
        <f aca="false">Grocery!S3358&amp;Grocery!T3358</f>
        <v/>
      </c>
    </row>
    <row r="3639" customFormat="false" ht="13" hidden="false" customHeight="false" outlineLevel="0" collapsed="false">
      <c r="O3639" s="93" t="str">
        <f aca="false">Grocery!S3359&amp;Grocery!T3359</f>
        <v/>
      </c>
    </row>
    <row r="3640" customFormat="false" ht="13" hidden="false" customHeight="false" outlineLevel="0" collapsed="false">
      <c r="O3640" s="93" t="str">
        <f aca="false">Grocery!S3360&amp;Grocery!T3360</f>
        <v/>
      </c>
    </row>
    <row r="3641" customFormat="false" ht="13" hidden="false" customHeight="false" outlineLevel="0" collapsed="false">
      <c r="O3641" s="93" t="str">
        <f aca="false">Grocery!S3361&amp;Grocery!T3361</f>
        <v/>
      </c>
    </row>
    <row r="3642" customFormat="false" ht="13" hidden="false" customHeight="false" outlineLevel="0" collapsed="false">
      <c r="O3642" s="93" t="str">
        <f aca="false">Grocery!S3362&amp;Grocery!T3362</f>
        <v/>
      </c>
    </row>
    <row r="3643" customFormat="false" ht="13" hidden="false" customHeight="false" outlineLevel="0" collapsed="false">
      <c r="O3643" s="93" t="str">
        <f aca="false">Grocery!S3363&amp;Grocery!T3363</f>
        <v/>
      </c>
    </row>
    <row r="3644" customFormat="false" ht="13" hidden="false" customHeight="false" outlineLevel="0" collapsed="false">
      <c r="O3644" s="93" t="str">
        <f aca="false">Grocery!S3364&amp;Grocery!T3364</f>
        <v/>
      </c>
    </row>
    <row r="3645" customFormat="false" ht="13" hidden="false" customHeight="false" outlineLevel="0" collapsed="false">
      <c r="O3645" s="93" t="str">
        <f aca="false">Grocery!S3365&amp;Grocery!T3365</f>
        <v/>
      </c>
    </row>
    <row r="3646" customFormat="false" ht="13" hidden="false" customHeight="false" outlineLevel="0" collapsed="false">
      <c r="O3646" s="93" t="str">
        <f aca="false">Grocery!S3366&amp;Grocery!T3366</f>
        <v/>
      </c>
    </row>
    <row r="3647" customFormat="false" ht="13" hidden="false" customHeight="false" outlineLevel="0" collapsed="false">
      <c r="O3647" s="93" t="str">
        <f aca="false">Grocery!S3367&amp;Grocery!T3367</f>
        <v/>
      </c>
    </row>
    <row r="3648" customFormat="false" ht="13" hidden="false" customHeight="false" outlineLevel="0" collapsed="false">
      <c r="O3648" s="93" t="str">
        <f aca="false">Grocery!S3368&amp;Grocery!T3368</f>
        <v/>
      </c>
    </row>
    <row r="3649" customFormat="false" ht="13" hidden="false" customHeight="false" outlineLevel="0" collapsed="false">
      <c r="O3649" s="93" t="str">
        <f aca="false">Grocery!S3369&amp;Grocery!T3369</f>
        <v/>
      </c>
    </row>
    <row r="3650" customFormat="false" ht="13" hidden="false" customHeight="false" outlineLevel="0" collapsed="false">
      <c r="O3650" s="93" t="str">
        <f aca="false">Grocery!S3370&amp;Grocery!T3370</f>
        <v/>
      </c>
    </row>
    <row r="3651" customFormat="false" ht="13" hidden="false" customHeight="false" outlineLevel="0" collapsed="false">
      <c r="O3651" s="93" t="str">
        <f aca="false">Grocery!S3371&amp;Grocery!T3371</f>
        <v/>
      </c>
    </row>
    <row r="3652" customFormat="false" ht="13" hidden="false" customHeight="false" outlineLevel="0" collapsed="false">
      <c r="O3652" s="93" t="str">
        <f aca="false">Grocery!S3372&amp;Grocery!T3372</f>
        <v/>
      </c>
    </row>
    <row r="3653" customFormat="false" ht="13" hidden="false" customHeight="false" outlineLevel="0" collapsed="false">
      <c r="O3653" s="93" t="str">
        <f aca="false">Grocery!S3373&amp;Grocery!T3373</f>
        <v/>
      </c>
    </row>
    <row r="3654" customFormat="false" ht="13" hidden="false" customHeight="false" outlineLevel="0" collapsed="false">
      <c r="O3654" s="93" t="str">
        <f aca="false">Grocery!S3374&amp;Grocery!T3374</f>
        <v/>
      </c>
    </row>
    <row r="3655" customFormat="false" ht="13" hidden="false" customHeight="false" outlineLevel="0" collapsed="false">
      <c r="O3655" s="93" t="str">
        <f aca="false">Grocery!S3375&amp;Grocery!T3375</f>
        <v/>
      </c>
    </row>
    <row r="3656" customFormat="false" ht="13" hidden="false" customHeight="false" outlineLevel="0" collapsed="false">
      <c r="O3656" s="93" t="str">
        <f aca="false">Grocery!S3376&amp;Grocery!T3376</f>
        <v/>
      </c>
    </row>
    <row r="3657" customFormat="false" ht="13" hidden="false" customHeight="false" outlineLevel="0" collapsed="false">
      <c r="O3657" s="93" t="str">
        <f aca="false">Grocery!S3377&amp;Grocery!T3377</f>
        <v/>
      </c>
    </row>
    <row r="3658" customFormat="false" ht="13" hidden="false" customHeight="false" outlineLevel="0" collapsed="false">
      <c r="O3658" s="93" t="str">
        <f aca="false">Grocery!S3378&amp;Grocery!T3378</f>
        <v/>
      </c>
    </row>
    <row r="3659" customFormat="false" ht="13" hidden="false" customHeight="false" outlineLevel="0" collapsed="false">
      <c r="O3659" s="93" t="str">
        <f aca="false">Grocery!S3379&amp;Grocery!T3379</f>
        <v/>
      </c>
    </row>
    <row r="3660" customFormat="false" ht="13" hidden="false" customHeight="false" outlineLevel="0" collapsed="false">
      <c r="O3660" s="93" t="str">
        <f aca="false">Grocery!S3380&amp;Grocery!T3380</f>
        <v/>
      </c>
    </row>
    <row r="3661" customFormat="false" ht="13" hidden="false" customHeight="false" outlineLevel="0" collapsed="false">
      <c r="O3661" s="93" t="str">
        <f aca="false">Grocery!S3381&amp;Grocery!T3381</f>
        <v/>
      </c>
    </row>
    <row r="3662" customFormat="false" ht="13" hidden="false" customHeight="false" outlineLevel="0" collapsed="false">
      <c r="O3662" s="93" t="str">
        <f aca="false">Grocery!S3382&amp;Grocery!T3382</f>
        <v/>
      </c>
    </row>
    <row r="3663" customFormat="false" ht="13" hidden="false" customHeight="false" outlineLevel="0" collapsed="false">
      <c r="O3663" s="93" t="str">
        <f aca="false">Grocery!S3383&amp;Grocery!T3383</f>
        <v/>
      </c>
    </row>
    <row r="3664" customFormat="false" ht="13" hidden="false" customHeight="false" outlineLevel="0" collapsed="false">
      <c r="O3664" s="93" t="str">
        <f aca="false">Grocery!S3384&amp;Grocery!T3384</f>
        <v/>
      </c>
    </row>
    <row r="3665" customFormat="false" ht="13" hidden="false" customHeight="false" outlineLevel="0" collapsed="false">
      <c r="O3665" s="93" t="str">
        <f aca="false">Grocery!S3385&amp;Grocery!T3385</f>
        <v/>
      </c>
    </row>
    <row r="3666" customFormat="false" ht="13" hidden="false" customHeight="false" outlineLevel="0" collapsed="false">
      <c r="O3666" s="93" t="str">
        <f aca="false">Grocery!S3386&amp;Grocery!T3386</f>
        <v/>
      </c>
    </row>
    <row r="3667" customFormat="false" ht="13" hidden="false" customHeight="false" outlineLevel="0" collapsed="false">
      <c r="O3667" s="93" t="str">
        <f aca="false">Grocery!S3387&amp;Grocery!T3387</f>
        <v/>
      </c>
    </row>
    <row r="3668" customFormat="false" ht="13" hidden="false" customHeight="false" outlineLevel="0" collapsed="false">
      <c r="O3668" s="93" t="str">
        <f aca="false">Grocery!S3388&amp;Grocery!T3388</f>
        <v/>
      </c>
    </row>
    <row r="3669" customFormat="false" ht="13" hidden="false" customHeight="false" outlineLevel="0" collapsed="false">
      <c r="O3669" s="93" t="str">
        <f aca="false">Grocery!S3389&amp;Grocery!T3389</f>
        <v/>
      </c>
    </row>
    <row r="3670" customFormat="false" ht="13" hidden="false" customHeight="false" outlineLevel="0" collapsed="false">
      <c r="O3670" s="93" t="str">
        <f aca="false">Grocery!S3390&amp;Grocery!T3390</f>
        <v/>
      </c>
    </row>
    <row r="3671" customFormat="false" ht="13" hidden="false" customHeight="false" outlineLevel="0" collapsed="false">
      <c r="O3671" s="93" t="str">
        <f aca="false">Grocery!S3391&amp;Grocery!T3391</f>
        <v/>
      </c>
    </row>
    <row r="3672" customFormat="false" ht="13" hidden="false" customHeight="false" outlineLevel="0" collapsed="false">
      <c r="O3672" s="93" t="str">
        <f aca="false">Grocery!S3392&amp;Grocery!T3392</f>
        <v/>
      </c>
    </row>
    <row r="3673" customFormat="false" ht="13" hidden="false" customHeight="false" outlineLevel="0" collapsed="false">
      <c r="O3673" s="93" t="str">
        <f aca="false">Grocery!S3393&amp;Grocery!T3393</f>
        <v/>
      </c>
    </row>
    <row r="3674" customFormat="false" ht="13" hidden="false" customHeight="false" outlineLevel="0" collapsed="false">
      <c r="O3674" s="93" t="str">
        <f aca="false">Grocery!S3394&amp;Grocery!T3394</f>
        <v/>
      </c>
    </row>
    <row r="3675" customFormat="false" ht="13" hidden="false" customHeight="false" outlineLevel="0" collapsed="false">
      <c r="O3675" s="93" t="str">
        <f aca="false">Grocery!S3395&amp;Grocery!T3395</f>
        <v/>
      </c>
    </row>
    <row r="3676" customFormat="false" ht="13" hidden="false" customHeight="false" outlineLevel="0" collapsed="false">
      <c r="O3676" s="93" t="str">
        <f aca="false">Grocery!S3396&amp;Grocery!T3396</f>
        <v/>
      </c>
    </row>
    <row r="3677" customFormat="false" ht="13" hidden="false" customHeight="false" outlineLevel="0" collapsed="false">
      <c r="O3677" s="93" t="str">
        <f aca="false">Grocery!S3397&amp;Grocery!T3397</f>
        <v/>
      </c>
    </row>
    <row r="3678" customFormat="false" ht="13" hidden="false" customHeight="false" outlineLevel="0" collapsed="false">
      <c r="O3678" s="93" t="str">
        <f aca="false">Grocery!S3398&amp;Grocery!T3398</f>
        <v/>
      </c>
    </row>
    <row r="3679" customFormat="false" ht="13" hidden="false" customHeight="false" outlineLevel="0" collapsed="false">
      <c r="O3679" s="93" t="str">
        <f aca="false">Grocery!S3399&amp;Grocery!T3399</f>
        <v/>
      </c>
    </row>
    <row r="3680" customFormat="false" ht="13" hidden="false" customHeight="false" outlineLevel="0" collapsed="false">
      <c r="O3680" s="93" t="str">
        <f aca="false">Grocery!S3400&amp;Grocery!T3400</f>
        <v/>
      </c>
    </row>
    <row r="3681" customFormat="false" ht="13" hidden="false" customHeight="false" outlineLevel="0" collapsed="false">
      <c r="O3681" s="93" t="str">
        <f aca="false">Grocery!S3401&amp;Grocery!T3401</f>
        <v/>
      </c>
    </row>
    <row r="3682" customFormat="false" ht="13" hidden="false" customHeight="false" outlineLevel="0" collapsed="false">
      <c r="O3682" s="93" t="str">
        <f aca="false">Grocery!S3402&amp;Grocery!T3402</f>
        <v/>
      </c>
    </row>
    <row r="3683" customFormat="false" ht="13" hidden="false" customHeight="false" outlineLevel="0" collapsed="false">
      <c r="O3683" s="93" t="str">
        <f aca="false">Grocery!S3403&amp;Grocery!T3403</f>
        <v/>
      </c>
    </row>
    <row r="3684" customFormat="false" ht="13" hidden="false" customHeight="false" outlineLevel="0" collapsed="false">
      <c r="O3684" s="93" t="str">
        <f aca="false">Grocery!S3404&amp;Grocery!T3404</f>
        <v/>
      </c>
    </row>
    <row r="3685" customFormat="false" ht="13" hidden="false" customHeight="false" outlineLevel="0" collapsed="false">
      <c r="O3685" s="93" t="str">
        <f aca="false">Grocery!S3405&amp;Grocery!T3405</f>
        <v/>
      </c>
    </row>
    <row r="3686" customFormat="false" ht="13" hidden="false" customHeight="false" outlineLevel="0" collapsed="false">
      <c r="O3686" s="93" t="str">
        <f aca="false">Grocery!S3406&amp;Grocery!T3406</f>
        <v/>
      </c>
    </row>
    <row r="3687" customFormat="false" ht="13" hidden="false" customHeight="false" outlineLevel="0" collapsed="false">
      <c r="O3687" s="93" t="str">
        <f aca="false">Grocery!S3407&amp;Grocery!T3407</f>
        <v/>
      </c>
    </row>
    <row r="3688" customFormat="false" ht="13" hidden="false" customHeight="false" outlineLevel="0" collapsed="false">
      <c r="O3688" s="93" t="str">
        <f aca="false">Grocery!S3408&amp;Grocery!T3408</f>
        <v/>
      </c>
    </row>
    <row r="3689" customFormat="false" ht="13" hidden="false" customHeight="false" outlineLevel="0" collapsed="false">
      <c r="O3689" s="93" t="str">
        <f aca="false">Grocery!S3409&amp;Grocery!T3409</f>
        <v/>
      </c>
    </row>
    <row r="3690" customFormat="false" ht="13" hidden="false" customHeight="false" outlineLevel="0" collapsed="false">
      <c r="O3690" s="93" t="str">
        <f aca="false">Grocery!S3410&amp;Grocery!T3410</f>
        <v/>
      </c>
    </row>
    <row r="3691" customFormat="false" ht="13" hidden="false" customHeight="false" outlineLevel="0" collapsed="false">
      <c r="O3691" s="93" t="str">
        <f aca="false">Grocery!S3411&amp;Grocery!T3411</f>
        <v/>
      </c>
    </row>
    <row r="3692" customFormat="false" ht="13" hidden="false" customHeight="false" outlineLevel="0" collapsed="false">
      <c r="O3692" s="93" t="str">
        <f aca="false">Grocery!S3412&amp;Grocery!T3412</f>
        <v/>
      </c>
    </row>
    <row r="3693" customFormat="false" ht="13" hidden="false" customHeight="false" outlineLevel="0" collapsed="false">
      <c r="O3693" s="93" t="str">
        <f aca="false">Grocery!S3413&amp;Grocery!T3413</f>
        <v/>
      </c>
    </row>
    <row r="3694" customFormat="false" ht="13" hidden="false" customHeight="false" outlineLevel="0" collapsed="false">
      <c r="O3694" s="93" t="str">
        <f aca="false">Grocery!S3414&amp;Grocery!T3414</f>
        <v/>
      </c>
    </row>
    <row r="3695" customFormat="false" ht="13" hidden="false" customHeight="false" outlineLevel="0" collapsed="false">
      <c r="O3695" s="93" t="str">
        <f aca="false">Grocery!S3415&amp;Grocery!T3415</f>
        <v/>
      </c>
    </row>
    <row r="3696" customFormat="false" ht="13" hidden="false" customHeight="false" outlineLevel="0" collapsed="false">
      <c r="O3696" s="93" t="str">
        <f aca="false">Grocery!S3416&amp;Grocery!T3416</f>
        <v/>
      </c>
    </row>
    <row r="3697" customFormat="false" ht="13" hidden="false" customHeight="false" outlineLevel="0" collapsed="false">
      <c r="O3697" s="93" t="str">
        <f aca="false">Grocery!S3417&amp;Grocery!T3417</f>
        <v/>
      </c>
    </row>
    <row r="3698" customFormat="false" ht="13" hidden="false" customHeight="false" outlineLevel="0" collapsed="false">
      <c r="O3698" s="93" t="str">
        <f aca="false">Grocery!S3418&amp;Grocery!T3418</f>
        <v/>
      </c>
    </row>
    <row r="3699" customFormat="false" ht="13" hidden="false" customHeight="false" outlineLevel="0" collapsed="false">
      <c r="O3699" s="93" t="str">
        <f aca="false">Grocery!S3419&amp;Grocery!T3419</f>
        <v/>
      </c>
    </row>
    <row r="3700" customFormat="false" ht="13" hidden="false" customHeight="false" outlineLevel="0" collapsed="false">
      <c r="O3700" s="93" t="str">
        <f aca="false">Grocery!S3420&amp;Grocery!T3420</f>
        <v/>
      </c>
    </row>
    <row r="3701" customFormat="false" ht="13" hidden="false" customHeight="false" outlineLevel="0" collapsed="false">
      <c r="O3701" s="93" t="str">
        <f aca="false">Grocery!S3421&amp;Grocery!T3421</f>
        <v/>
      </c>
    </row>
    <row r="3702" customFormat="false" ht="13" hidden="false" customHeight="false" outlineLevel="0" collapsed="false">
      <c r="O3702" s="93" t="str">
        <f aca="false">Grocery!S3422&amp;Grocery!T3422</f>
        <v/>
      </c>
    </row>
    <row r="3703" customFormat="false" ht="13" hidden="false" customHeight="false" outlineLevel="0" collapsed="false">
      <c r="O3703" s="93" t="str">
        <f aca="false">Grocery!S3423&amp;Grocery!T3423</f>
        <v/>
      </c>
    </row>
    <row r="3704" customFormat="false" ht="13" hidden="false" customHeight="false" outlineLevel="0" collapsed="false">
      <c r="O3704" s="93" t="str">
        <f aca="false">Grocery!S3424&amp;Grocery!T3424</f>
        <v/>
      </c>
    </row>
    <row r="3705" customFormat="false" ht="13" hidden="false" customHeight="false" outlineLevel="0" collapsed="false">
      <c r="O3705" s="93" t="str">
        <f aca="false">Grocery!S3425&amp;Grocery!T3425</f>
        <v/>
      </c>
    </row>
    <row r="3706" customFormat="false" ht="13" hidden="false" customHeight="false" outlineLevel="0" collapsed="false">
      <c r="O3706" s="93" t="str">
        <f aca="false">Grocery!S3426&amp;Grocery!T3426</f>
        <v/>
      </c>
    </row>
    <row r="3707" customFormat="false" ht="13" hidden="false" customHeight="false" outlineLevel="0" collapsed="false">
      <c r="O3707" s="93" t="str">
        <f aca="false">Grocery!S3427&amp;Grocery!T3427</f>
        <v/>
      </c>
    </row>
    <row r="3708" customFormat="false" ht="13" hidden="false" customHeight="false" outlineLevel="0" collapsed="false">
      <c r="O3708" s="93" t="str">
        <f aca="false">Grocery!S3428&amp;Grocery!T3428</f>
        <v/>
      </c>
    </row>
    <row r="3709" customFormat="false" ht="13" hidden="false" customHeight="false" outlineLevel="0" collapsed="false">
      <c r="O3709" s="93" t="str">
        <f aca="false">Grocery!S3429&amp;Grocery!T3429</f>
        <v/>
      </c>
    </row>
    <row r="3710" customFormat="false" ht="13" hidden="false" customHeight="false" outlineLevel="0" collapsed="false">
      <c r="O3710" s="93" t="str">
        <f aca="false">Grocery!S3430&amp;Grocery!T3430</f>
        <v/>
      </c>
    </row>
    <row r="3711" customFormat="false" ht="13" hidden="false" customHeight="false" outlineLevel="0" collapsed="false">
      <c r="O3711" s="93" t="str">
        <f aca="false">Grocery!S3431&amp;Grocery!T3431</f>
        <v/>
      </c>
    </row>
    <row r="3712" customFormat="false" ht="13" hidden="false" customHeight="false" outlineLevel="0" collapsed="false">
      <c r="O3712" s="93" t="str">
        <f aca="false">Grocery!S3432&amp;Grocery!T3432</f>
        <v/>
      </c>
    </row>
    <row r="3713" customFormat="false" ht="13" hidden="false" customHeight="false" outlineLevel="0" collapsed="false">
      <c r="O3713" s="93" t="str">
        <f aca="false">Grocery!S3433&amp;Grocery!T3433</f>
        <v/>
      </c>
    </row>
    <row r="3714" customFormat="false" ht="13" hidden="false" customHeight="false" outlineLevel="0" collapsed="false">
      <c r="O3714" s="93" t="str">
        <f aca="false">Grocery!S3434&amp;Grocery!T3434</f>
        <v/>
      </c>
    </row>
    <row r="3715" customFormat="false" ht="13" hidden="false" customHeight="false" outlineLevel="0" collapsed="false">
      <c r="O3715" s="93" t="str">
        <f aca="false">Grocery!S3435&amp;Grocery!T3435</f>
        <v/>
      </c>
    </row>
    <row r="3716" customFormat="false" ht="13" hidden="false" customHeight="false" outlineLevel="0" collapsed="false">
      <c r="O3716" s="93" t="str">
        <f aca="false">Grocery!S3436&amp;Grocery!T3436</f>
        <v/>
      </c>
    </row>
    <row r="3717" customFormat="false" ht="13" hidden="false" customHeight="false" outlineLevel="0" collapsed="false">
      <c r="O3717" s="93" t="str">
        <f aca="false">Grocery!S3437&amp;Grocery!T3437</f>
        <v/>
      </c>
    </row>
    <row r="3718" customFormat="false" ht="13" hidden="false" customHeight="false" outlineLevel="0" collapsed="false">
      <c r="O3718" s="93" t="str">
        <f aca="false">Grocery!S3438&amp;Grocery!T3438</f>
        <v/>
      </c>
    </row>
    <row r="3719" customFormat="false" ht="13" hidden="false" customHeight="false" outlineLevel="0" collapsed="false">
      <c r="O3719" s="93" t="str">
        <f aca="false">Grocery!S3439&amp;Grocery!T3439</f>
        <v/>
      </c>
    </row>
    <row r="3720" customFormat="false" ht="13" hidden="false" customHeight="false" outlineLevel="0" collapsed="false">
      <c r="O3720" s="93" t="str">
        <f aca="false">Grocery!S3440&amp;Grocery!T3440</f>
        <v/>
      </c>
    </row>
    <row r="3721" customFormat="false" ht="13" hidden="false" customHeight="false" outlineLevel="0" collapsed="false">
      <c r="O3721" s="93" t="str">
        <f aca="false">Grocery!S3441&amp;Grocery!T3441</f>
        <v/>
      </c>
    </row>
    <row r="3722" customFormat="false" ht="13" hidden="false" customHeight="false" outlineLevel="0" collapsed="false">
      <c r="O3722" s="93" t="str">
        <f aca="false">Grocery!S3442&amp;Grocery!T3442</f>
        <v/>
      </c>
    </row>
    <row r="3723" customFormat="false" ht="13" hidden="false" customHeight="false" outlineLevel="0" collapsed="false">
      <c r="O3723" s="93" t="str">
        <f aca="false">Grocery!S3443&amp;Grocery!T3443</f>
        <v/>
      </c>
    </row>
    <row r="3724" customFormat="false" ht="13" hidden="false" customHeight="false" outlineLevel="0" collapsed="false">
      <c r="O3724" s="93" t="str">
        <f aca="false">Grocery!S3444&amp;Grocery!T3444</f>
        <v/>
      </c>
    </row>
    <row r="3725" customFormat="false" ht="13" hidden="false" customHeight="false" outlineLevel="0" collapsed="false">
      <c r="O3725" s="93" t="str">
        <f aca="false">Grocery!S3445&amp;Grocery!T3445</f>
        <v/>
      </c>
    </row>
    <row r="3726" customFormat="false" ht="13" hidden="false" customHeight="false" outlineLevel="0" collapsed="false">
      <c r="O3726" s="93" t="str">
        <f aca="false">Grocery!S3446&amp;Grocery!T3446</f>
        <v/>
      </c>
    </row>
    <row r="3727" customFormat="false" ht="13" hidden="false" customHeight="false" outlineLevel="0" collapsed="false">
      <c r="O3727" s="93" t="str">
        <f aca="false">Grocery!S3447&amp;Grocery!T3447</f>
        <v/>
      </c>
    </row>
    <row r="3728" customFormat="false" ht="13" hidden="false" customHeight="false" outlineLevel="0" collapsed="false">
      <c r="O3728" s="93" t="str">
        <f aca="false">Grocery!S3448&amp;Grocery!T3448</f>
        <v/>
      </c>
    </row>
    <row r="3729" customFormat="false" ht="13" hidden="false" customHeight="false" outlineLevel="0" collapsed="false">
      <c r="O3729" s="93" t="str">
        <f aca="false">Grocery!S3449&amp;Grocery!T3449</f>
        <v/>
      </c>
    </row>
    <row r="3730" customFormat="false" ht="13" hidden="false" customHeight="false" outlineLevel="0" collapsed="false">
      <c r="O3730" s="93" t="str">
        <f aca="false">Grocery!S3450&amp;Grocery!T3450</f>
        <v/>
      </c>
    </row>
    <row r="3731" customFormat="false" ht="13" hidden="false" customHeight="false" outlineLevel="0" collapsed="false">
      <c r="O3731" s="93" t="str">
        <f aca="false">Grocery!S3451&amp;Grocery!T3451</f>
        <v/>
      </c>
    </row>
    <row r="3732" customFormat="false" ht="13" hidden="false" customHeight="false" outlineLevel="0" collapsed="false">
      <c r="O3732" s="93" t="str">
        <f aca="false">Grocery!S3452&amp;Grocery!T3452</f>
        <v/>
      </c>
    </row>
    <row r="3733" customFormat="false" ht="13" hidden="false" customHeight="false" outlineLevel="0" collapsed="false">
      <c r="O3733" s="93" t="str">
        <f aca="false">Grocery!S3453&amp;Grocery!T3453</f>
        <v/>
      </c>
    </row>
    <row r="3734" customFormat="false" ht="13" hidden="false" customHeight="false" outlineLevel="0" collapsed="false">
      <c r="O3734" s="93" t="str">
        <f aca="false">Grocery!S3454&amp;Grocery!T3454</f>
        <v/>
      </c>
    </row>
    <row r="3735" customFormat="false" ht="13" hidden="false" customHeight="false" outlineLevel="0" collapsed="false">
      <c r="O3735" s="93" t="str">
        <f aca="false">Grocery!S3455&amp;Grocery!T3455</f>
        <v/>
      </c>
    </row>
    <row r="3736" customFormat="false" ht="13" hidden="false" customHeight="false" outlineLevel="0" collapsed="false">
      <c r="O3736" s="93" t="str">
        <f aca="false">Grocery!S3456&amp;Grocery!T3456</f>
        <v/>
      </c>
    </row>
    <row r="3737" customFormat="false" ht="13" hidden="false" customHeight="false" outlineLevel="0" collapsed="false">
      <c r="O3737" s="93" t="str">
        <f aca="false">Grocery!S3457&amp;Grocery!T3457</f>
        <v/>
      </c>
    </row>
    <row r="3738" customFormat="false" ht="13" hidden="false" customHeight="false" outlineLevel="0" collapsed="false">
      <c r="O3738" s="93" t="str">
        <f aca="false">Grocery!S3458&amp;Grocery!T3458</f>
        <v/>
      </c>
    </row>
    <row r="3739" customFormat="false" ht="13" hidden="false" customHeight="false" outlineLevel="0" collapsed="false">
      <c r="O3739" s="93" t="str">
        <f aca="false">Grocery!S3459&amp;Grocery!T3459</f>
        <v/>
      </c>
    </row>
    <row r="3740" customFormat="false" ht="13" hidden="false" customHeight="false" outlineLevel="0" collapsed="false">
      <c r="O3740" s="93" t="str">
        <f aca="false">Grocery!S3460&amp;Grocery!T3460</f>
        <v/>
      </c>
    </row>
    <row r="3741" customFormat="false" ht="13" hidden="false" customHeight="false" outlineLevel="0" collapsed="false">
      <c r="O3741" s="93" t="str">
        <f aca="false">Grocery!S3461&amp;Grocery!T3461</f>
        <v/>
      </c>
    </row>
    <row r="3742" customFormat="false" ht="13" hidden="false" customHeight="false" outlineLevel="0" collapsed="false">
      <c r="O3742" s="93" t="str">
        <f aca="false">Grocery!S3462&amp;Grocery!T3462</f>
        <v/>
      </c>
    </row>
    <row r="3743" customFormat="false" ht="13" hidden="false" customHeight="false" outlineLevel="0" collapsed="false">
      <c r="O3743" s="93" t="str">
        <f aca="false">Grocery!S3463&amp;Grocery!T3463</f>
        <v/>
      </c>
    </row>
    <row r="3744" customFormat="false" ht="13" hidden="false" customHeight="false" outlineLevel="0" collapsed="false">
      <c r="O3744" s="93" t="str">
        <f aca="false">Grocery!S3464&amp;Grocery!T3464</f>
        <v/>
      </c>
    </row>
    <row r="3745" customFormat="false" ht="13" hidden="false" customHeight="false" outlineLevel="0" collapsed="false">
      <c r="O3745" s="93" t="str">
        <f aca="false">Grocery!S3465&amp;Grocery!T3465</f>
        <v/>
      </c>
    </row>
    <row r="3746" customFormat="false" ht="13" hidden="false" customHeight="false" outlineLevel="0" collapsed="false">
      <c r="O3746" s="93" t="str">
        <f aca="false">Grocery!S3466&amp;Grocery!T3466</f>
        <v/>
      </c>
    </row>
    <row r="3747" customFormat="false" ht="13" hidden="false" customHeight="false" outlineLevel="0" collapsed="false">
      <c r="O3747" s="93" t="str">
        <f aca="false">Grocery!S3467&amp;Grocery!T3467</f>
        <v/>
      </c>
    </row>
    <row r="3748" customFormat="false" ht="13" hidden="false" customHeight="false" outlineLevel="0" collapsed="false">
      <c r="O3748" s="93" t="str">
        <f aca="false">Grocery!S3468&amp;Grocery!T3468</f>
        <v/>
      </c>
    </row>
    <row r="3749" customFormat="false" ht="13" hidden="false" customHeight="false" outlineLevel="0" collapsed="false">
      <c r="O3749" s="93" t="str">
        <f aca="false">Grocery!S3469&amp;Grocery!T3469</f>
        <v/>
      </c>
    </row>
    <row r="3750" customFormat="false" ht="13" hidden="false" customHeight="false" outlineLevel="0" collapsed="false">
      <c r="O3750" s="93" t="str">
        <f aca="false">Grocery!S3470&amp;Grocery!T3470</f>
        <v/>
      </c>
    </row>
    <row r="3751" customFormat="false" ht="13" hidden="false" customHeight="false" outlineLevel="0" collapsed="false">
      <c r="O3751" s="93" t="str">
        <f aca="false">Grocery!S3471&amp;Grocery!T3471</f>
        <v/>
      </c>
    </row>
    <row r="3752" customFormat="false" ht="13" hidden="false" customHeight="false" outlineLevel="0" collapsed="false">
      <c r="O3752" s="93" t="str">
        <f aca="false">Grocery!S3472&amp;Grocery!T3472</f>
        <v/>
      </c>
    </row>
    <row r="3753" customFormat="false" ht="13" hidden="false" customHeight="false" outlineLevel="0" collapsed="false">
      <c r="O3753" s="93" t="str">
        <f aca="false">Grocery!S3473&amp;Grocery!T3473</f>
        <v/>
      </c>
    </row>
    <row r="3754" customFormat="false" ht="13" hidden="false" customHeight="false" outlineLevel="0" collapsed="false">
      <c r="O3754" s="93" t="str">
        <f aca="false">Grocery!S3474&amp;Grocery!T3474</f>
        <v/>
      </c>
    </row>
    <row r="3755" customFormat="false" ht="13" hidden="false" customHeight="false" outlineLevel="0" collapsed="false">
      <c r="O3755" s="93" t="str">
        <f aca="false">Grocery!S3475&amp;Grocery!T3475</f>
        <v/>
      </c>
    </row>
    <row r="3756" customFormat="false" ht="13" hidden="false" customHeight="false" outlineLevel="0" collapsed="false">
      <c r="O3756" s="93" t="str">
        <f aca="false">Grocery!S3476&amp;Grocery!T3476</f>
        <v/>
      </c>
    </row>
    <row r="3757" customFormat="false" ht="13" hidden="false" customHeight="false" outlineLevel="0" collapsed="false">
      <c r="O3757" s="93" t="str">
        <f aca="false">Grocery!S3477&amp;Grocery!T3477</f>
        <v/>
      </c>
    </row>
    <row r="3758" customFormat="false" ht="13" hidden="false" customHeight="false" outlineLevel="0" collapsed="false">
      <c r="O3758" s="93" t="str">
        <f aca="false">Grocery!S3478&amp;Grocery!T3478</f>
        <v/>
      </c>
    </row>
    <row r="3759" customFormat="false" ht="13" hidden="false" customHeight="false" outlineLevel="0" collapsed="false">
      <c r="O3759" s="93" t="str">
        <f aca="false">Grocery!S3479&amp;Grocery!T3479</f>
        <v/>
      </c>
    </row>
    <row r="3760" customFormat="false" ht="13" hidden="false" customHeight="false" outlineLevel="0" collapsed="false">
      <c r="O3760" s="93" t="str">
        <f aca="false">Grocery!S3480&amp;Grocery!T3480</f>
        <v/>
      </c>
    </row>
    <row r="3761" customFormat="false" ht="13" hidden="false" customHeight="false" outlineLevel="0" collapsed="false">
      <c r="O3761" s="93" t="str">
        <f aca="false">Grocery!S3481&amp;Grocery!T3481</f>
        <v/>
      </c>
    </row>
    <row r="3762" customFormat="false" ht="13" hidden="false" customHeight="false" outlineLevel="0" collapsed="false">
      <c r="O3762" s="93" t="str">
        <f aca="false">Grocery!S3482&amp;Grocery!T3482</f>
        <v/>
      </c>
    </row>
    <row r="3763" customFormat="false" ht="13" hidden="false" customHeight="false" outlineLevel="0" collapsed="false">
      <c r="O3763" s="93" t="str">
        <f aca="false">Grocery!S3483&amp;Grocery!T3483</f>
        <v/>
      </c>
    </row>
    <row r="3764" customFormat="false" ht="13" hidden="false" customHeight="false" outlineLevel="0" collapsed="false">
      <c r="O3764" s="93" t="str">
        <f aca="false">Grocery!S3484&amp;Grocery!T3484</f>
        <v/>
      </c>
    </row>
    <row r="3765" customFormat="false" ht="13" hidden="false" customHeight="false" outlineLevel="0" collapsed="false">
      <c r="O3765" s="93" t="str">
        <f aca="false">Grocery!S3485&amp;Grocery!T3485</f>
        <v/>
      </c>
    </row>
    <row r="3766" customFormat="false" ht="13" hidden="false" customHeight="false" outlineLevel="0" collapsed="false">
      <c r="O3766" s="93" t="str">
        <f aca="false">Grocery!S3486&amp;Grocery!T3486</f>
        <v/>
      </c>
    </row>
    <row r="3767" customFormat="false" ht="13" hidden="false" customHeight="false" outlineLevel="0" collapsed="false">
      <c r="O3767" s="93" t="str">
        <f aca="false">Grocery!S3487&amp;Grocery!T3487</f>
        <v/>
      </c>
    </row>
    <row r="3768" customFormat="false" ht="13" hidden="false" customHeight="false" outlineLevel="0" collapsed="false">
      <c r="O3768" s="93" t="str">
        <f aca="false">Grocery!S3488&amp;Grocery!T3488</f>
        <v/>
      </c>
    </row>
    <row r="3769" customFormat="false" ht="13" hidden="false" customHeight="false" outlineLevel="0" collapsed="false">
      <c r="O3769" s="93" t="str">
        <f aca="false">Grocery!S3489&amp;Grocery!T3489</f>
        <v/>
      </c>
    </row>
    <row r="3770" customFormat="false" ht="13" hidden="false" customHeight="false" outlineLevel="0" collapsed="false">
      <c r="O3770" s="93" t="str">
        <f aca="false">Grocery!S3490&amp;Grocery!T3490</f>
        <v/>
      </c>
    </row>
    <row r="3771" customFormat="false" ht="13" hidden="false" customHeight="false" outlineLevel="0" collapsed="false">
      <c r="O3771" s="93" t="str">
        <f aca="false">Grocery!S3491&amp;Grocery!T3491</f>
        <v/>
      </c>
    </row>
    <row r="3772" customFormat="false" ht="13" hidden="false" customHeight="false" outlineLevel="0" collapsed="false">
      <c r="O3772" s="93" t="str">
        <f aca="false">Grocery!S3492&amp;Grocery!T3492</f>
        <v/>
      </c>
    </row>
    <row r="3773" customFormat="false" ht="13" hidden="false" customHeight="false" outlineLevel="0" collapsed="false">
      <c r="O3773" s="93" t="str">
        <f aca="false">Grocery!S3493&amp;Grocery!T3493</f>
        <v/>
      </c>
    </row>
    <row r="3774" customFormat="false" ht="13" hidden="false" customHeight="false" outlineLevel="0" collapsed="false">
      <c r="O3774" s="93" t="str">
        <f aca="false">Grocery!S3494&amp;Grocery!T3494</f>
        <v/>
      </c>
    </row>
    <row r="3775" customFormat="false" ht="13" hidden="false" customHeight="false" outlineLevel="0" collapsed="false">
      <c r="O3775" s="93" t="str">
        <f aca="false">Grocery!S3495&amp;Grocery!T3495</f>
        <v/>
      </c>
    </row>
    <row r="3776" customFormat="false" ht="13" hidden="false" customHeight="false" outlineLevel="0" collapsed="false">
      <c r="O3776" s="93" t="str">
        <f aca="false">Grocery!S3496&amp;Grocery!T3496</f>
        <v/>
      </c>
    </row>
    <row r="3777" customFormat="false" ht="13" hidden="false" customHeight="false" outlineLevel="0" collapsed="false">
      <c r="O3777" s="93" t="str">
        <f aca="false">Grocery!S3497&amp;Grocery!T3497</f>
        <v/>
      </c>
    </row>
    <row r="3778" customFormat="false" ht="13" hidden="false" customHeight="false" outlineLevel="0" collapsed="false">
      <c r="O3778" s="93" t="str">
        <f aca="false">Grocery!S3498&amp;Grocery!T3498</f>
        <v/>
      </c>
    </row>
    <row r="3779" customFormat="false" ht="13" hidden="false" customHeight="false" outlineLevel="0" collapsed="false">
      <c r="O3779" s="93" t="str">
        <f aca="false">Grocery!S3499&amp;Grocery!T3499</f>
        <v/>
      </c>
    </row>
    <row r="3780" customFormat="false" ht="13" hidden="false" customHeight="false" outlineLevel="0" collapsed="false">
      <c r="O3780" s="93" t="str">
        <f aca="false">Grocery!S3500&amp;Grocery!T3500</f>
        <v/>
      </c>
    </row>
    <row r="3781" customFormat="false" ht="13" hidden="false" customHeight="false" outlineLevel="0" collapsed="false">
      <c r="O3781" s="93" t="str">
        <f aca="false">Grocery!S3501&amp;Grocery!T3501</f>
        <v/>
      </c>
    </row>
    <row r="3782" customFormat="false" ht="13" hidden="false" customHeight="false" outlineLevel="0" collapsed="false">
      <c r="O3782" s="93" t="str">
        <f aca="false">Grocery!S3502&amp;Grocery!T3502</f>
        <v/>
      </c>
    </row>
    <row r="3783" customFormat="false" ht="13" hidden="false" customHeight="false" outlineLevel="0" collapsed="false">
      <c r="O3783" s="93" t="str">
        <f aca="false">Grocery!S3503&amp;Grocery!T3503</f>
        <v/>
      </c>
    </row>
    <row r="3784" customFormat="false" ht="13" hidden="false" customHeight="false" outlineLevel="0" collapsed="false">
      <c r="O3784" s="93" t="str">
        <f aca="false">Grocery!S3504&amp;Grocery!T3504</f>
        <v/>
      </c>
    </row>
    <row r="3785" customFormat="false" ht="13" hidden="false" customHeight="false" outlineLevel="0" collapsed="false">
      <c r="O3785" s="93" t="str">
        <f aca="false">Grocery!S3505&amp;Grocery!T3505</f>
        <v/>
      </c>
    </row>
    <row r="3786" customFormat="false" ht="13" hidden="false" customHeight="false" outlineLevel="0" collapsed="false">
      <c r="O3786" s="93" t="str">
        <f aca="false">Grocery!S3506&amp;Grocery!T3506</f>
        <v/>
      </c>
    </row>
    <row r="3787" customFormat="false" ht="13" hidden="false" customHeight="false" outlineLevel="0" collapsed="false">
      <c r="O3787" s="93" t="str">
        <f aca="false">Grocery!S3507&amp;Grocery!T3507</f>
        <v/>
      </c>
    </row>
    <row r="3788" customFormat="false" ht="13" hidden="false" customHeight="false" outlineLevel="0" collapsed="false">
      <c r="O3788" s="93" t="str">
        <f aca="false">Grocery!S3508&amp;Grocery!T3508</f>
        <v/>
      </c>
    </row>
    <row r="3789" customFormat="false" ht="13" hidden="false" customHeight="false" outlineLevel="0" collapsed="false">
      <c r="O3789" s="93" t="str">
        <f aca="false">Grocery!S3509&amp;Grocery!T3509</f>
        <v/>
      </c>
    </row>
    <row r="3790" customFormat="false" ht="13" hidden="false" customHeight="false" outlineLevel="0" collapsed="false">
      <c r="O3790" s="93" t="str">
        <f aca="false">Grocery!S3510&amp;Grocery!T3510</f>
        <v/>
      </c>
    </row>
    <row r="3791" customFormat="false" ht="13" hidden="false" customHeight="false" outlineLevel="0" collapsed="false">
      <c r="O3791" s="93" t="str">
        <f aca="false">Grocery!S3511&amp;Grocery!T3511</f>
        <v/>
      </c>
    </row>
    <row r="3792" customFormat="false" ht="13" hidden="false" customHeight="false" outlineLevel="0" collapsed="false">
      <c r="O3792" s="93" t="str">
        <f aca="false">Grocery!S3512&amp;Grocery!T3512</f>
        <v/>
      </c>
    </row>
    <row r="3793" customFormat="false" ht="13" hidden="false" customHeight="false" outlineLevel="0" collapsed="false">
      <c r="O3793" s="93" t="str">
        <f aca="false">Grocery!S3513&amp;Grocery!T3513</f>
        <v/>
      </c>
    </row>
    <row r="3794" customFormat="false" ht="13" hidden="false" customHeight="false" outlineLevel="0" collapsed="false">
      <c r="O3794" s="93" t="str">
        <f aca="false">Grocery!S3514&amp;Grocery!T3514</f>
        <v/>
      </c>
    </row>
    <row r="3795" customFormat="false" ht="13" hidden="false" customHeight="false" outlineLevel="0" collapsed="false">
      <c r="O3795" s="93" t="str">
        <f aca="false">Grocery!S3515&amp;Grocery!T3515</f>
        <v/>
      </c>
    </row>
    <row r="3796" customFormat="false" ht="13" hidden="false" customHeight="false" outlineLevel="0" collapsed="false">
      <c r="O3796" s="93" t="str">
        <f aca="false">Grocery!S3516&amp;Grocery!T3516</f>
        <v/>
      </c>
    </row>
    <row r="3797" customFormat="false" ht="13" hidden="false" customHeight="false" outlineLevel="0" collapsed="false">
      <c r="O3797" s="93" t="str">
        <f aca="false">Grocery!S3517&amp;Grocery!T3517</f>
        <v/>
      </c>
    </row>
    <row r="3798" customFormat="false" ht="13" hidden="false" customHeight="false" outlineLevel="0" collapsed="false">
      <c r="O3798" s="93" t="str">
        <f aca="false">Grocery!S3518&amp;Grocery!T3518</f>
        <v/>
      </c>
    </row>
    <row r="3799" customFormat="false" ht="13" hidden="false" customHeight="false" outlineLevel="0" collapsed="false">
      <c r="O3799" s="93" t="str">
        <f aca="false">Grocery!S3519&amp;Grocery!T3519</f>
        <v/>
      </c>
    </row>
    <row r="3800" customFormat="false" ht="13" hidden="false" customHeight="false" outlineLevel="0" collapsed="false">
      <c r="O3800" s="93" t="str">
        <f aca="false">Grocery!S3520&amp;Grocery!T3520</f>
        <v/>
      </c>
    </row>
    <row r="3801" customFormat="false" ht="13" hidden="false" customHeight="false" outlineLevel="0" collapsed="false">
      <c r="O3801" s="93" t="str">
        <f aca="false">Grocery!S3521&amp;Grocery!T3521</f>
        <v/>
      </c>
    </row>
    <row r="3802" customFormat="false" ht="13" hidden="false" customHeight="false" outlineLevel="0" collapsed="false">
      <c r="O3802" s="93" t="str">
        <f aca="false">Grocery!S3522&amp;Grocery!T3522</f>
        <v/>
      </c>
    </row>
    <row r="3803" customFormat="false" ht="13" hidden="false" customHeight="false" outlineLevel="0" collapsed="false">
      <c r="O3803" s="93" t="str">
        <f aca="false">Grocery!S3523&amp;Grocery!T3523</f>
        <v/>
      </c>
    </row>
    <row r="3804" customFormat="false" ht="13" hidden="false" customHeight="false" outlineLevel="0" collapsed="false">
      <c r="O3804" s="93" t="str">
        <f aca="false">Grocery!S3524&amp;Grocery!T3524</f>
        <v/>
      </c>
    </row>
    <row r="3805" customFormat="false" ht="13" hidden="false" customHeight="false" outlineLevel="0" collapsed="false">
      <c r="O3805" s="93" t="str">
        <f aca="false">Grocery!S3525&amp;Grocery!T3525</f>
        <v/>
      </c>
    </row>
    <row r="3806" customFormat="false" ht="13" hidden="false" customHeight="false" outlineLevel="0" collapsed="false">
      <c r="O3806" s="93" t="str">
        <f aca="false">Grocery!S3526&amp;Grocery!T3526</f>
        <v/>
      </c>
    </row>
    <row r="3807" customFormat="false" ht="13" hidden="false" customHeight="false" outlineLevel="0" collapsed="false">
      <c r="O3807" s="93" t="str">
        <f aca="false">Grocery!S3527&amp;Grocery!T3527</f>
        <v/>
      </c>
    </row>
    <row r="3808" customFormat="false" ht="13" hidden="false" customHeight="false" outlineLevel="0" collapsed="false">
      <c r="O3808" s="93" t="str">
        <f aca="false">Grocery!S3528&amp;Grocery!T3528</f>
        <v/>
      </c>
    </row>
    <row r="3809" customFormat="false" ht="13" hidden="false" customHeight="false" outlineLevel="0" collapsed="false">
      <c r="O3809" s="93" t="str">
        <f aca="false">Grocery!S3529&amp;Grocery!T3529</f>
        <v/>
      </c>
    </row>
    <row r="3810" customFormat="false" ht="13" hidden="false" customHeight="false" outlineLevel="0" collapsed="false">
      <c r="O3810" s="93" t="str">
        <f aca="false">Grocery!S3530&amp;Grocery!T3530</f>
        <v/>
      </c>
    </row>
    <row r="3811" customFormat="false" ht="13" hidden="false" customHeight="false" outlineLevel="0" collapsed="false">
      <c r="O3811" s="93" t="str">
        <f aca="false">Grocery!S3531&amp;Grocery!T3531</f>
        <v/>
      </c>
    </row>
    <row r="3812" customFormat="false" ht="13" hidden="false" customHeight="false" outlineLevel="0" collapsed="false">
      <c r="O3812" s="93" t="str">
        <f aca="false">Grocery!S3532&amp;Grocery!T3532</f>
        <v/>
      </c>
    </row>
    <row r="3813" customFormat="false" ht="13" hidden="false" customHeight="false" outlineLevel="0" collapsed="false">
      <c r="O3813" s="93" t="str">
        <f aca="false">Grocery!S3533&amp;Grocery!T3533</f>
        <v/>
      </c>
    </row>
    <row r="3814" customFormat="false" ht="13" hidden="false" customHeight="false" outlineLevel="0" collapsed="false">
      <c r="O3814" s="93" t="str">
        <f aca="false">Grocery!S3534&amp;Grocery!T3534</f>
        <v/>
      </c>
    </row>
    <row r="3815" customFormat="false" ht="13" hidden="false" customHeight="false" outlineLevel="0" collapsed="false">
      <c r="O3815" s="93" t="str">
        <f aca="false">Grocery!S3535&amp;Grocery!T3535</f>
        <v/>
      </c>
    </row>
    <row r="3816" customFormat="false" ht="13" hidden="false" customHeight="false" outlineLevel="0" collapsed="false">
      <c r="O3816" s="93" t="str">
        <f aca="false">Grocery!S3536&amp;Grocery!T3536</f>
        <v/>
      </c>
    </row>
    <row r="3817" customFormat="false" ht="13" hidden="false" customHeight="false" outlineLevel="0" collapsed="false">
      <c r="O3817" s="93" t="str">
        <f aca="false">Grocery!S3537&amp;Grocery!T3537</f>
        <v/>
      </c>
    </row>
    <row r="3818" customFormat="false" ht="13" hidden="false" customHeight="false" outlineLevel="0" collapsed="false">
      <c r="O3818" s="93" t="str">
        <f aca="false">Grocery!S3538&amp;Grocery!T3538</f>
        <v/>
      </c>
    </row>
    <row r="3819" customFormat="false" ht="13" hidden="false" customHeight="false" outlineLevel="0" collapsed="false">
      <c r="O3819" s="93" t="str">
        <f aca="false">Grocery!S3539&amp;Grocery!T3539</f>
        <v/>
      </c>
    </row>
    <row r="3820" customFormat="false" ht="13" hidden="false" customHeight="false" outlineLevel="0" collapsed="false">
      <c r="O3820" s="93" t="str">
        <f aca="false">Grocery!S3540&amp;Grocery!T3540</f>
        <v/>
      </c>
    </row>
    <row r="3821" customFormat="false" ht="13" hidden="false" customHeight="false" outlineLevel="0" collapsed="false">
      <c r="O3821" s="93" t="str">
        <f aca="false">Grocery!S3541&amp;Grocery!T3541</f>
        <v/>
      </c>
    </row>
    <row r="3822" customFormat="false" ht="13" hidden="false" customHeight="false" outlineLevel="0" collapsed="false">
      <c r="O3822" s="93" t="str">
        <f aca="false">Grocery!S3542&amp;Grocery!T3542</f>
        <v/>
      </c>
    </row>
    <row r="3823" customFormat="false" ht="13" hidden="false" customHeight="false" outlineLevel="0" collapsed="false">
      <c r="O3823" s="93" t="str">
        <f aca="false">Grocery!S3543&amp;Grocery!T3543</f>
        <v/>
      </c>
    </row>
    <row r="3824" customFormat="false" ht="13" hidden="false" customHeight="false" outlineLevel="0" collapsed="false">
      <c r="O3824" s="93" t="str">
        <f aca="false">Grocery!S3544&amp;Grocery!T3544</f>
        <v/>
      </c>
    </row>
    <row r="3825" customFormat="false" ht="13" hidden="false" customHeight="false" outlineLevel="0" collapsed="false">
      <c r="O3825" s="93" t="str">
        <f aca="false">Grocery!S3545&amp;Grocery!T3545</f>
        <v/>
      </c>
    </row>
    <row r="3826" customFormat="false" ht="13" hidden="false" customHeight="false" outlineLevel="0" collapsed="false">
      <c r="O3826" s="93" t="str">
        <f aca="false">Grocery!S3546&amp;Grocery!T3546</f>
        <v/>
      </c>
    </row>
    <row r="3827" customFormat="false" ht="13" hidden="false" customHeight="false" outlineLevel="0" collapsed="false">
      <c r="O3827" s="93" t="str">
        <f aca="false">Grocery!S3547&amp;Grocery!T3547</f>
        <v/>
      </c>
    </row>
    <row r="3828" customFormat="false" ht="13" hidden="false" customHeight="false" outlineLevel="0" collapsed="false">
      <c r="O3828" s="93" t="str">
        <f aca="false">Grocery!S3548&amp;Grocery!T3548</f>
        <v/>
      </c>
    </row>
    <row r="3829" customFormat="false" ht="13" hidden="false" customHeight="false" outlineLevel="0" collapsed="false">
      <c r="O3829" s="93" t="str">
        <f aca="false">Grocery!S3549&amp;Grocery!T3549</f>
        <v/>
      </c>
    </row>
    <row r="3830" customFormat="false" ht="13" hidden="false" customHeight="false" outlineLevel="0" collapsed="false">
      <c r="O3830" s="93" t="str">
        <f aca="false">Grocery!S3550&amp;Grocery!T3550</f>
        <v/>
      </c>
    </row>
    <row r="3831" customFormat="false" ht="13" hidden="false" customHeight="false" outlineLevel="0" collapsed="false">
      <c r="O3831" s="93" t="str">
        <f aca="false">Grocery!S3551&amp;Grocery!T3551</f>
        <v/>
      </c>
    </row>
    <row r="3832" customFormat="false" ht="13" hidden="false" customHeight="false" outlineLevel="0" collapsed="false">
      <c r="O3832" s="93" t="str">
        <f aca="false">Grocery!S3552&amp;Grocery!T3552</f>
        <v/>
      </c>
    </row>
    <row r="3833" customFormat="false" ht="13" hidden="false" customHeight="false" outlineLevel="0" collapsed="false">
      <c r="O3833" s="93" t="str">
        <f aca="false">Grocery!S3553&amp;Grocery!T3553</f>
        <v/>
      </c>
    </row>
    <row r="3834" customFormat="false" ht="13" hidden="false" customHeight="false" outlineLevel="0" collapsed="false">
      <c r="O3834" s="93" t="str">
        <f aca="false">Grocery!S3554&amp;Grocery!T3554</f>
        <v/>
      </c>
    </row>
    <row r="3835" customFormat="false" ht="13" hidden="false" customHeight="false" outlineLevel="0" collapsed="false">
      <c r="O3835" s="93" t="str">
        <f aca="false">Grocery!S3555&amp;Grocery!T3555</f>
        <v/>
      </c>
    </row>
    <row r="3836" customFormat="false" ht="13" hidden="false" customHeight="false" outlineLevel="0" collapsed="false">
      <c r="O3836" s="93" t="str">
        <f aca="false">Grocery!S3556&amp;Grocery!T3556</f>
        <v/>
      </c>
    </row>
    <row r="3837" customFormat="false" ht="13" hidden="false" customHeight="false" outlineLevel="0" collapsed="false">
      <c r="O3837" s="93" t="str">
        <f aca="false">Grocery!S3557&amp;Grocery!T3557</f>
        <v/>
      </c>
    </row>
    <row r="3838" customFormat="false" ht="13" hidden="false" customHeight="false" outlineLevel="0" collapsed="false">
      <c r="O3838" s="93" t="str">
        <f aca="false">Grocery!S3558&amp;Grocery!T3558</f>
        <v/>
      </c>
    </row>
    <row r="3839" customFormat="false" ht="13" hidden="false" customHeight="false" outlineLevel="0" collapsed="false">
      <c r="O3839" s="93" t="str">
        <f aca="false">Grocery!S3559&amp;Grocery!T3559</f>
        <v/>
      </c>
    </row>
    <row r="3840" customFormat="false" ht="13" hidden="false" customHeight="false" outlineLevel="0" collapsed="false">
      <c r="O3840" s="93" t="str">
        <f aca="false">Grocery!S3560&amp;Grocery!T3560</f>
        <v/>
      </c>
    </row>
    <row r="3841" customFormat="false" ht="13" hidden="false" customHeight="false" outlineLevel="0" collapsed="false">
      <c r="O3841" s="93" t="str">
        <f aca="false">Grocery!S3561&amp;Grocery!T3561</f>
        <v/>
      </c>
    </row>
    <row r="3842" customFormat="false" ht="13" hidden="false" customHeight="false" outlineLevel="0" collapsed="false">
      <c r="O3842" s="93" t="str">
        <f aca="false">Grocery!S3562&amp;Grocery!T3562</f>
        <v/>
      </c>
    </row>
    <row r="3843" customFormat="false" ht="13" hidden="false" customHeight="false" outlineLevel="0" collapsed="false">
      <c r="O3843" s="93" t="str">
        <f aca="false">Grocery!S3563&amp;Grocery!T3563</f>
        <v/>
      </c>
    </row>
    <row r="3844" customFormat="false" ht="13" hidden="false" customHeight="false" outlineLevel="0" collapsed="false">
      <c r="O3844" s="93" t="str">
        <f aca="false">Grocery!S3564&amp;Grocery!T3564</f>
        <v/>
      </c>
    </row>
    <row r="3845" customFormat="false" ht="13" hidden="false" customHeight="false" outlineLevel="0" collapsed="false">
      <c r="O3845" s="93" t="str">
        <f aca="false">Grocery!S3565&amp;Grocery!T3565</f>
        <v/>
      </c>
    </row>
    <row r="3846" customFormat="false" ht="13" hidden="false" customHeight="false" outlineLevel="0" collapsed="false">
      <c r="O3846" s="93" t="str">
        <f aca="false">Grocery!S3566&amp;Grocery!T3566</f>
        <v/>
      </c>
    </row>
    <row r="3847" customFormat="false" ht="13" hidden="false" customHeight="false" outlineLevel="0" collapsed="false">
      <c r="O3847" s="93" t="str">
        <f aca="false">Grocery!S3567&amp;Grocery!T3567</f>
        <v/>
      </c>
    </row>
    <row r="3848" customFormat="false" ht="13" hidden="false" customHeight="false" outlineLevel="0" collapsed="false">
      <c r="O3848" s="93" t="str">
        <f aca="false">Grocery!S3568&amp;Grocery!T3568</f>
        <v/>
      </c>
    </row>
    <row r="3849" customFormat="false" ht="13" hidden="false" customHeight="false" outlineLevel="0" collapsed="false">
      <c r="O3849" s="93" t="str">
        <f aca="false">Grocery!S3569&amp;Grocery!T3569</f>
        <v/>
      </c>
    </row>
    <row r="3850" customFormat="false" ht="13" hidden="false" customHeight="false" outlineLevel="0" collapsed="false">
      <c r="O3850" s="93" t="str">
        <f aca="false">Grocery!S3570&amp;Grocery!T3570</f>
        <v/>
      </c>
    </row>
    <row r="3851" customFormat="false" ht="13" hidden="false" customHeight="false" outlineLevel="0" collapsed="false">
      <c r="O3851" s="93" t="str">
        <f aca="false">Grocery!S3571&amp;Grocery!T3571</f>
        <v/>
      </c>
    </row>
    <row r="3852" customFormat="false" ht="13" hidden="false" customHeight="false" outlineLevel="0" collapsed="false">
      <c r="O3852" s="93" t="str">
        <f aca="false">Grocery!S3572&amp;Grocery!T3572</f>
        <v/>
      </c>
    </row>
    <row r="3853" customFormat="false" ht="13" hidden="false" customHeight="false" outlineLevel="0" collapsed="false">
      <c r="O3853" s="93" t="str">
        <f aca="false">Grocery!S3573&amp;Grocery!T3573</f>
        <v/>
      </c>
    </row>
    <row r="3854" customFormat="false" ht="13" hidden="false" customHeight="false" outlineLevel="0" collapsed="false">
      <c r="O3854" s="93" t="str">
        <f aca="false">Grocery!S3574&amp;Grocery!T3574</f>
        <v/>
      </c>
    </row>
    <row r="3855" customFormat="false" ht="13" hidden="false" customHeight="false" outlineLevel="0" collapsed="false">
      <c r="O3855" s="93" t="str">
        <f aca="false">Grocery!S3575&amp;Grocery!T3575</f>
        <v/>
      </c>
    </row>
    <row r="3856" customFormat="false" ht="13" hidden="false" customHeight="false" outlineLevel="0" collapsed="false">
      <c r="O3856" s="93" t="str">
        <f aca="false">Grocery!S3576&amp;Grocery!T3576</f>
        <v/>
      </c>
    </row>
    <row r="3857" customFormat="false" ht="13" hidden="false" customHeight="false" outlineLevel="0" collapsed="false">
      <c r="O3857" s="93" t="str">
        <f aca="false">Grocery!S3577&amp;Grocery!T3577</f>
        <v/>
      </c>
    </row>
    <row r="3858" customFormat="false" ht="13" hidden="false" customHeight="false" outlineLevel="0" collapsed="false">
      <c r="O3858" s="93" t="str">
        <f aca="false">Grocery!S3578&amp;Grocery!T3578</f>
        <v/>
      </c>
    </row>
    <row r="3859" customFormat="false" ht="13" hidden="false" customHeight="false" outlineLevel="0" collapsed="false">
      <c r="O3859" s="93" t="str">
        <f aca="false">Grocery!S3579&amp;Grocery!T3579</f>
        <v/>
      </c>
    </row>
    <row r="3860" customFormat="false" ht="13" hidden="false" customHeight="false" outlineLevel="0" collapsed="false">
      <c r="O3860" s="93" t="str">
        <f aca="false">Grocery!S3580&amp;Grocery!T3580</f>
        <v/>
      </c>
    </row>
    <row r="3861" customFormat="false" ht="13" hidden="false" customHeight="false" outlineLevel="0" collapsed="false">
      <c r="O3861" s="93" t="str">
        <f aca="false">Grocery!S3581&amp;Grocery!T3581</f>
        <v/>
      </c>
    </row>
    <row r="3862" customFormat="false" ht="13" hidden="false" customHeight="false" outlineLevel="0" collapsed="false">
      <c r="O3862" s="93" t="str">
        <f aca="false">Grocery!S3582&amp;Grocery!T3582</f>
        <v/>
      </c>
    </row>
    <row r="3863" customFormat="false" ht="13" hidden="false" customHeight="false" outlineLevel="0" collapsed="false">
      <c r="O3863" s="93" t="str">
        <f aca="false">Grocery!S3583&amp;Grocery!T3583</f>
        <v/>
      </c>
    </row>
    <row r="3864" customFormat="false" ht="13" hidden="false" customHeight="false" outlineLevel="0" collapsed="false">
      <c r="O3864" s="93" t="str">
        <f aca="false">Grocery!S3584&amp;Grocery!T3584</f>
        <v/>
      </c>
    </row>
    <row r="3865" customFormat="false" ht="13" hidden="false" customHeight="false" outlineLevel="0" collapsed="false">
      <c r="O3865" s="93" t="str">
        <f aca="false">Grocery!S3585&amp;Grocery!T3585</f>
        <v/>
      </c>
    </row>
    <row r="3866" customFormat="false" ht="13" hidden="false" customHeight="false" outlineLevel="0" collapsed="false">
      <c r="O3866" s="93" t="str">
        <f aca="false">Grocery!S3586&amp;Grocery!T3586</f>
        <v/>
      </c>
    </row>
    <row r="3867" customFormat="false" ht="13" hidden="false" customHeight="false" outlineLevel="0" collapsed="false">
      <c r="O3867" s="93" t="str">
        <f aca="false">Grocery!S3587&amp;Grocery!T3587</f>
        <v/>
      </c>
    </row>
    <row r="3868" customFormat="false" ht="13" hidden="false" customHeight="false" outlineLevel="0" collapsed="false">
      <c r="O3868" s="93" t="str">
        <f aca="false">Grocery!S3588&amp;Grocery!T3588</f>
        <v/>
      </c>
    </row>
    <row r="3869" customFormat="false" ht="13" hidden="false" customHeight="false" outlineLevel="0" collapsed="false">
      <c r="O3869" s="93" t="str">
        <f aca="false">Grocery!S3589&amp;Grocery!T3589</f>
        <v/>
      </c>
    </row>
    <row r="3870" customFormat="false" ht="13" hidden="false" customHeight="false" outlineLevel="0" collapsed="false">
      <c r="O3870" s="93" t="str">
        <f aca="false">Grocery!S3590&amp;Grocery!T3590</f>
        <v/>
      </c>
    </row>
    <row r="3871" customFormat="false" ht="13" hidden="false" customHeight="false" outlineLevel="0" collapsed="false">
      <c r="O3871" s="93" t="str">
        <f aca="false">Grocery!S3591&amp;Grocery!T3591</f>
        <v/>
      </c>
    </row>
    <row r="3872" customFormat="false" ht="13" hidden="false" customHeight="false" outlineLevel="0" collapsed="false">
      <c r="O3872" s="93" t="str">
        <f aca="false">Grocery!S3592&amp;Grocery!T3592</f>
        <v/>
      </c>
    </row>
    <row r="3873" customFormat="false" ht="13" hidden="false" customHeight="false" outlineLevel="0" collapsed="false">
      <c r="O3873" s="93" t="str">
        <f aca="false">Grocery!S3593&amp;Grocery!T3593</f>
        <v/>
      </c>
    </row>
    <row r="3874" customFormat="false" ht="13" hidden="false" customHeight="false" outlineLevel="0" collapsed="false">
      <c r="O3874" s="93" t="str">
        <f aca="false">Grocery!S3594&amp;Grocery!T3594</f>
        <v/>
      </c>
    </row>
    <row r="3875" customFormat="false" ht="13" hidden="false" customHeight="false" outlineLevel="0" collapsed="false">
      <c r="O3875" s="93" t="str">
        <f aca="false">Grocery!S3595&amp;Grocery!T3595</f>
        <v/>
      </c>
    </row>
    <row r="3876" customFormat="false" ht="13" hidden="false" customHeight="false" outlineLevel="0" collapsed="false">
      <c r="O3876" s="93" t="str">
        <f aca="false">Grocery!S3596&amp;Grocery!T3596</f>
        <v/>
      </c>
    </row>
    <row r="3877" customFormat="false" ht="13" hidden="false" customHeight="false" outlineLevel="0" collapsed="false">
      <c r="O3877" s="93" t="str">
        <f aca="false">Grocery!S3597&amp;Grocery!T3597</f>
        <v/>
      </c>
    </row>
    <row r="3878" customFormat="false" ht="13" hidden="false" customHeight="false" outlineLevel="0" collapsed="false">
      <c r="O3878" s="93" t="str">
        <f aca="false">Grocery!S3598&amp;Grocery!T3598</f>
        <v/>
      </c>
    </row>
    <row r="3879" customFormat="false" ht="13" hidden="false" customHeight="false" outlineLevel="0" collapsed="false">
      <c r="O3879" s="93" t="str">
        <f aca="false">Grocery!S3599&amp;Grocery!T3599</f>
        <v/>
      </c>
    </row>
    <row r="3880" customFormat="false" ht="13" hidden="false" customHeight="false" outlineLevel="0" collapsed="false">
      <c r="O3880" s="93" t="str">
        <f aca="false">Grocery!S3600&amp;Grocery!T3600</f>
        <v/>
      </c>
    </row>
    <row r="3881" customFormat="false" ht="13" hidden="false" customHeight="false" outlineLevel="0" collapsed="false">
      <c r="O3881" s="93" t="str">
        <f aca="false">Grocery!S3601&amp;Grocery!T3601</f>
        <v/>
      </c>
    </row>
    <row r="3882" customFormat="false" ht="13" hidden="false" customHeight="false" outlineLevel="0" collapsed="false">
      <c r="O3882" s="93" t="str">
        <f aca="false">Grocery!S3602&amp;Grocery!T3602</f>
        <v/>
      </c>
    </row>
    <row r="3883" customFormat="false" ht="13" hidden="false" customHeight="false" outlineLevel="0" collapsed="false">
      <c r="O3883" s="93" t="str">
        <f aca="false">Grocery!S3603&amp;Grocery!T3603</f>
        <v/>
      </c>
    </row>
    <row r="3884" customFormat="false" ht="13" hidden="false" customHeight="false" outlineLevel="0" collapsed="false">
      <c r="O3884" s="93" t="str">
        <f aca="false">Grocery!S3604&amp;Grocery!T3604</f>
        <v/>
      </c>
    </row>
    <row r="3885" customFormat="false" ht="13" hidden="false" customHeight="false" outlineLevel="0" collapsed="false">
      <c r="O3885" s="93" t="str">
        <f aca="false">Grocery!S3605&amp;Grocery!T3605</f>
        <v/>
      </c>
    </row>
    <row r="3886" customFormat="false" ht="13" hidden="false" customHeight="false" outlineLevel="0" collapsed="false">
      <c r="O3886" s="93" t="str">
        <f aca="false">Grocery!S3606&amp;Grocery!T3606</f>
        <v/>
      </c>
    </row>
    <row r="3887" customFormat="false" ht="13" hidden="false" customHeight="false" outlineLevel="0" collapsed="false">
      <c r="O3887" s="93" t="str">
        <f aca="false">Grocery!S3607&amp;Grocery!T3607</f>
        <v/>
      </c>
    </row>
    <row r="3888" customFormat="false" ht="13" hidden="false" customHeight="false" outlineLevel="0" collapsed="false">
      <c r="O3888" s="93" t="str">
        <f aca="false">Grocery!S3608&amp;Grocery!T3608</f>
        <v/>
      </c>
    </row>
    <row r="3889" customFormat="false" ht="13" hidden="false" customHeight="false" outlineLevel="0" collapsed="false">
      <c r="O3889" s="93" t="str">
        <f aca="false">Grocery!S3609&amp;Grocery!T3609</f>
        <v/>
      </c>
    </row>
    <row r="3890" customFormat="false" ht="13" hidden="false" customHeight="false" outlineLevel="0" collapsed="false">
      <c r="O3890" s="93" t="str">
        <f aca="false">Grocery!S3610&amp;Grocery!T3610</f>
        <v/>
      </c>
    </row>
    <row r="3891" customFormat="false" ht="13" hidden="false" customHeight="false" outlineLevel="0" collapsed="false">
      <c r="O3891" s="93" t="str">
        <f aca="false">Grocery!S3611&amp;Grocery!T3611</f>
        <v/>
      </c>
    </row>
    <row r="3892" customFormat="false" ht="13" hidden="false" customHeight="false" outlineLevel="0" collapsed="false">
      <c r="O3892" s="93" t="str">
        <f aca="false">Grocery!S3612&amp;Grocery!T3612</f>
        <v/>
      </c>
    </row>
    <row r="3893" customFormat="false" ht="13" hidden="false" customHeight="false" outlineLevel="0" collapsed="false">
      <c r="O3893" s="93" t="str">
        <f aca="false">Grocery!S3613&amp;Grocery!T3613</f>
        <v/>
      </c>
    </row>
    <row r="3894" customFormat="false" ht="13" hidden="false" customHeight="false" outlineLevel="0" collapsed="false">
      <c r="O3894" s="93" t="str">
        <f aca="false">Grocery!S3614&amp;Grocery!T3614</f>
        <v/>
      </c>
    </row>
    <row r="3895" customFormat="false" ht="13" hidden="false" customHeight="false" outlineLevel="0" collapsed="false">
      <c r="O3895" s="93" t="str">
        <f aca="false">Grocery!S3615&amp;Grocery!T3615</f>
        <v/>
      </c>
    </row>
    <row r="3896" customFormat="false" ht="13" hidden="false" customHeight="false" outlineLevel="0" collapsed="false">
      <c r="O3896" s="93" t="str">
        <f aca="false">Grocery!S3616&amp;Grocery!T3616</f>
        <v/>
      </c>
    </row>
    <row r="3897" customFormat="false" ht="13" hidden="false" customHeight="false" outlineLevel="0" collapsed="false">
      <c r="O3897" s="93" t="str">
        <f aca="false">Grocery!S3617&amp;Grocery!T3617</f>
        <v/>
      </c>
    </row>
    <row r="3898" customFormat="false" ht="13" hidden="false" customHeight="false" outlineLevel="0" collapsed="false">
      <c r="O3898" s="93" t="str">
        <f aca="false">Grocery!S3618&amp;Grocery!T3618</f>
        <v/>
      </c>
    </row>
    <row r="3899" customFormat="false" ht="13" hidden="false" customHeight="false" outlineLevel="0" collapsed="false">
      <c r="O3899" s="93" t="str">
        <f aca="false">Grocery!S3619&amp;Grocery!T3619</f>
        <v/>
      </c>
    </row>
    <row r="3900" customFormat="false" ht="13" hidden="false" customHeight="false" outlineLevel="0" collapsed="false">
      <c r="O3900" s="93" t="str">
        <f aca="false">Grocery!S3620&amp;Grocery!T3620</f>
        <v/>
      </c>
    </row>
    <row r="3901" customFormat="false" ht="13" hidden="false" customHeight="false" outlineLevel="0" collapsed="false">
      <c r="O3901" s="93" t="str">
        <f aca="false">Grocery!S3621&amp;Grocery!T3621</f>
        <v/>
      </c>
    </row>
    <row r="3902" customFormat="false" ht="13" hidden="false" customHeight="false" outlineLevel="0" collapsed="false">
      <c r="O3902" s="93" t="str">
        <f aca="false">Grocery!S3622&amp;Grocery!T3622</f>
        <v/>
      </c>
    </row>
    <row r="3903" customFormat="false" ht="13" hidden="false" customHeight="false" outlineLevel="0" collapsed="false">
      <c r="O3903" s="93" t="str">
        <f aca="false">Grocery!S3623&amp;Grocery!T3623</f>
        <v/>
      </c>
    </row>
    <row r="3904" customFormat="false" ht="13" hidden="false" customHeight="false" outlineLevel="0" collapsed="false">
      <c r="O3904" s="93" t="str">
        <f aca="false">Grocery!S3624&amp;Grocery!T3624</f>
        <v/>
      </c>
    </row>
    <row r="3905" customFormat="false" ht="13" hidden="false" customHeight="false" outlineLevel="0" collapsed="false">
      <c r="O3905" s="93" t="str">
        <f aca="false">Grocery!S3625&amp;Grocery!T3625</f>
        <v/>
      </c>
    </row>
    <row r="3906" customFormat="false" ht="13" hidden="false" customHeight="false" outlineLevel="0" collapsed="false">
      <c r="O3906" s="93" t="str">
        <f aca="false">Grocery!S3626&amp;Grocery!T3626</f>
        <v/>
      </c>
    </row>
    <row r="3907" customFormat="false" ht="13" hidden="false" customHeight="false" outlineLevel="0" collapsed="false">
      <c r="O3907" s="93" t="str">
        <f aca="false">Grocery!S3627&amp;Grocery!T3627</f>
        <v/>
      </c>
    </row>
    <row r="3908" customFormat="false" ht="13" hidden="false" customHeight="false" outlineLevel="0" collapsed="false">
      <c r="O3908" s="93" t="str">
        <f aca="false">Grocery!S3628&amp;Grocery!T3628</f>
        <v/>
      </c>
    </row>
    <row r="3909" customFormat="false" ht="13" hidden="false" customHeight="false" outlineLevel="0" collapsed="false">
      <c r="O3909" s="93" t="str">
        <f aca="false">Grocery!S3629&amp;Grocery!T3629</f>
        <v/>
      </c>
    </row>
    <row r="3910" customFormat="false" ht="13" hidden="false" customHeight="false" outlineLevel="0" collapsed="false">
      <c r="O3910" s="93" t="str">
        <f aca="false">Grocery!S3630&amp;Grocery!T3630</f>
        <v/>
      </c>
    </row>
    <row r="3911" customFormat="false" ht="13" hidden="false" customHeight="false" outlineLevel="0" collapsed="false">
      <c r="O3911" s="93" t="str">
        <f aca="false">Grocery!S3631&amp;Grocery!T3631</f>
        <v/>
      </c>
    </row>
    <row r="3912" customFormat="false" ht="13" hidden="false" customHeight="false" outlineLevel="0" collapsed="false">
      <c r="O3912" s="93" t="str">
        <f aca="false">Grocery!S3632&amp;Grocery!T3632</f>
        <v/>
      </c>
    </row>
    <row r="3913" customFormat="false" ht="13" hidden="false" customHeight="false" outlineLevel="0" collapsed="false">
      <c r="O3913" s="93" t="str">
        <f aca="false">Grocery!S3633&amp;Grocery!T3633</f>
        <v/>
      </c>
    </row>
    <row r="3914" customFormat="false" ht="13" hidden="false" customHeight="false" outlineLevel="0" collapsed="false">
      <c r="O3914" s="93" t="str">
        <f aca="false">Grocery!S3634&amp;Grocery!T3634</f>
        <v/>
      </c>
    </row>
    <row r="3915" customFormat="false" ht="13" hidden="false" customHeight="false" outlineLevel="0" collapsed="false">
      <c r="O3915" s="93" t="str">
        <f aca="false">Grocery!S3635&amp;Grocery!T3635</f>
        <v/>
      </c>
    </row>
    <row r="3916" customFormat="false" ht="13" hidden="false" customHeight="false" outlineLevel="0" collapsed="false">
      <c r="O3916" s="93" t="str">
        <f aca="false">Grocery!S3636&amp;Grocery!T3636</f>
        <v/>
      </c>
    </row>
    <row r="3917" customFormat="false" ht="13" hidden="false" customHeight="false" outlineLevel="0" collapsed="false">
      <c r="O3917" s="93" t="str">
        <f aca="false">Grocery!S3637&amp;Grocery!T3637</f>
        <v/>
      </c>
    </row>
    <row r="3918" customFormat="false" ht="13" hidden="false" customHeight="false" outlineLevel="0" collapsed="false">
      <c r="O3918" s="93" t="str">
        <f aca="false">Grocery!S3638&amp;Grocery!T3638</f>
        <v/>
      </c>
    </row>
    <row r="3919" customFormat="false" ht="13" hidden="false" customHeight="false" outlineLevel="0" collapsed="false">
      <c r="O3919" s="93" t="str">
        <f aca="false">Grocery!S3639&amp;Grocery!T3639</f>
        <v/>
      </c>
    </row>
    <row r="3920" customFormat="false" ht="13" hidden="false" customHeight="false" outlineLevel="0" collapsed="false">
      <c r="O3920" s="93" t="str">
        <f aca="false">Grocery!S3640&amp;Grocery!T3640</f>
        <v/>
      </c>
    </row>
    <row r="3921" customFormat="false" ht="13" hidden="false" customHeight="false" outlineLevel="0" collapsed="false">
      <c r="O3921" s="93" t="str">
        <f aca="false">Grocery!S3641&amp;Grocery!T3641</f>
        <v/>
      </c>
    </row>
    <row r="3922" customFormat="false" ht="13" hidden="false" customHeight="false" outlineLevel="0" collapsed="false">
      <c r="O3922" s="93" t="str">
        <f aca="false">Grocery!S3642&amp;Grocery!T3642</f>
        <v/>
      </c>
    </row>
    <row r="3923" customFormat="false" ht="13" hidden="false" customHeight="false" outlineLevel="0" collapsed="false">
      <c r="O3923" s="93" t="str">
        <f aca="false">Grocery!S3643&amp;Grocery!T3643</f>
        <v/>
      </c>
    </row>
    <row r="3924" customFormat="false" ht="13" hidden="false" customHeight="false" outlineLevel="0" collapsed="false">
      <c r="O3924" s="93" t="str">
        <f aca="false">Grocery!S3644&amp;Grocery!T3644</f>
        <v/>
      </c>
    </row>
    <row r="3925" customFormat="false" ht="13" hidden="false" customHeight="false" outlineLevel="0" collapsed="false">
      <c r="O3925" s="93" t="str">
        <f aca="false">Grocery!S3645&amp;Grocery!T3645</f>
        <v/>
      </c>
    </row>
    <row r="3926" customFormat="false" ht="13" hidden="false" customHeight="false" outlineLevel="0" collapsed="false">
      <c r="O3926" s="93" t="str">
        <f aca="false">Grocery!S3646&amp;Grocery!T3646</f>
        <v/>
      </c>
    </row>
    <row r="3927" customFormat="false" ht="13" hidden="false" customHeight="false" outlineLevel="0" collapsed="false">
      <c r="O3927" s="93" t="str">
        <f aca="false">Grocery!S3647&amp;Grocery!T3647</f>
        <v/>
      </c>
    </row>
    <row r="3928" customFormat="false" ht="13" hidden="false" customHeight="false" outlineLevel="0" collapsed="false">
      <c r="O3928" s="93" t="str">
        <f aca="false">Grocery!S3648&amp;Grocery!T3648</f>
        <v/>
      </c>
    </row>
    <row r="3929" customFormat="false" ht="13" hidden="false" customHeight="false" outlineLevel="0" collapsed="false">
      <c r="O3929" s="93" t="str">
        <f aca="false">Grocery!S3649&amp;Grocery!T3649</f>
        <v/>
      </c>
    </row>
    <row r="3930" customFormat="false" ht="13" hidden="false" customHeight="false" outlineLevel="0" collapsed="false">
      <c r="O3930" s="93" t="str">
        <f aca="false">Grocery!S3650&amp;Grocery!T3650</f>
        <v/>
      </c>
    </row>
    <row r="3931" customFormat="false" ht="13" hidden="false" customHeight="false" outlineLevel="0" collapsed="false">
      <c r="O3931" s="93" t="str">
        <f aca="false">Grocery!S3651&amp;Grocery!T3651</f>
        <v/>
      </c>
    </row>
    <row r="3932" customFormat="false" ht="13" hidden="false" customHeight="false" outlineLevel="0" collapsed="false">
      <c r="O3932" s="93" t="str">
        <f aca="false">Grocery!S3652&amp;Grocery!T3652</f>
        <v/>
      </c>
    </row>
    <row r="3933" customFormat="false" ht="13" hidden="false" customHeight="false" outlineLevel="0" collapsed="false">
      <c r="O3933" s="93" t="str">
        <f aca="false">Grocery!S3653&amp;Grocery!T3653</f>
        <v/>
      </c>
    </row>
    <row r="3934" customFormat="false" ht="13" hidden="false" customHeight="false" outlineLevel="0" collapsed="false">
      <c r="O3934" s="93" t="str">
        <f aca="false">Grocery!S3654&amp;Grocery!T3654</f>
        <v/>
      </c>
    </row>
    <row r="3935" customFormat="false" ht="13" hidden="false" customHeight="false" outlineLevel="0" collapsed="false">
      <c r="O3935" s="93" t="str">
        <f aca="false">Grocery!S3655&amp;Grocery!T3655</f>
        <v/>
      </c>
    </row>
    <row r="3936" customFormat="false" ht="13" hidden="false" customHeight="false" outlineLevel="0" collapsed="false">
      <c r="O3936" s="93" t="str">
        <f aca="false">Grocery!S3656&amp;Grocery!T3656</f>
        <v/>
      </c>
    </row>
    <row r="3937" customFormat="false" ht="13" hidden="false" customHeight="false" outlineLevel="0" collapsed="false">
      <c r="O3937" s="93" t="str">
        <f aca="false">Grocery!S3657&amp;Grocery!T3657</f>
        <v/>
      </c>
    </row>
    <row r="3938" customFormat="false" ht="13" hidden="false" customHeight="false" outlineLevel="0" collapsed="false">
      <c r="O3938" s="93" t="str">
        <f aca="false">Grocery!S3658&amp;Grocery!T3658</f>
        <v/>
      </c>
    </row>
    <row r="3939" customFormat="false" ht="13" hidden="false" customHeight="false" outlineLevel="0" collapsed="false">
      <c r="O3939" s="93" t="str">
        <f aca="false">Grocery!S3659&amp;Grocery!T3659</f>
        <v/>
      </c>
    </row>
    <row r="3940" customFormat="false" ht="13" hidden="false" customHeight="false" outlineLevel="0" collapsed="false">
      <c r="O3940" s="93" t="str">
        <f aca="false">Grocery!S3660&amp;Grocery!T3660</f>
        <v/>
      </c>
    </row>
    <row r="3941" customFormat="false" ht="13" hidden="false" customHeight="false" outlineLevel="0" collapsed="false">
      <c r="O3941" s="93" t="str">
        <f aca="false">Grocery!S3661&amp;Grocery!T3661</f>
        <v/>
      </c>
    </row>
    <row r="3942" customFormat="false" ht="13" hidden="false" customHeight="false" outlineLevel="0" collapsed="false">
      <c r="O3942" s="93" t="str">
        <f aca="false">Grocery!S3662&amp;Grocery!T3662</f>
        <v/>
      </c>
    </row>
    <row r="3943" customFormat="false" ht="13" hidden="false" customHeight="false" outlineLevel="0" collapsed="false">
      <c r="O3943" s="93" t="str">
        <f aca="false">Grocery!S3663&amp;Grocery!T3663</f>
        <v/>
      </c>
    </row>
    <row r="3944" customFormat="false" ht="13" hidden="false" customHeight="false" outlineLevel="0" collapsed="false">
      <c r="O3944" s="93" t="str">
        <f aca="false">Grocery!S3664&amp;Grocery!T3664</f>
        <v/>
      </c>
    </row>
    <row r="3945" customFormat="false" ht="13" hidden="false" customHeight="false" outlineLevel="0" collapsed="false">
      <c r="O3945" s="93" t="str">
        <f aca="false">Grocery!S3665&amp;Grocery!T3665</f>
        <v/>
      </c>
    </row>
    <row r="3946" customFormat="false" ht="13" hidden="false" customHeight="false" outlineLevel="0" collapsed="false">
      <c r="O3946" s="93" t="str">
        <f aca="false">Grocery!S3666&amp;Grocery!T3666</f>
        <v/>
      </c>
    </row>
    <row r="3947" customFormat="false" ht="13" hidden="false" customHeight="false" outlineLevel="0" collapsed="false">
      <c r="O3947" s="93" t="str">
        <f aca="false">Grocery!S3667&amp;Grocery!T3667</f>
        <v/>
      </c>
    </row>
    <row r="3948" customFormat="false" ht="13" hidden="false" customHeight="false" outlineLevel="0" collapsed="false">
      <c r="O3948" s="93" t="str">
        <f aca="false">Grocery!S3668&amp;Grocery!T3668</f>
        <v/>
      </c>
    </row>
    <row r="3949" customFormat="false" ht="13" hidden="false" customHeight="false" outlineLevel="0" collapsed="false">
      <c r="O3949" s="93" t="str">
        <f aca="false">Grocery!S3669&amp;Grocery!T3669</f>
        <v/>
      </c>
    </row>
    <row r="3950" customFormat="false" ht="13" hidden="false" customHeight="false" outlineLevel="0" collapsed="false">
      <c r="O3950" s="93" t="str">
        <f aca="false">Grocery!S3670&amp;Grocery!T3670</f>
        <v/>
      </c>
    </row>
    <row r="3951" customFormat="false" ht="13" hidden="false" customHeight="false" outlineLevel="0" collapsed="false">
      <c r="O3951" s="93" t="str">
        <f aca="false">Grocery!S3671&amp;Grocery!T3671</f>
        <v/>
      </c>
    </row>
    <row r="3952" customFormat="false" ht="13" hidden="false" customHeight="false" outlineLevel="0" collapsed="false">
      <c r="O3952" s="93" t="str">
        <f aca="false">Grocery!S3672&amp;Grocery!T3672</f>
        <v/>
      </c>
    </row>
    <row r="3953" customFormat="false" ht="13" hidden="false" customHeight="false" outlineLevel="0" collapsed="false">
      <c r="O3953" s="93" t="str">
        <f aca="false">Grocery!S3673&amp;Grocery!T3673</f>
        <v/>
      </c>
    </row>
    <row r="3954" customFormat="false" ht="13" hidden="false" customHeight="false" outlineLevel="0" collapsed="false">
      <c r="O3954" s="93" t="str">
        <f aca="false">Grocery!S3674&amp;Grocery!T3674</f>
        <v/>
      </c>
    </row>
    <row r="3955" customFormat="false" ht="13" hidden="false" customHeight="false" outlineLevel="0" collapsed="false">
      <c r="O3955" s="93" t="str">
        <f aca="false">Grocery!S3675&amp;Grocery!T3675</f>
        <v/>
      </c>
    </row>
    <row r="3956" customFormat="false" ht="13" hidden="false" customHeight="false" outlineLevel="0" collapsed="false">
      <c r="O3956" s="93" t="str">
        <f aca="false">Grocery!S3676&amp;Grocery!T3676</f>
        <v/>
      </c>
    </row>
    <row r="3957" customFormat="false" ht="13" hidden="false" customHeight="false" outlineLevel="0" collapsed="false">
      <c r="O3957" s="93" t="str">
        <f aca="false">Grocery!S3677&amp;Grocery!T3677</f>
        <v/>
      </c>
    </row>
    <row r="3958" customFormat="false" ht="13" hidden="false" customHeight="false" outlineLevel="0" collapsed="false">
      <c r="O3958" s="93" t="str">
        <f aca="false">Grocery!S3678&amp;Grocery!T3678</f>
        <v/>
      </c>
    </row>
    <row r="3959" customFormat="false" ht="13" hidden="false" customHeight="false" outlineLevel="0" collapsed="false">
      <c r="O3959" s="93" t="str">
        <f aca="false">Grocery!S3679&amp;Grocery!T3679</f>
        <v/>
      </c>
    </row>
    <row r="3960" customFormat="false" ht="13" hidden="false" customHeight="false" outlineLevel="0" collapsed="false">
      <c r="O3960" s="93" t="str">
        <f aca="false">Grocery!S3680&amp;Grocery!T3680</f>
        <v/>
      </c>
    </row>
    <row r="3961" customFormat="false" ht="13" hidden="false" customHeight="false" outlineLevel="0" collapsed="false">
      <c r="O3961" s="93" t="str">
        <f aca="false">Grocery!S3681&amp;Grocery!T3681</f>
        <v/>
      </c>
    </row>
    <row r="3962" customFormat="false" ht="13" hidden="false" customHeight="false" outlineLevel="0" collapsed="false">
      <c r="O3962" s="93" t="str">
        <f aca="false">Grocery!S3682&amp;Grocery!T3682</f>
        <v/>
      </c>
    </row>
    <row r="3963" customFormat="false" ht="13" hidden="false" customHeight="false" outlineLevel="0" collapsed="false">
      <c r="O3963" s="93" t="str">
        <f aca="false">Grocery!S3683&amp;Grocery!T3683</f>
        <v/>
      </c>
    </row>
    <row r="3964" customFormat="false" ht="13" hidden="false" customHeight="false" outlineLevel="0" collapsed="false">
      <c r="O3964" s="93" t="str">
        <f aca="false">Grocery!S3684&amp;Grocery!T3684</f>
        <v/>
      </c>
    </row>
    <row r="3965" customFormat="false" ht="13" hidden="false" customHeight="false" outlineLevel="0" collapsed="false">
      <c r="O3965" s="93" t="str">
        <f aca="false">Grocery!S3685&amp;Grocery!T3685</f>
        <v/>
      </c>
    </row>
    <row r="3966" customFormat="false" ht="13" hidden="false" customHeight="false" outlineLevel="0" collapsed="false">
      <c r="O3966" s="93" t="str">
        <f aca="false">Grocery!S3686&amp;Grocery!T3686</f>
        <v/>
      </c>
    </row>
    <row r="3967" customFormat="false" ht="13" hidden="false" customHeight="false" outlineLevel="0" collapsed="false">
      <c r="O3967" s="93" t="str">
        <f aca="false">Grocery!S3687&amp;Grocery!T3687</f>
        <v/>
      </c>
    </row>
    <row r="3968" customFormat="false" ht="13" hidden="false" customHeight="false" outlineLevel="0" collapsed="false">
      <c r="O3968" s="93" t="str">
        <f aca="false">Grocery!S3688&amp;Grocery!T3688</f>
        <v/>
      </c>
    </row>
    <row r="3969" customFormat="false" ht="13" hidden="false" customHeight="false" outlineLevel="0" collapsed="false">
      <c r="O3969" s="93" t="str">
        <f aca="false">Grocery!S3689&amp;Grocery!T3689</f>
        <v/>
      </c>
    </row>
    <row r="3970" customFormat="false" ht="13" hidden="false" customHeight="false" outlineLevel="0" collapsed="false">
      <c r="O3970" s="93" t="str">
        <f aca="false">Grocery!S3690&amp;Grocery!T3690</f>
        <v/>
      </c>
    </row>
    <row r="3971" customFormat="false" ht="13" hidden="false" customHeight="false" outlineLevel="0" collapsed="false">
      <c r="O3971" s="93" t="str">
        <f aca="false">Grocery!S3691&amp;Grocery!T3691</f>
        <v/>
      </c>
    </row>
    <row r="3972" customFormat="false" ht="13" hidden="false" customHeight="false" outlineLevel="0" collapsed="false">
      <c r="O3972" s="93" t="str">
        <f aca="false">Grocery!S3692&amp;Grocery!T3692</f>
        <v/>
      </c>
    </row>
    <row r="3973" customFormat="false" ht="13" hidden="false" customHeight="false" outlineLevel="0" collapsed="false">
      <c r="O3973" s="93" t="str">
        <f aca="false">Grocery!S3693&amp;Grocery!T3693</f>
        <v/>
      </c>
    </row>
    <row r="3974" customFormat="false" ht="13" hidden="false" customHeight="false" outlineLevel="0" collapsed="false">
      <c r="O3974" s="93" t="str">
        <f aca="false">Grocery!S3694&amp;Grocery!T3694</f>
        <v/>
      </c>
    </row>
    <row r="3975" customFormat="false" ht="13" hidden="false" customHeight="false" outlineLevel="0" collapsed="false">
      <c r="O3975" s="93" t="str">
        <f aca="false">Grocery!S3695&amp;Grocery!T3695</f>
        <v/>
      </c>
    </row>
    <row r="3976" customFormat="false" ht="13" hidden="false" customHeight="false" outlineLevel="0" collapsed="false">
      <c r="O3976" s="93" t="str">
        <f aca="false">Grocery!S3696&amp;Grocery!T3696</f>
        <v/>
      </c>
    </row>
    <row r="3977" customFormat="false" ht="13" hidden="false" customHeight="false" outlineLevel="0" collapsed="false">
      <c r="O3977" s="93" t="str">
        <f aca="false">Grocery!S3697&amp;Grocery!T3697</f>
        <v/>
      </c>
    </row>
    <row r="3978" customFormat="false" ht="13" hidden="false" customHeight="false" outlineLevel="0" collapsed="false">
      <c r="O3978" s="93" t="str">
        <f aca="false">Grocery!S3698&amp;Grocery!T3698</f>
        <v/>
      </c>
    </row>
    <row r="3979" customFormat="false" ht="13" hidden="false" customHeight="false" outlineLevel="0" collapsed="false">
      <c r="O3979" s="93" t="str">
        <f aca="false">Grocery!S3699&amp;Grocery!T3699</f>
        <v/>
      </c>
    </row>
    <row r="3980" customFormat="false" ht="13" hidden="false" customHeight="false" outlineLevel="0" collapsed="false">
      <c r="O3980" s="93" t="str">
        <f aca="false">Grocery!S3700&amp;Grocery!T3700</f>
        <v/>
      </c>
    </row>
    <row r="3981" customFormat="false" ht="13" hidden="false" customHeight="false" outlineLevel="0" collapsed="false">
      <c r="O3981" s="93" t="str">
        <f aca="false">Grocery!S3701&amp;Grocery!T3701</f>
        <v/>
      </c>
    </row>
    <row r="3982" customFormat="false" ht="13" hidden="false" customHeight="false" outlineLevel="0" collapsed="false">
      <c r="O3982" s="93" t="str">
        <f aca="false">Grocery!S3702&amp;Grocery!T3702</f>
        <v/>
      </c>
    </row>
    <row r="3983" customFormat="false" ht="13" hidden="false" customHeight="false" outlineLevel="0" collapsed="false">
      <c r="O3983" s="93" t="str">
        <f aca="false">Grocery!S3703&amp;Grocery!T3703</f>
        <v/>
      </c>
    </row>
    <row r="3984" customFormat="false" ht="13" hidden="false" customHeight="false" outlineLevel="0" collapsed="false">
      <c r="O3984" s="93" t="str">
        <f aca="false">Grocery!S3704&amp;Grocery!T3704</f>
        <v/>
      </c>
    </row>
    <row r="3985" customFormat="false" ht="13" hidden="false" customHeight="false" outlineLevel="0" collapsed="false">
      <c r="O3985" s="93" t="str">
        <f aca="false">Grocery!S3705&amp;Grocery!T3705</f>
        <v/>
      </c>
    </row>
    <row r="3986" customFormat="false" ht="13" hidden="false" customHeight="false" outlineLevel="0" collapsed="false">
      <c r="O3986" s="93" t="str">
        <f aca="false">Grocery!S3706&amp;Grocery!T3706</f>
        <v/>
      </c>
    </row>
    <row r="3987" customFormat="false" ht="13" hidden="false" customHeight="false" outlineLevel="0" collapsed="false">
      <c r="O3987" s="93" t="str">
        <f aca="false">Grocery!S3707&amp;Grocery!T3707</f>
        <v/>
      </c>
    </row>
    <row r="3988" customFormat="false" ht="13" hidden="false" customHeight="false" outlineLevel="0" collapsed="false">
      <c r="O3988" s="93" t="str">
        <f aca="false">Grocery!S3708&amp;Grocery!T3708</f>
        <v/>
      </c>
    </row>
    <row r="3989" customFormat="false" ht="13" hidden="false" customHeight="false" outlineLevel="0" collapsed="false">
      <c r="O3989" s="93" t="str">
        <f aca="false">Grocery!S3709&amp;Grocery!T3709</f>
        <v/>
      </c>
    </row>
    <row r="3990" customFormat="false" ht="13" hidden="false" customHeight="false" outlineLevel="0" collapsed="false">
      <c r="O3990" s="93" t="str">
        <f aca="false">Grocery!S3710&amp;Grocery!T3710</f>
        <v/>
      </c>
    </row>
    <row r="3991" customFormat="false" ht="13" hidden="false" customHeight="false" outlineLevel="0" collapsed="false">
      <c r="O3991" s="93" t="str">
        <f aca="false">Grocery!S3711&amp;Grocery!T3711</f>
        <v/>
      </c>
    </row>
    <row r="3992" customFormat="false" ht="13" hidden="false" customHeight="false" outlineLevel="0" collapsed="false">
      <c r="O3992" s="93" t="str">
        <f aca="false">Grocery!S3712&amp;Grocery!T3712</f>
        <v/>
      </c>
    </row>
    <row r="3993" customFormat="false" ht="13" hidden="false" customHeight="false" outlineLevel="0" collapsed="false">
      <c r="O3993" s="93" t="str">
        <f aca="false">Grocery!S3713&amp;Grocery!T3713</f>
        <v/>
      </c>
    </row>
    <row r="3994" customFormat="false" ht="13" hidden="false" customHeight="false" outlineLevel="0" collapsed="false">
      <c r="O3994" s="93" t="str">
        <f aca="false">Grocery!S3714&amp;Grocery!T3714</f>
        <v/>
      </c>
    </row>
    <row r="3995" customFormat="false" ht="13" hidden="false" customHeight="false" outlineLevel="0" collapsed="false">
      <c r="O3995" s="93" t="str">
        <f aca="false">Grocery!S3715&amp;Grocery!T3715</f>
        <v/>
      </c>
    </row>
    <row r="3996" customFormat="false" ht="13" hidden="false" customHeight="false" outlineLevel="0" collapsed="false">
      <c r="O3996" s="93" t="str">
        <f aca="false">Grocery!S3716&amp;Grocery!T3716</f>
        <v/>
      </c>
    </row>
    <row r="3997" customFormat="false" ht="13" hidden="false" customHeight="false" outlineLevel="0" collapsed="false">
      <c r="O3997" s="93" t="str">
        <f aca="false">Grocery!S3717&amp;Grocery!T3717</f>
        <v/>
      </c>
    </row>
    <row r="3998" customFormat="false" ht="13" hidden="false" customHeight="false" outlineLevel="0" collapsed="false">
      <c r="O3998" s="93" t="str">
        <f aca="false">Grocery!S3718&amp;Grocery!T3718</f>
        <v/>
      </c>
    </row>
    <row r="3999" customFormat="false" ht="13" hidden="false" customHeight="false" outlineLevel="0" collapsed="false">
      <c r="O3999" s="93" t="str">
        <f aca="false">Grocery!S3719&amp;Grocery!T3719</f>
        <v/>
      </c>
    </row>
    <row r="4000" customFormat="false" ht="13" hidden="false" customHeight="false" outlineLevel="0" collapsed="false">
      <c r="O4000" s="93" t="str">
        <f aca="false">Grocery!S3720&amp;Grocery!T3720</f>
        <v/>
      </c>
    </row>
    <row r="4001" customFormat="false" ht="13" hidden="false" customHeight="false" outlineLevel="0" collapsed="false">
      <c r="O4001" s="93" t="str">
        <f aca="false">Grocery!S3721&amp;Grocery!T3721</f>
        <v/>
      </c>
    </row>
    <row r="4002" customFormat="false" ht="13" hidden="false" customHeight="false" outlineLevel="0" collapsed="false">
      <c r="O4002" s="93" t="str">
        <f aca="false">Grocery!S3722&amp;Grocery!T3722</f>
        <v/>
      </c>
    </row>
    <row r="4003" customFormat="false" ht="13" hidden="false" customHeight="false" outlineLevel="0" collapsed="false">
      <c r="O4003" s="93" t="str">
        <f aca="false">Grocery!S3723&amp;Grocery!T3723</f>
        <v/>
      </c>
    </row>
    <row r="4004" customFormat="false" ht="13" hidden="false" customHeight="false" outlineLevel="0" collapsed="false">
      <c r="O4004" s="93" t="str">
        <f aca="false">Grocery!S3724&amp;Grocery!T3724</f>
        <v/>
      </c>
    </row>
    <row r="4005" customFormat="false" ht="13" hidden="false" customHeight="false" outlineLevel="0" collapsed="false">
      <c r="O4005" s="93" t="str">
        <f aca="false">Grocery!S3725&amp;Grocery!T3725</f>
        <v/>
      </c>
    </row>
    <row r="4006" customFormat="false" ht="13" hidden="false" customHeight="false" outlineLevel="0" collapsed="false">
      <c r="O4006" s="93" t="str">
        <f aca="false">Grocery!S3726&amp;Grocery!T3726</f>
        <v/>
      </c>
    </row>
    <row r="4007" customFormat="false" ht="13" hidden="false" customHeight="false" outlineLevel="0" collapsed="false">
      <c r="O4007" s="93" t="str">
        <f aca="false">Grocery!S3727&amp;Grocery!T3727</f>
        <v/>
      </c>
    </row>
    <row r="4008" customFormat="false" ht="13" hidden="false" customHeight="false" outlineLevel="0" collapsed="false">
      <c r="O4008" s="93" t="str">
        <f aca="false">Grocery!S3728&amp;Grocery!T3728</f>
        <v/>
      </c>
    </row>
    <row r="4009" customFormat="false" ht="13" hidden="false" customHeight="false" outlineLevel="0" collapsed="false">
      <c r="O4009" s="93" t="str">
        <f aca="false">Grocery!S3729&amp;Grocery!T3729</f>
        <v/>
      </c>
    </row>
    <row r="4010" customFormat="false" ht="13" hidden="false" customHeight="false" outlineLevel="0" collapsed="false">
      <c r="O4010" s="93" t="str">
        <f aca="false">Grocery!S3730&amp;Grocery!T3730</f>
        <v/>
      </c>
    </row>
    <row r="4011" customFormat="false" ht="13" hidden="false" customHeight="false" outlineLevel="0" collapsed="false">
      <c r="O4011" s="93" t="str">
        <f aca="false">Grocery!S3731&amp;Grocery!T3731</f>
        <v/>
      </c>
    </row>
    <row r="4012" customFormat="false" ht="13" hidden="false" customHeight="false" outlineLevel="0" collapsed="false">
      <c r="O4012" s="93" t="str">
        <f aca="false">Grocery!S3732&amp;Grocery!T3732</f>
        <v/>
      </c>
    </row>
    <row r="4013" customFormat="false" ht="13" hidden="false" customHeight="false" outlineLevel="0" collapsed="false">
      <c r="O4013" s="93" t="str">
        <f aca="false">Grocery!S3733&amp;Grocery!T3733</f>
        <v/>
      </c>
    </row>
    <row r="4014" customFormat="false" ht="13" hidden="false" customHeight="false" outlineLevel="0" collapsed="false">
      <c r="O4014" s="93" t="str">
        <f aca="false">Grocery!S3734&amp;Grocery!T3734</f>
        <v/>
      </c>
    </row>
    <row r="4015" customFormat="false" ht="13" hidden="false" customHeight="false" outlineLevel="0" collapsed="false">
      <c r="O4015" s="93" t="str">
        <f aca="false">Grocery!S3735&amp;Grocery!T3735</f>
        <v/>
      </c>
    </row>
    <row r="4016" customFormat="false" ht="13" hidden="false" customHeight="false" outlineLevel="0" collapsed="false">
      <c r="O4016" s="93" t="str">
        <f aca="false">Grocery!S3736&amp;Grocery!T3736</f>
        <v/>
      </c>
    </row>
    <row r="4017" customFormat="false" ht="13" hidden="false" customHeight="false" outlineLevel="0" collapsed="false">
      <c r="O4017" s="93" t="str">
        <f aca="false">Grocery!S3737&amp;Grocery!T3737</f>
        <v/>
      </c>
    </row>
    <row r="4018" customFormat="false" ht="13" hidden="false" customHeight="false" outlineLevel="0" collapsed="false">
      <c r="O4018" s="93" t="str">
        <f aca="false">Grocery!S3738&amp;Grocery!T3738</f>
        <v/>
      </c>
    </row>
    <row r="4019" customFormat="false" ht="13" hidden="false" customHeight="false" outlineLevel="0" collapsed="false">
      <c r="O4019" s="93" t="str">
        <f aca="false">Grocery!S3739&amp;Grocery!T3739</f>
        <v/>
      </c>
    </row>
    <row r="4020" customFormat="false" ht="13" hidden="false" customHeight="false" outlineLevel="0" collapsed="false">
      <c r="O4020" s="93" t="str">
        <f aca="false">Grocery!S3740&amp;Grocery!T3740</f>
        <v/>
      </c>
    </row>
    <row r="4021" customFormat="false" ht="13" hidden="false" customHeight="false" outlineLevel="0" collapsed="false">
      <c r="O4021" s="93" t="str">
        <f aca="false">Grocery!S3741&amp;Grocery!T3741</f>
        <v/>
      </c>
    </row>
    <row r="4022" customFormat="false" ht="13" hidden="false" customHeight="false" outlineLevel="0" collapsed="false">
      <c r="O4022" s="93" t="str">
        <f aca="false">Grocery!S3742&amp;Grocery!T3742</f>
        <v/>
      </c>
    </row>
    <row r="4023" customFormat="false" ht="13" hidden="false" customHeight="false" outlineLevel="0" collapsed="false">
      <c r="O4023" s="93" t="str">
        <f aca="false">Grocery!S3743&amp;Grocery!T3743</f>
        <v/>
      </c>
    </row>
    <row r="4024" customFormat="false" ht="13" hidden="false" customHeight="false" outlineLevel="0" collapsed="false">
      <c r="O4024" s="93" t="str">
        <f aca="false">Grocery!S3744&amp;Grocery!T3744</f>
        <v/>
      </c>
    </row>
    <row r="4025" customFormat="false" ht="13" hidden="false" customHeight="false" outlineLevel="0" collapsed="false">
      <c r="O4025" s="93" t="str">
        <f aca="false">Grocery!S3745&amp;Grocery!T3745</f>
        <v/>
      </c>
    </row>
    <row r="4026" customFormat="false" ht="13" hidden="false" customHeight="false" outlineLevel="0" collapsed="false">
      <c r="O4026" s="93" t="str">
        <f aca="false">Grocery!S3746&amp;Grocery!T3746</f>
        <v/>
      </c>
    </row>
    <row r="4027" customFormat="false" ht="13" hidden="false" customHeight="false" outlineLevel="0" collapsed="false">
      <c r="O4027" s="93" t="str">
        <f aca="false">Grocery!S3747&amp;Grocery!T3747</f>
        <v/>
      </c>
    </row>
    <row r="4028" customFormat="false" ht="13" hidden="false" customHeight="false" outlineLevel="0" collapsed="false">
      <c r="O4028" s="93" t="str">
        <f aca="false">Grocery!S3748&amp;Grocery!T3748</f>
        <v/>
      </c>
    </row>
    <row r="4029" customFormat="false" ht="13" hidden="false" customHeight="false" outlineLevel="0" collapsed="false">
      <c r="O4029" s="93" t="str">
        <f aca="false">Grocery!S3749&amp;Grocery!T3749</f>
        <v/>
      </c>
    </row>
    <row r="4030" customFormat="false" ht="13" hidden="false" customHeight="false" outlineLevel="0" collapsed="false">
      <c r="O4030" s="93" t="str">
        <f aca="false">Grocery!S3750&amp;Grocery!T3750</f>
        <v/>
      </c>
    </row>
    <row r="4031" customFormat="false" ht="13" hidden="false" customHeight="false" outlineLevel="0" collapsed="false">
      <c r="O4031" s="93" t="str">
        <f aca="false">Grocery!S3751&amp;Grocery!T3751</f>
        <v/>
      </c>
    </row>
    <row r="4032" customFormat="false" ht="13" hidden="false" customHeight="false" outlineLevel="0" collapsed="false">
      <c r="O4032" s="93" t="str">
        <f aca="false">Grocery!S3752&amp;Grocery!T3752</f>
        <v/>
      </c>
    </row>
    <row r="4033" customFormat="false" ht="13" hidden="false" customHeight="false" outlineLevel="0" collapsed="false">
      <c r="O4033" s="93" t="str">
        <f aca="false">Grocery!S3753&amp;Grocery!T3753</f>
        <v/>
      </c>
    </row>
    <row r="4034" customFormat="false" ht="13" hidden="false" customHeight="false" outlineLevel="0" collapsed="false">
      <c r="O4034" s="93" t="str">
        <f aca="false">Grocery!S3754&amp;Grocery!T3754</f>
        <v/>
      </c>
    </row>
    <row r="4035" customFormat="false" ht="13" hidden="false" customHeight="false" outlineLevel="0" collapsed="false">
      <c r="O4035" s="93" t="str">
        <f aca="false">Grocery!S3755&amp;Grocery!T3755</f>
        <v/>
      </c>
    </row>
    <row r="4036" customFormat="false" ht="13" hidden="false" customHeight="false" outlineLevel="0" collapsed="false">
      <c r="O4036" s="93" t="str">
        <f aca="false">Grocery!S3756&amp;Grocery!T3756</f>
        <v/>
      </c>
    </row>
    <row r="4037" customFormat="false" ht="13" hidden="false" customHeight="false" outlineLevel="0" collapsed="false">
      <c r="O4037" s="93" t="str">
        <f aca="false">Grocery!S3757&amp;Grocery!T3757</f>
        <v/>
      </c>
    </row>
    <row r="4038" customFormat="false" ht="13" hidden="false" customHeight="false" outlineLevel="0" collapsed="false">
      <c r="O4038" s="93" t="str">
        <f aca="false">Grocery!S3758&amp;Grocery!T3758</f>
        <v/>
      </c>
    </row>
    <row r="4039" customFormat="false" ht="13" hidden="false" customHeight="false" outlineLevel="0" collapsed="false">
      <c r="O4039" s="93" t="str">
        <f aca="false">Grocery!S3759&amp;Grocery!T3759</f>
        <v/>
      </c>
    </row>
    <row r="4040" customFormat="false" ht="13" hidden="false" customHeight="false" outlineLevel="0" collapsed="false">
      <c r="O4040" s="93" t="str">
        <f aca="false">Grocery!S3760&amp;Grocery!T3760</f>
        <v/>
      </c>
    </row>
    <row r="4041" customFormat="false" ht="13" hidden="false" customHeight="false" outlineLevel="0" collapsed="false">
      <c r="O4041" s="93" t="str">
        <f aca="false">Grocery!S3761&amp;Grocery!T3761</f>
        <v/>
      </c>
    </row>
    <row r="4042" customFormat="false" ht="13" hidden="false" customHeight="false" outlineLevel="0" collapsed="false">
      <c r="O4042" s="93" t="str">
        <f aca="false">Grocery!S3762&amp;Grocery!T3762</f>
        <v/>
      </c>
    </row>
    <row r="4043" customFormat="false" ht="13" hidden="false" customHeight="false" outlineLevel="0" collapsed="false">
      <c r="O4043" s="93" t="str">
        <f aca="false">Grocery!S3763&amp;Grocery!T3763</f>
        <v/>
      </c>
    </row>
    <row r="4044" customFormat="false" ht="13" hidden="false" customHeight="false" outlineLevel="0" collapsed="false">
      <c r="O4044" s="93" t="str">
        <f aca="false">Grocery!S3764&amp;Grocery!T3764</f>
        <v/>
      </c>
    </row>
    <row r="4045" customFormat="false" ht="13" hidden="false" customHeight="false" outlineLevel="0" collapsed="false">
      <c r="O4045" s="93" t="str">
        <f aca="false">Grocery!S3765&amp;Grocery!T3765</f>
        <v/>
      </c>
    </row>
    <row r="4046" customFormat="false" ht="13" hidden="false" customHeight="false" outlineLevel="0" collapsed="false">
      <c r="O4046" s="93" t="str">
        <f aca="false">Grocery!S3766&amp;Grocery!T3766</f>
        <v/>
      </c>
    </row>
    <row r="4047" customFormat="false" ht="13" hidden="false" customHeight="false" outlineLevel="0" collapsed="false">
      <c r="O4047" s="93" t="str">
        <f aca="false">Grocery!S3767&amp;Grocery!T3767</f>
        <v/>
      </c>
    </row>
    <row r="4048" customFormat="false" ht="13" hidden="false" customHeight="false" outlineLevel="0" collapsed="false">
      <c r="O4048" s="93" t="str">
        <f aca="false">Grocery!S3768&amp;Grocery!T3768</f>
        <v/>
      </c>
    </row>
    <row r="4049" customFormat="false" ht="13" hidden="false" customHeight="false" outlineLevel="0" collapsed="false">
      <c r="O4049" s="93" t="str">
        <f aca="false">Grocery!S3769&amp;Grocery!T3769</f>
        <v/>
      </c>
    </row>
    <row r="4050" customFormat="false" ht="13" hidden="false" customHeight="false" outlineLevel="0" collapsed="false">
      <c r="O4050" s="93" t="str">
        <f aca="false">Grocery!S3770&amp;Grocery!T3770</f>
        <v/>
      </c>
    </row>
    <row r="4051" customFormat="false" ht="13" hidden="false" customHeight="false" outlineLevel="0" collapsed="false">
      <c r="O4051" s="93" t="str">
        <f aca="false">Grocery!S3771&amp;Grocery!T3771</f>
        <v/>
      </c>
    </row>
    <row r="4052" customFormat="false" ht="13" hidden="false" customHeight="false" outlineLevel="0" collapsed="false">
      <c r="O4052" s="93" t="str">
        <f aca="false">Grocery!S3772&amp;Grocery!T3772</f>
        <v/>
      </c>
    </row>
    <row r="4053" customFormat="false" ht="13" hidden="false" customHeight="false" outlineLevel="0" collapsed="false">
      <c r="O4053" s="93" t="str">
        <f aca="false">Grocery!S3773&amp;Grocery!T3773</f>
        <v/>
      </c>
    </row>
    <row r="4054" customFormat="false" ht="13" hidden="false" customHeight="false" outlineLevel="0" collapsed="false">
      <c r="O4054" s="93" t="str">
        <f aca="false">Grocery!S3774&amp;Grocery!T3774</f>
        <v/>
      </c>
    </row>
    <row r="4055" customFormat="false" ht="13" hidden="false" customHeight="false" outlineLevel="0" collapsed="false">
      <c r="O4055" s="93" t="str">
        <f aca="false">Grocery!S3775&amp;Grocery!T3775</f>
        <v/>
      </c>
    </row>
    <row r="4056" customFormat="false" ht="13" hidden="false" customHeight="false" outlineLevel="0" collapsed="false">
      <c r="O4056" s="93" t="str">
        <f aca="false">Grocery!S3776&amp;Grocery!T3776</f>
        <v/>
      </c>
    </row>
    <row r="4057" customFormat="false" ht="13" hidden="false" customHeight="false" outlineLevel="0" collapsed="false">
      <c r="O4057" s="93" t="str">
        <f aca="false">Grocery!S3777&amp;Grocery!T3777</f>
        <v/>
      </c>
    </row>
    <row r="4058" customFormat="false" ht="13" hidden="false" customHeight="false" outlineLevel="0" collapsed="false">
      <c r="O4058" s="93" t="str">
        <f aca="false">Grocery!S3778&amp;Grocery!T3778</f>
        <v/>
      </c>
    </row>
    <row r="4059" customFormat="false" ht="13" hidden="false" customHeight="false" outlineLevel="0" collapsed="false">
      <c r="O4059" s="93" t="str">
        <f aca="false">Grocery!S3779&amp;Grocery!T3779</f>
        <v/>
      </c>
    </row>
    <row r="4060" customFormat="false" ht="13" hidden="false" customHeight="false" outlineLevel="0" collapsed="false">
      <c r="O4060" s="93" t="str">
        <f aca="false">Grocery!S3780&amp;Grocery!T3780</f>
        <v/>
      </c>
    </row>
    <row r="4061" customFormat="false" ht="13" hidden="false" customHeight="false" outlineLevel="0" collapsed="false">
      <c r="O4061" s="93" t="str">
        <f aca="false">Grocery!S3781&amp;Grocery!T3781</f>
        <v/>
      </c>
    </row>
    <row r="4062" customFormat="false" ht="13" hidden="false" customHeight="false" outlineLevel="0" collapsed="false">
      <c r="O4062" s="93" t="str">
        <f aca="false">Grocery!S3782&amp;Grocery!T3782</f>
        <v/>
      </c>
    </row>
    <row r="4063" customFormat="false" ht="13" hidden="false" customHeight="false" outlineLevel="0" collapsed="false">
      <c r="O4063" s="93" t="str">
        <f aca="false">Grocery!S3783&amp;Grocery!T3783</f>
        <v/>
      </c>
    </row>
    <row r="4064" customFormat="false" ht="13" hidden="false" customHeight="false" outlineLevel="0" collapsed="false">
      <c r="O4064" s="93" t="str">
        <f aca="false">Grocery!S3784&amp;Grocery!T3784</f>
        <v/>
      </c>
    </row>
    <row r="4065" customFormat="false" ht="13" hidden="false" customHeight="false" outlineLevel="0" collapsed="false">
      <c r="O4065" s="93" t="str">
        <f aca="false">Grocery!S3785&amp;Grocery!T3785</f>
        <v/>
      </c>
    </row>
    <row r="4066" customFormat="false" ht="13" hidden="false" customHeight="false" outlineLevel="0" collapsed="false">
      <c r="O4066" s="93" t="str">
        <f aca="false">Grocery!S3786&amp;Grocery!T3786</f>
        <v/>
      </c>
    </row>
    <row r="4067" customFormat="false" ht="13" hidden="false" customHeight="false" outlineLevel="0" collapsed="false">
      <c r="O4067" s="93" t="str">
        <f aca="false">Grocery!S3787&amp;Grocery!T3787</f>
        <v/>
      </c>
    </row>
    <row r="4068" customFormat="false" ht="13" hidden="false" customHeight="false" outlineLevel="0" collapsed="false">
      <c r="O4068" s="93" t="str">
        <f aca="false">Grocery!S3788&amp;Grocery!T3788</f>
        <v/>
      </c>
    </row>
    <row r="4069" customFormat="false" ht="13" hidden="false" customHeight="false" outlineLevel="0" collapsed="false">
      <c r="O4069" s="93" t="str">
        <f aca="false">Grocery!S3789&amp;Grocery!T3789</f>
        <v/>
      </c>
    </row>
    <row r="4070" customFormat="false" ht="13" hidden="false" customHeight="false" outlineLevel="0" collapsed="false">
      <c r="O4070" s="93" t="str">
        <f aca="false">Grocery!S3790&amp;Grocery!T3790</f>
        <v/>
      </c>
    </row>
    <row r="4071" customFormat="false" ht="13" hidden="false" customHeight="false" outlineLevel="0" collapsed="false">
      <c r="O4071" s="93" t="str">
        <f aca="false">Grocery!S3791&amp;Grocery!T3791</f>
        <v/>
      </c>
    </row>
    <row r="4072" customFormat="false" ht="13" hidden="false" customHeight="false" outlineLevel="0" collapsed="false">
      <c r="O4072" s="93" t="str">
        <f aca="false">Grocery!S3792&amp;Grocery!T3792</f>
        <v/>
      </c>
    </row>
    <row r="4073" customFormat="false" ht="13" hidden="false" customHeight="false" outlineLevel="0" collapsed="false">
      <c r="O4073" s="93" t="str">
        <f aca="false">Grocery!S3793&amp;Grocery!T3793</f>
        <v/>
      </c>
    </row>
    <row r="4074" customFormat="false" ht="13" hidden="false" customHeight="false" outlineLevel="0" collapsed="false">
      <c r="O4074" s="93" t="str">
        <f aca="false">Grocery!S3794&amp;Grocery!T3794</f>
        <v/>
      </c>
    </row>
    <row r="4075" customFormat="false" ht="13" hidden="false" customHeight="false" outlineLevel="0" collapsed="false">
      <c r="O4075" s="93" t="str">
        <f aca="false">Grocery!S3795&amp;Grocery!T3795</f>
        <v/>
      </c>
    </row>
    <row r="4076" customFormat="false" ht="13" hidden="false" customHeight="false" outlineLevel="0" collapsed="false">
      <c r="O4076" s="93" t="str">
        <f aca="false">Grocery!S3796&amp;Grocery!T3796</f>
        <v/>
      </c>
    </row>
    <row r="4077" customFormat="false" ht="13" hidden="false" customHeight="false" outlineLevel="0" collapsed="false">
      <c r="O4077" s="93" t="str">
        <f aca="false">Grocery!S3797&amp;Grocery!T3797</f>
        <v/>
      </c>
    </row>
    <row r="4078" customFormat="false" ht="13" hidden="false" customHeight="false" outlineLevel="0" collapsed="false">
      <c r="O4078" s="93" t="str">
        <f aca="false">Grocery!S3798&amp;Grocery!T3798</f>
        <v/>
      </c>
    </row>
    <row r="4079" customFormat="false" ht="13" hidden="false" customHeight="false" outlineLevel="0" collapsed="false">
      <c r="O4079" s="93" t="str">
        <f aca="false">Grocery!S3799&amp;Grocery!T3799</f>
        <v/>
      </c>
    </row>
    <row r="4080" customFormat="false" ht="13" hidden="false" customHeight="false" outlineLevel="0" collapsed="false">
      <c r="O4080" s="93" t="str">
        <f aca="false">Grocery!S3800&amp;Grocery!T3800</f>
        <v/>
      </c>
    </row>
    <row r="4081" customFormat="false" ht="13" hidden="false" customHeight="false" outlineLevel="0" collapsed="false">
      <c r="O4081" s="93" t="str">
        <f aca="false">Grocery!S3801&amp;Grocery!T3801</f>
        <v/>
      </c>
    </row>
    <row r="4082" customFormat="false" ht="13" hidden="false" customHeight="false" outlineLevel="0" collapsed="false">
      <c r="O4082" s="93" t="str">
        <f aca="false">Grocery!S3802&amp;Grocery!T3802</f>
        <v/>
      </c>
    </row>
    <row r="4083" customFormat="false" ht="13" hidden="false" customHeight="false" outlineLevel="0" collapsed="false">
      <c r="O4083" s="93" t="str">
        <f aca="false">Grocery!S3803&amp;Grocery!T3803</f>
        <v/>
      </c>
    </row>
    <row r="4084" customFormat="false" ht="13" hidden="false" customHeight="false" outlineLevel="0" collapsed="false">
      <c r="O4084" s="93" t="str">
        <f aca="false">Grocery!S3804&amp;Grocery!T3804</f>
        <v/>
      </c>
    </row>
    <row r="4085" customFormat="false" ht="13" hidden="false" customHeight="false" outlineLevel="0" collapsed="false">
      <c r="O4085" s="93" t="str">
        <f aca="false">Grocery!S3805&amp;Grocery!T3805</f>
        <v/>
      </c>
    </row>
    <row r="4086" customFormat="false" ht="13" hidden="false" customHeight="false" outlineLevel="0" collapsed="false">
      <c r="O4086" s="93" t="str">
        <f aca="false">Grocery!S3806&amp;Grocery!T3806</f>
        <v/>
      </c>
    </row>
    <row r="4087" customFormat="false" ht="13" hidden="false" customHeight="false" outlineLevel="0" collapsed="false">
      <c r="O4087" s="93" t="str">
        <f aca="false">Grocery!S3807&amp;Grocery!T3807</f>
        <v/>
      </c>
    </row>
    <row r="4088" customFormat="false" ht="13" hidden="false" customHeight="false" outlineLevel="0" collapsed="false">
      <c r="O4088" s="93" t="str">
        <f aca="false">Grocery!S3808&amp;Grocery!T3808</f>
        <v/>
      </c>
    </row>
    <row r="4089" customFormat="false" ht="13" hidden="false" customHeight="false" outlineLevel="0" collapsed="false">
      <c r="O4089" s="93" t="str">
        <f aca="false">Grocery!S3809&amp;Grocery!T3809</f>
        <v/>
      </c>
    </row>
    <row r="4090" customFormat="false" ht="13" hidden="false" customHeight="false" outlineLevel="0" collapsed="false">
      <c r="O4090" s="93" t="str">
        <f aca="false">Grocery!S3810&amp;Grocery!T3810</f>
        <v/>
      </c>
    </row>
    <row r="4091" customFormat="false" ht="13" hidden="false" customHeight="false" outlineLevel="0" collapsed="false">
      <c r="O4091" s="93" t="str">
        <f aca="false">Grocery!S3811&amp;Grocery!T3811</f>
        <v/>
      </c>
    </row>
    <row r="4092" customFormat="false" ht="13" hidden="false" customHeight="false" outlineLevel="0" collapsed="false">
      <c r="O4092" s="93" t="str">
        <f aca="false">Grocery!S3812&amp;Grocery!T3812</f>
        <v/>
      </c>
    </row>
    <row r="4093" customFormat="false" ht="13" hidden="false" customHeight="false" outlineLevel="0" collapsed="false">
      <c r="O4093" s="93" t="str">
        <f aca="false">Grocery!S3813&amp;Grocery!T3813</f>
        <v/>
      </c>
    </row>
    <row r="4094" customFormat="false" ht="13" hidden="false" customHeight="false" outlineLevel="0" collapsed="false">
      <c r="O4094" s="93" t="str">
        <f aca="false">Grocery!S3814&amp;Grocery!T3814</f>
        <v/>
      </c>
    </row>
    <row r="4095" customFormat="false" ht="13" hidden="false" customHeight="false" outlineLevel="0" collapsed="false">
      <c r="O4095" s="93" t="str">
        <f aca="false">Grocery!S3815&amp;Grocery!T3815</f>
        <v/>
      </c>
    </row>
    <row r="4096" customFormat="false" ht="13" hidden="false" customHeight="false" outlineLevel="0" collapsed="false">
      <c r="O4096" s="93" t="str">
        <f aca="false">Grocery!S3816&amp;Grocery!T3816</f>
        <v/>
      </c>
    </row>
    <row r="4097" customFormat="false" ht="13" hidden="false" customHeight="false" outlineLevel="0" collapsed="false">
      <c r="O4097" s="93" t="str">
        <f aca="false">Grocery!S3817&amp;Grocery!T3817</f>
        <v/>
      </c>
    </row>
    <row r="4098" customFormat="false" ht="13" hidden="false" customHeight="false" outlineLevel="0" collapsed="false">
      <c r="O4098" s="93" t="str">
        <f aca="false">Grocery!S3818&amp;Grocery!T3818</f>
        <v/>
      </c>
    </row>
    <row r="4099" customFormat="false" ht="13" hidden="false" customHeight="false" outlineLevel="0" collapsed="false">
      <c r="O4099" s="93" t="str">
        <f aca="false">Grocery!S3819&amp;Grocery!T3819</f>
        <v/>
      </c>
    </row>
    <row r="4100" customFormat="false" ht="13" hidden="false" customHeight="false" outlineLevel="0" collapsed="false">
      <c r="O4100" s="93" t="str">
        <f aca="false">Grocery!S3820&amp;Grocery!T3820</f>
        <v/>
      </c>
    </row>
    <row r="4101" customFormat="false" ht="13" hidden="false" customHeight="false" outlineLevel="0" collapsed="false">
      <c r="O4101" s="93" t="str">
        <f aca="false">Grocery!S3821&amp;Grocery!T3821</f>
        <v/>
      </c>
    </row>
    <row r="4102" customFormat="false" ht="13" hidden="false" customHeight="false" outlineLevel="0" collapsed="false">
      <c r="O4102" s="93" t="str">
        <f aca="false">Grocery!S3822&amp;Grocery!T3822</f>
        <v/>
      </c>
    </row>
    <row r="4103" customFormat="false" ht="13" hidden="false" customHeight="false" outlineLevel="0" collapsed="false">
      <c r="O4103" s="93" t="str">
        <f aca="false">Grocery!S3823&amp;Grocery!T3823</f>
        <v/>
      </c>
    </row>
    <row r="4104" customFormat="false" ht="13" hidden="false" customHeight="false" outlineLevel="0" collapsed="false">
      <c r="O4104" s="93" t="str">
        <f aca="false">Grocery!S3824&amp;Grocery!T3824</f>
        <v/>
      </c>
    </row>
    <row r="4105" customFormat="false" ht="13" hidden="false" customHeight="false" outlineLevel="0" collapsed="false">
      <c r="O4105" s="93" t="str">
        <f aca="false">Grocery!S3825&amp;Grocery!T3825</f>
        <v/>
      </c>
    </row>
    <row r="4106" customFormat="false" ht="13" hidden="false" customHeight="false" outlineLevel="0" collapsed="false">
      <c r="O4106" s="93" t="str">
        <f aca="false">Grocery!S3826&amp;Grocery!T3826</f>
        <v/>
      </c>
    </row>
    <row r="4107" customFormat="false" ht="13" hidden="false" customHeight="false" outlineLevel="0" collapsed="false">
      <c r="O4107" s="93" t="str">
        <f aca="false">Grocery!S3827&amp;Grocery!T3827</f>
        <v/>
      </c>
    </row>
    <row r="4108" customFormat="false" ht="13" hidden="false" customHeight="false" outlineLevel="0" collapsed="false">
      <c r="O4108" s="93" t="str">
        <f aca="false">Grocery!S3828&amp;Grocery!T3828</f>
        <v/>
      </c>
    </row>
    <row r="4109" customFormat="false" ht="13" hidden="false" customHeight="false" outlineLevel="0" collapsed="false">
      <c r="O4109" s="93" t="str">
        <f aca="false">Grocery!S3829&amp;Grocery!T3829</f>
        <v/>
      </c>
    </row>
    <row r="4110" customFormat="false" ht="13" hidden="false" customHeight="false" outlineLevel="0" collapsed="false">
      <c r="O4110" s="93" t="str">
        <f aca="false">Grocery!S3830&amp;Grocery!T3830</f>
        <v/>
      </c>
    </row>
    <row r="4111" customFormat="false" ht="13" hidden="false" customHeight="false" outlineLevel="0" collapsed="false">
      <c r="O4111" s="93" t="str">
        <f aca="false">Grocery!S3831&amp;Grocery!T3831</f>
        <v/>
      </c>
    </row>
    <row r="4112" customFormat="false" ht="13" hidden="false" customHeight="false" outlineLevel="0" collapsed="false">
      <c r="O4112" s="93" t="str">
        <f aca="false">Grocery!S3832&amp;Grocery!T3832</f>
        <v/>
      </c>
    </row>
    <row r="4113" customFormat="false" ht="13" hidden="false" customHeight="false" outlineLevel="0" collapsed="false">
      <c r="O4113" s="93" t="str">
        <f aca="false">Grocery!S3833&amp;Grocery!T3833</f>
        <v/>
      </c>
    </row>
    <row r="4114" customFormat="false" ht="13" hidden="false" customHeight="false" outlineLevel="0" collapsed="false">
      <c r="O4114" s="93" t="str">
        <f aca="false">Grocery!S3834&amp;Grocery!T3834</f>
        <v/>
      </c>
    </row>
    <row r="4115" customFormat="false" ht="13" hidden="false" customHeight="false" outlineLevel="0" collapsed="false">
      <c r="O4115" s="93" t="str">
        <f aca="false">Grocery!S3835&amp;Grocery!T3835</f>
        <v/>
      </c>
    </row>
    <row r="4116" customFormat="false" ht="13" hidden="false" customHeight="false" outlineLevel="0" collapsed="false">
      <c r="O4116" s="93" t="str">
        <f aca="false">Grocery!S3836&amp;Grocery!T3836</f>
        <v/>
      </c>
    </row>
    <row r="4117" customFormat="false" ht="13" hidden="false" customHeight="false" outlineLevel="0" collapsed="false">
      <c r="O4117" s="93" t="str">
        <f aca="false">Grocery!S3837&amp;Grocery!T3837</f>
        <v/>
      </c>
    </row>
    <row r="4118" customFormat="false" ht="13" hidden="false" customHeight="false" outlineLevel="0" collapsed="false">
      <c r="O4118" s="93" t="str">
        <f aca="false">Grocery!S3838&amp;Grocery!T3838</f>
        <v/>
      </c>
    </row>
    <row r="4119" customFormat="false" ht="13" hidden="false" customHeight="false" outlineLevel="0" collapsed="false">
      <c r="O4119" s="93" t="str">
        <f aca="false">Grocery!S3839&amp;Grocery!T3839</f>
        <v/>
      </c>
    </row>
    <row r="4120" customFormat="false" ht="13" hidden="false" customHeight="false" outlineLevel="0" collapsed="false">
      <c r="O4120" s="93" t="str">
        <f aca="false">Grocery!S3840&amp;Grocery!T3840</f>
        <v/>
      </c>
    </row>
    <row r="4121" customFormat="false" ht="13" hidden="false" customHeight="false" outlineLevel="0" collapsed="false">
      <c r="O4121" s="93" t="str">
        <f aca="false">Grocery!S3841&amp;Grocery!T3841</f>
        <v/>
      </c>
    </row>
    <row r="4122" customFormat="false" ht="13" hidden="false" customHeight="false" outlineLevel="0" collapsed="false">
      <c r="O4122" s="93" t="str">
        <f aca="false">Grocery!S3842&amp;Grocery!T3842</f>
        <v/>
      </c>
    </row>
    <row r="4123" customFormat="false" ht="13" hidden="false" customHeight="false" outlineLevel="0" collapsed="false">
      <c r="O4123" s="93" t="str">
        <f aca="false">Grocery!S3843&amp;Grocery!T3843</f>
        <v/>
      </c>
    </row>
    <row r="4124" customFormat="false" ht="13" hidden="false" customHeight="false" outlineLevel="0" collapsed="false">
      <c r="O4124" s="93" t="str">
        <f aca="false">Grocery!S3844&amp;Grocery!T3844</f>
        <v/>
      </c>
    </row>
    <row r="4125" customFormat="false" ht="13" hidden="false" customHeight="false" outlineLevel="0" collapsed="false">
      <c r="O4125" s="93" t="str">
        <f aca="false">Grocery!S3845&amp;Grocery!T3845</f>
        <v/>
      </c>
    </row>
    <row r="4126" customFormat="false" ht="13" hidden="false" customHeight="false" outlineLevel="0" collapsed="false">
      <c r="O4126" s="93" t="str">
        <f aca="false">Grocery!S3846&amp;Grocery!T3846</f>
        <v/>
      </c>
    </row>
    <row r="4127" customFormat="false" ht="13" hidden="false" customHeight="false" outlineLevel="0" collapsed="false">
      <c r="O4127" s="93" t="str">
        <f aca="false">Grocery!S3847&amp;Grocery!T3847</f>
        <v/>
      </c>
    </row>
    <row r="4128" customFormat="false" ht="13" hidden="false" customHeight="false" outlineLevel="0" collapsed="false">
      <c r="O4128" s="93" t="str">
        <f aca="false">Grocery!S3848&amp;Grocery!T3848</f>
        <v/>
      </c>
    </row>
    <row r="4129" customFormat="false" ht="13" hidden="false" customHeight="false" outlineLevel="0" collapsed="false">
      <c r="O4129" s="93" t="str">
        <f aca="false">Grocery!S3849&amp;Grocery!T3849</f>
        <v/>
      </c>
    </row>
    <row r="4130" customFormat="false" ht="13" hidden="false" customHeight="false" outlineLevel="0" collapsed="false">
      <c r="O4130" s="93" t="str">
        <f aca="false">Grocery!S3850&amp;Grocery!T3850</f>
        <v/>
      </c>
    </row>
    <row r="4131" customFormat="false" ht="13" hidden="false" customHeight="false" outlineLevel="0" collapsed="false">
      <c r="O4131" s="93" t="str">
        <f aca="false">Grocery!S3851&amp;Grocery!T3851</f>
        <v/>
      </c>
    </row>
    <row r="4132" customFormat="false" ht="13" hidden="false" customHeight="false" outlineLevel="0" collapsed="false">
      <c r="O4132" s="93" t="str">
        <f aca="false">Grocery!S3852&amp;Grocery!T3852</f>
        <v/>
      </c>
    </row>
    <row r="4133" customFormat="false" ht="13" hidden="false" customHeight="false" outlineLevel="0" collapsed="false">
      <c r="O4133" s="93" t="str">
        <f aca="false">Grocery!S3853&amp;Grocery!T3853</f>
        <v/>
      </c>
    </row>
    <row r="4134" customFormat="false" ht="13" hidden="false" customHeight="false" outlineLevel="0" collapsed="false">
      <c r="O4134" s="93" t="str">
        <f aca="false">Grocery!S3854&amp;Grocery!T3854</f>
        <v/>
      </c>
    </row>
    <row r="4135" customFormat="false" ht="13" hidden="false" customHeight="false" outlineLevel="0" collapsed="false">
      <c r="O4135" s="93" t="str">
        <f aca="false">Grocery!S3855&amp;Grocery!T3855</f>
        <v/>
      </c>
    </row>
    <row r="4136" customFormat="false" ht="13" hidden="false" customHeight="false" outlineLevel="0" collapsed="false">
      <c r="O4136" s="93" t="str">
        <f aca="false">Grocery!S3856&amp;Grocery!T3856</f>
        <v/>
      </c>
    </row>
    <row r="4137" customFormat="false" ht="13" hidden="false" customHeight="false" outlineLevel="0" collapsed="false">
      <c r="O4137" s="93" t="str">
        <f aca="false">Grocery!S3857&amp;Grocery!T3857</f>
        <v/>
      </c>
    </row>
    <row r="4138" customFormat="false" ht="13" hidden="false" customHeight="false" outlineLevel="0" collapsed="false">
      <c r="O4138" s="93" t="str">
        <f aca="false">Grocery!S3858&amp;Grocery!T3858</f>
        <v/>
      </c>
    </row>
    <row r="4139" customFormat="false" ht="13" hidden="false" customHeight="false" outlineLevel="0" collapsed="false">
      <c r="O4139" s="93" t="str">
        <f aca="false">Grocery!S3859&amp;Grocery!T3859</f>
        <v/>
      </c>
    </row>
    <row r="4140" customFormat="false" ht="13" hidden="false" customHeight="false" outlineLevel="0" collapsed="false">
      <c r="O4140" s="93" t="str">
        <f aca="false">Grocery!S3860&amp;Grocery!T3860</f>
        <v/>
      </c>
    </row>
    <row r="4141" customFormat="false" ht="13" hidden="false" customHeight="false" outlineLevel="0" collapsed="false">
      <c r="O4141" s="93" t="str">
        <f aca="false">Grocery!S3861&amp;Grocery!T3861</f>
        <v/>
      </c>
    </row>
    <row r="4142" customFormat="false" ht="13" hidden="false" customHeight="false" outlineLevel="0" collapsed="false">
      <c r="O4142" s="93" t="str">
        <f aca="false">Grocery!S3862&amp;Grocery!T3862</f>
        <v/>
      </c>
    </row>
    <row r="4143" customFormat="false" ht="13" hidden="false" customHeight="false" outlineLevel="0" collapsed="false">
      <c r="O4143" s="93" t="str">
        <f aca="false">Grocery!S3863&amp;Grocery!T3863</f>
        <v/>
      </c>
    </row>
    <row r="4144" customFormat="false" ht="13" hidden="false" customHeight="false" outlineLevel="0" collapsed="false">
      <c r="O4144" s="93" t="str">
        <f aca="false">Grocery!S3864&amp;Grocery!T3864</f>
        <v/>
      </c>
    </row>
    <row r="4145" customFormat="false" ht="13" hidden="false" customHeight="false" outlineLevel="0" collapsed="false">
      <c r="O4145" s="93" t="str">
        <f aca="false">Grocery!S3865&amp;Grocery!T3865</f>
        <v/>
      </c>
    </row>
    <row r="4146" customFormat="false" ht="13" hidden="false" customHeight="false" outlineLevel="0" collapsed="false">
      <c r="O4146" s="93" t="str">
        <f aca="false">Grocery!S3866&amp;Grocery!T3866</f>
        <v/>
      </c>
    </row>
    <row r="4147" customFormat="false" ht="13" hidden="false" customHeight="false" outlineLevel="0" collapsed="false">
      <c r="O4147" s="93" t="str">
        <f aca="false">Grocery!S3867&amp;Grocery!T3867</f>
        <v/>
      </c>
    </row>
    <row r="4148" customFormat="false" ht="13" hidden="false" customHeight="false" outlineLevel="0" collapsed="false">
      <c r="O4148" s="93" t="str">
        <f aca="false">Grocery!S3868&amp;Grocery!T3868</f>
        <v/>
      </c>
    </row>
    <row r="4149" customFormat="false" ht="13" hidden="false" customHeight="false" outlineLevel="0" collapsed="false">
      <c r="O4149" s="93" t="str">
        <f aca="false">Grocery!S3869&amp;Grocery!T3869</f>
        <v/>
      </c>
    </row>
    <row r="4150" customFormat="false" ht="13" hidden="false" customHeight="false" outlineLevel="0" collapsed="false">
      <c r="O4150" s="93" t="str">
        <f aca="false">Grocery!S3870&amp;Grocery!T3870</f>
        <v/>
      </c>
    </row>
    <row r="4151" customFormat="false" ht="13" hidden="false" customHeight="false" outlineLevel="0" collapsed="false">
      <c r="O4151" s="93" t="str">
        <f aca="false">Grocery!S3871&amp;Grocery!T3871</f>
        <v/>
      </c>
    </row>
    <row r="4152" customFormat="false" ht="13" hidden="false" customHeight="false" outlineLevel="0" collapsed="false">
      <c r="O4152" s="93" t="str">
        <f aca="false">Grocery!S3872&amp;Grocery!T3872</f>
        <v/>
      </c>
    </row>
    <row r="4153" customFormat="false" ht="13" hidden="false" customHeight="false" outlineLevel="0" collapsed="false">
      <c r="O4153" s="93" t="str">
        <f aca="false">Grocery!S3873&amp;Grocery!T3873</f>
        <v/>
      </c>
    </row>
    <row r="4154" customFormat="false" ht="13" hidden="false" customHeight="false" outlineLevel="0" collapsed="false">
      <c r="O4154" s="93" t="str">
        <f aca="false">Grocery!S3874&amp;Grocery!T3874</f>
        <v/>
      </c>
    </row>
    <row r="4155" customFormat="false" ht="13" hidden="false" customHeight="false" outlineLevel="0" collapsed="false">
      <c r="O4155" s="93" t="str">
        <f aca="false">Grocery!S3875&amp;Grocery!T3875</f>
        <v/>
      </c>
    </row>
    <row r="4156" customFormat="false" ht="13" hidden="false" customHeight="false" outlineLevel="0" collapsed="false">
      <c r="O4156" s="93" t="str">
        <f aca="false">Grocery!S3876&amp;Grocery!T3876</f>
        <v/>
      </c>
    </row>
    <row r="4157" customFormat="false" ht="13" hidden="false" customHeight="false" outlineLevel="0" collapsed="false">
      <c r="O4157" s="93" t="str">
        <f aca="false">Grocery!S3877&amp;Grocery!T3877</f>
        <v/>
      </c>
    </row>
    <row r="4158" customFormat="false" ht="13" hidden="false" customHeight="false" outlineLevel="0" collapsed="false">
      <c r="O4158" s="93" t="str">
        <f aca="false">Grocery!S3878&amp;Grocery!T3878</f>
        <v/>
      </c>
    </row>
    <row r="4159" customFormat="false" ht="13" hidden="false" customHeight="false" outlineLevel="0" collapsed="false">
      <c r="O4159" s="93" t="str">
        <f aca="false">Grocery!S3879&amp;Grocery!T3879</f>
        <v/>
      </c>
    </row>
    <row r="4160" customFormat="false" ht="13" hidden="false" customHeight="false" outlineLevel="0" collapsed="false">
      <c r="O4160" s="93" t="str">
        <f aca="false">Grocery!S3880&amp;Grocery!T3880</f>
        <v/>
      </c>
    </row>
    <row r="4161" customFormat="false" ht="13" hidden="false" customHeight="false" outlineLevel="0" collapsed="false">
      <c r="O4161" s="93" t="str">
        <f aca="false">Grocery!S3881&amp;Grocery!T3881</f>
        <v/>
      </c>
    </row>
    <row r="4162" customFormat="false" ht="13" hidden="false" customHeight="false" outlineLevel="0" collapsed="false">
      <c r="O4162" s="93" t="str">
        <f aca="false">Grocery!S3882&amp;Grocery!T3882</f>
        <v/>
      </c>
    </row>
    <row r="4163" customFormat="false" ht="13" hidden="false" customHeight="false" outlineLevel="0" collapsed="false">
      <c r="O4163" s="93" t="str">
        <f aca="false">Grocery!S3883&amp;Grocery!T3883</f>
        <v/>
      </c>
    </row>
    <row r="4164" customFormat="false" ht="13" hidden="false" customHeight="false" outlineLevel="0" collapsed="false">
      <c r="O4164" s="93" t="str">
        <f aca="false">Grocery!S3884&amp;Grocery!T3884</f>
        <v/>
      </c>
    </row>
    <row r="4165" customFormat="false" ht="13" hidden="false" customHeight="false" outlineLevel="0" collapsed="false">
      <c r="O4165" s="93" t="str">
        <f aca="false">Grocery!S3885&amp;Grocery!T3885</f>
        <v/>
      </c>
    </row>
    <row r="4166" customFormat="false" ht="13" hidden="false" customHeight="false" outlineLevel="0" collapsed="false">
      <c r="O4166" s="93" t="str">
        <f aca="false">Grocery!S3886&amp;Grocery!T3886</f>
        <v/>
      </c>
    </row>
    <row r="4167" customFormat="false" ht="13" hidden="false" customHeight="false" outlineLevel="0" collapsed="false">
      <c r="O4167" s="93" t="str">
        <f aca="false">Grocery!S3887&amp;Grocery!T3887</f>
        <v/>
      </c>
    </row>
    <row r="4168" customFormat="false" ht="13" hidden="false" customHeight="false" outlineLevel="0" collapsed="false">
      <c r="O4168" s="93" t="str">
        <f aca="false">Grocery!S3888&amp;Grocery!T3888</f>
        <v/>
      </c>
    </row>
    <row r="4169" customFormat="false" ht="13" hidden="false" customHeight="false" outlineLevel="0" collapsed="false">
      <c r="O4169" s="93" t="str">
        <f aca="false">Grocery!S3889&amp;Grocery!T3889</f>
        <v/>
      </c>
    </row>
    <row r="4170" customFormat="false" ht="13" hidden="false" customHeight="false" outlineLevel="0" collapsed="false">
      <c r="O4170" s="93" t="str">
        <f aca="false">Grocery!S3890&amp;Grocery!T3890</f>
        <v/>
      </c>
    </row>
    <row r="4171" customFormat="false" ht="13" hidden="false" customHeight="false" outlineLevel="0" collapsed="false">
      <c r="O4171" s="93" t="str">
        <f aca="false">Grocery!S3891&amp;Grocery!T3891</f>
        <v/>
      </c>
    </row>
    <row r="4172" customFormat="false" ht="13" hidden="false" customHeight="false" outlineLevel="0" collapsed="false">
      <c r="O4172" s="93" t="str">
        <f aca="false">Grocery!S3892&amp;Grocery!T3892</f>
        <v/>
      </c>
    </row>
    <row r="4173" customFormat="false" ht="13" hidden="false" customHeight="false" outlineLevel="0" collapsed="false">
      <c r="O4173" s="93" t="str">
        <f aca="false">Grocery!S3893&amp;Grocery!T3893</f>
        <v/>
      </c>
    </row>
    <row r="4174" customFormat="false" ht="13" hidden="false" customHeight="false" outlineLevel="0" collapsed="false">
      <c r="O4174" s="93" t="str">
        <f aca="false">Grocery!S3894&amp;Grocery!T3894</f>
        <v/>
      </c>
    </row>
    <row r="4175" customFormat="false" ht="13" hidden="false" customHeight="false" outlineLevel="0" collapsed="false">
      <c r="O4175" s="93" t="str">
        <f aca="false">Grocery!S3895&amp;Grocery!T3895</f>
        <v/>
      </c>
    </row>
    <row r="4176" customFormat="false" ht="13" hidden="false" customHeight="false" outlineLevel="0" collapsed="false">
      <c r="O4176" s="93" t="str">
        <f aca="false">Grocery!S3896&amp;Grocery!T3896</f>
        <v/>
      </c>
    </row>
    <row r="4177" customFormat="false" ht="13" hidden="false" customHeight="false" outlineLevel="0" collapsed="false">
      <c r="O4177" s="93" t="str">
        <f aca="false">Grocery!S3897&amp;Grocery!T3897</f>
        <v/>
      </c>
    </row>
    <row r="4178" customFormat="false" ht="13" hidden="false" customHeight="false" outlineLevel="0" collapsed="false">
      <c r="O4178" s="93" t="str">
        <f aca="false">Grocery!S3898&amp;Grocery!T3898</f>
        <v/>
      </c>
    </row>
    <row r="4179" customFormat="false" ht="13" hidden="false" customHeight="false" outlineLevel="0" collapsed="false">
      <c r="O4179" s="93" t="str">
        <f aca="false">Grocery!S3899&amp;Grocery!T3899</f>
        <v/>
      </c>
    </row>
    <row r="4180" customFormat="false" ht="13" hidden="false" customHeight="false" outlineLevel="0" collapsed="false">
      <c r="O4180" s="93" t="str">
        <f aca="false">Grocery!S3900&amp;Grocery!T3900</f>
        <v/>
      </c>
    </row>
    <row r="4181" customFormat="false" ht="13" hidden="false" customHeight="false" outlineLevel="0" collapsed="false">
      <c r="O4181" s="93" t="str">
        <f aca="false">Grocery!S3901&amp;Grocery!T3901</f>
        <v/>
      </c>
    </row>
    <row r="4182" customFormat="false" ht="13" hidden="false" customHeight="false" outlineLevel="0" collapsed="false">
      <c r="O4182" s="93" t="str">
        <f aca="false">Grocery!S3902&amp;Grocery!T3902</f>
        <v/>
      </c>
    </row>
    <row r="4183" customFormat="false" ht="13" hidden="false" customHeight="false" outlineLevel="0" collapsed="false">
      <c r="O4183" s="93" t="str">
        <f aca="false">Grocery!S3903&amp;Grocery!T3903</f>
        <v/>
      </c>
    </row>
    <row r="4184" customFormat="false" ht="13" hidden="false" customHeight="false" outlineLevel="0" collapsed="false">
      <c r="O4184" s="93" t="str">
        <f aca="false">Grocery!S3904&amp;Grocery!T3904</f>
        <v/>
      </c>
    </row>
    <row r="4185" customFormat="false" ht="13" hidden="false" customHeight="false" outlineLevel="0" collapsed="false">
      <c r="O4185" s="93" t="str">
        <f aca="false">Grocery!S3905&amp;Grocery!T3905</f>
        <v/>
      </c>
    </row>
    <row r="4186" customFormat="false" ht="13" hidden="false" customHeight="false" outlineLevel="0" collapsed="false">
      <c r="O4186" s="93" t="str">
        <f aca="false">Grocery!S3906&amp;Grocery!T3906</f>
        <v/>
      </c>
    </row>
    <row r="4187" customFormat="false" ht="13" hidden="false" customHeight="false" outlineLevel="0" collapsed="false">
      <c r="O4187" s="93" t="str">
        <f aca="false">Grocery!S3907&amp;Grocery!T3907</f>
        <v/>
      </c>
    </row>
    <row r="4188" customFormat="false" ht="13" hidden="false" customHeight="false" outlineLevel="0" collapsed="false">
      <c r="O4188" s="93" t="str">
        <f aca="false">Grocery!S3908&amp;Grocery!T3908</f>
        <v/>
      </c>
    </row>
    <row r="4189" customFormat="false" ht="13" hidden="false" customHeight="false" outlineLevel="0" collapsed="false">
      <c r="O4189" s="93" t="str">
        <f aca="false">Grocery!S3909&amp;Grocery!T3909</f>
        <v/>
      </c>
    </row>
    <row r="4190" customFormat="false" ht="13" hidden="false" customHeight="false" outlineLevel="0" collapsed="false">
      <c r="O4190" s="93" t="str">
        <f aca="false">Grocery!S3910&amp;Grocery!T3910</f>
        <v/>
      </c>
    </row>
    <row r="4191" customFormat="false" ht="13" hidden="false" customHeight="false" outlineLevel="0" collapsed="false">
      <c r="O4191" s="93" t="str">
        <f aca="false">Grocery!S3911&amp;Grocery!T3911</f>
        <v/>
      </c>
    </row>
    <row r="4192" customFormat="false" ht="13" hidden="false" customHeight="false" outlineLevel="0" collapsed="false">
      <c r="O4192" s="93" t="str">
        <f aca="false">Grocery!S3912&amp;Grocery!T3912</f>
        <v/>
      </c>
    </row>
    <row r="4193" customFormat="false" ht="13" hidden="false" customHeight="false" outlineLevel="0" collapsed="false">
      <c r="O4193" s="93" t="str">
        <f aca="false">Grocery!S3913&amp;Grocery!T3913</f>
        <v/>
      </c>
    </row>
    <row r="4194" customFormat="false" ht="13" hidden="false" customHeight="false" outlineLevel="0" collapsed="false">
      <c r="O4194" s="93" t="str">
        <f aca="false">Grocery!S3914&amp;Grocery!T3914</f>
        <v/>
      </c>
    </row>
    <row r="4195" customFormat="false" ht="13" hidden="false" customHeight="false" outlineLevel="0" collapsed="false">
      <c r="O4195" s="93" t="str">
        <f aca="false">Grocery!S3915&amp;Grocery!T3915</f>
        <v/>
      </c>
    </row>
    <row r="4196" customFormat="false" ht="13" hidden="false" customHeight="false" outlineLevel="0" collapsed="false">
      <c r="O4196" s="93" t="str">
        <f aca="false">Grocery!S3916&amp;Grocery!T3916</f>
        <v/>
      </c>
    </row>
    <row r="4197" customFormat="false" ht="13" hidden="false" customHeight="false" outlineLevel="0" collapsed="false">
      <c r="O4197" s="93" t="str">
        <f aca="false">Grocery!S3917&amp;Grocery!T3917</f>
        <v/>
      </c>
    </row>
    <row r="4198" customFormat="false" ht="13" hidden="false" customHeight="false" outlineLevel="0" collapsed="false">
      <c r="O4198" s="93" t="str">
        <f aca="false">Grocery!S3918&amp;Grocery!T3918</f>
        <v/>
      </c>
    </row>
    <row r="4199" customFormat="false" ht="13" hidden="false" customHeight="false" outlineLevel="0" collapsed="false">
      <c r="O4199" s="93" t="str">
        <f aca="false">Grocery!S3919&amp;Grocery!T3919</f>
        <v/>
      </c>
    </row>
    <row r="4200" customFormat="false" ht="13" hidden="false" customHeight="false" outlineLevel="0" collapsed="false">
      <c r="O4200" s="93" t="str">
        <f aca="false">Grocery!S3920&amp;Grocery!T3920</f>
        <v/>
      </c>
    </row>
    <row r="4201" customFormat="false" ht="13" hidden="false" customHeight="false" outlineLevel="0" collapsed="false">
      <c r="O4201" s="93" t="str">
        <f aca="false">Grocery!S3921&amp;Grocery!T3921</f>
        <v/>
      </c>
    </row>
    <row r="4202" customFormat="false" ht="13" hidden="false" customHeight="false" outlineLevel="0" collapsed="false">
      <c r="O4202" s="93" t="str">
        <f aca="false">Grocery!S3922&amp;Grocery!T3922</f>
        <v/>
      </c>
    </row>
    <row r="4203" customFormat="false" ht="13" hidden="false" customHeight="false" outlineLevel="0" collapsed="false">
      <c r="O4203" s="93" t="str">
        <f aca="false">Grocery!S3923&amp;Grocery!T3923</f>
        <v/>
      </c>
    </row>
    <row r="4204" customFormat="false" ht="13" hidden="false" customHeight="false" outlineLevel="0" collapsed="false">
      <c r="O4204" s="93" t="str">
        <f aca="false">Grocery!S3924&amp;Grocery!T3924</f>
        <v/>
      </c>
    </row>
    <row r="4205" customFormat="false" ht="13" hidden="false" customHeight="false" outlineLevel="0" collapsed="false">
      <c r="O4205" s="93" t="str">
        <f aca="false">Grocery!S3925&amp;Grocery!T3925</f>
        <v/>
      </c>
    </row>
    <row r="4206" customFormat="false" ht="13" hidden="false" customHeight="false" outlineLevel="0" collapsed="false">
      <c r="O4206" s="93" t="str">
        <f aca="false">Grocery!S3926&amp;Grocery!T3926</f>
        <v/>
      </c>
    </row>
    <row r="4207" customFormat="false" ht="13" hidden="false" customHeight="false" outlineLevel="0" collapsed="false">
      <c r="O4207" s="93" t="str">
        <f aca="false">Grocery!S3927&amp;Grocery!T3927</f>
        <v/>
      </c>
    </row>
    <row r="4208" customFormat="false" ht="13" hidden="false" customHeight="false" outlineLevel="0" collapsed="false">
      <c r="O4208" s="93" t="str">
        <f aca="false">Grocery!S3928&amp;Grocery!T3928</f>
        <v/>
      </c>
    </row>
    <row r="4209" customFormat="false" ht="13" hidden="false" customHeight="false" outlineLevel="0" collapsed="false">
      <c r="O4209" s="93" t="str">
        <f aca="false">Grocery!S3929&amp;Grocery!T3929</f>
        <v/>
      </c>
    </row>
    <row r="4210" customFormat="false" ht="13" hidden="false" customHeight="false" outlineLevel="0" collapsed="false">
      <c r="O4210" s="93" t="str">
        <f aca="false">Grocery!S3930&amp;Grocery!T3930</f>
        <v/>
      </c>
    </row>
    <row r="4211" customFormat="false" ht="13" hidden="false" customHeight="false" outlineLevel="0" collapsed="false">
      <c r="O4211" s="93" t="str">
        <f aca="false">Grocery!S3931&amp;Grocery!T3931</f>
        <v/>
      </c>
    </row>
    <row r="4212" customFormat="false" ht="13" hidden="false" customHeight="false" outlineLevel="0" collapsed="false">
      <c r="O4212" s="93" t="str">
        <f aca="false">Grocery!S3932&amp;Grocery!T3932</f>
        <v/>
      </c>
    </row>
    <row r="4213" customFormat="false" ht="13" hidden="false" customHeight="false" outlineLevel="0" collapsed="false">
      <c r="O4213" s="93" t="str">
        <f aca="false">Grocery!S3933&amp;Grocery!T3933</f>
        <v/>
      </c>
    </row>
    <row r="4214" customFormat="false" ht="13" hidden="false" customHeight="false" outlineLevel="0" collapsed="false">
      <c r="O4214" s="93" t="str">
        <f aca="false">Grocery!S3934&amp;Grocery!T3934</f>
        <v/>
      </c>
    </row>
    <row r="4215" customFormat="false" ht="13" hidden="false" customHeight="false" outlineLevel="0" collapsed="false">
      <c r="O4215" s="93" t="str">
        <f aca="false">Grocery!S3935&amp;Grocery!T3935</f>
        <v/>
      </c>
    </row>
    <row r="4216" customFormat="false" ht="13" hidden="false" customHeight="false" outlineLevel="0" collapsed="false">
      <c r="O4216" s="93" t="str">
        <f aca="false">Grocery!S3936&amp;Grocery!T3936</f>
        <v/>
      </c>
    </row>
    <row r="4217" customFormat="false" ht="13" hidden="false" customHeight="false" outlineLevel="0" collapsed="false">
      <c r="O4217" s="93" t="str">
        <f aca="false">Grocery!S3937&amp;Grocery!T3937</f>
        <v/>
      </c>
    </row>
    <row r="4218" customFormat="false" ht="13" hidden="false" customHeight="false" outlineLevel="0" collapsed="false">
      <c r="O4218" s="93" t="str">
        <f aca="false">Grocery!S3938&amp;Grocery!T3938</f>
        <v/>
      </c>
    </row>
    <row r="4219" customFormat="false" ht="13" hidden="false" customHeight="false" outlineLevel="0" collapsed="false">
      <c r="O4219" s="93" t="str">
        <f aca="false">Grocery!S3939&amp;Grocery!T3939</f>
        <v/>
      </c>
    </row>
    <row r="4220" customFormat="false" ht="13" hidden="false" customHeight="false" outlineLevel="0" collapsed="false">
      <c r="O4220" s="93" t="str">
        <f aca="false">Grocery!S3940&amp;Grocery!T3940</f>
        <v/>
      </c>
    </row>
    <row r="4221" customFormat="false" ht="13" hidden="false" customHeight="false" outlineLevel="0" collapsed="false">
      <c r="O4221" s="93" t="str">
        <f aca="false">Grocery!S3941&amp;Grocery!T3941</f>
        <v/>
      </c>
    </row>
    <row r="4222" customFormat="false" ht="13" hidden="false" customHeight="false" outlineLevel="0" collapsed="false">
      <c r="O4222" s="93" t="str">
        <f aca="false">Grocery!S3942&amp;Grocery!T3942</f>
        <v/>
      </c>
    </row>
    <row r="4223" customFormat="false" ht="13" hidden="false" customHeight="false" outlineLevel="0" collapsed="false">
      <c r="O4223" s="93" t="str">
        <f aca="false">Grocery!S3943&amp;Grocery!T3943</f>
        <v/>
      </c>
    </row>
    <row r="4224" customFormat="false" ht="13" hidden="false" customHeight="false" outlineLevel="0" collapsed="false">
      <c r="O4224" s="93" t="str">
        <f aca="false">Grocery!S3944&amp;Grocery!T3944</f>
        <v/>
      </c>
    </row>
    <row r="4225" customFormat="false" ht="13" hidden="false" customHeight="false" outlineLevel="0" collapsed="false">
      <c r="O4225" s="93" t="str">
        <f aca="false">Grocery!S3945&amp;Grocery!T3945</f>
        <v/>
      </c>
    </row>
    <row r="4226" customFormat="false" ht="13" hidden="false" customHeight="false" outlineLevel="0" collapsed="false">
      <c r="O4226" s="93" t="str">
        <f aca="false">Grocery!S3946&amp;Grocery!T3946</f>
        <v/>
      </c>
    </row>
    <row r="4227" customFormat="false" ht="13" hidden="false" customHeight="false" outlineLevel="0" collapsed="false">
      <c r="O4227" s="93" t="str">
        <f aca="false">Grocery!S3947&amp;Grocery!T3947</f>
        <v/>
      </c>
    </row>
    <row r="4228" customFormat="false" ht="13" hidden="false" customHeight="false" outlineLevel="0" collapsed="false">
      <c r="O4228" s="93" t="str">
        <f aca="false">Grocery!S3948&amp;Grocery!T3948</f>
        <v/>
      </c>
    </row>
    <row r="4229" customFormat="false" ht="13" hidden="false" customHeight="false" outlineLevel="0" collapsed="false">
      <c r="O4229" s="93" t="str">
        <f aca="false">Grocery!S3949&amp;Grocery!T3949</f>
        <v/>
      </c>
    </row>
    <row r="4230" customFormat="false" ht="13" hidden="false" customHeight="false" outlineLevel="0" collapsed="false">
      <c r="O4230" s="93" t="str">
        <f aca="false">Grocery!S3950&amp;Grocery!T3950</f>
        <v/>
      </c>
    </row>
    <row r="4231" customFormat="false" ht="13" hidden="false" customHeight="false" outlineLevel="0" collapsed="false">
      <c r="O4231" s="93" t="str">
        <f aca="false">Grocery!S3951&amp;Grocery!T3951</f>
        <v/>
      </c>
    </row>
    <row r="4232" customFormat="false" ht="13" hidden="false" customHeight="false" outlineLevel="0" collapsed="false">
      <c r="O4232" s="93" t="str">
        <f aca="false">Grocery!S3952&amp;Grocery!T3952</f>
        <v/>
      </c>
    </row>
    <row r="4233" customFormat="false" ht="13" hidden="false" customHeight="false" outlineLevel="0" collapsed="false">
      <c r="O4233" s="93" t="str">
        <f aca="false">Grocery!S3953&amp;Grocery!T3953</f>
        <v/>
      </c>
    </row>
    <row r="4234" customFormat="false" ht="13" hidden="false" customHeight="false" outlineLevel="0" collapsed="false">
      <c r="O4234" s="93" t="str">
        <f aca="false">Grocery!S3954&amp;Grocery!T3954</f>
        <v/>
      </c>
    </row>
    <row r="4235" customFormat="false" ht="13" hidden="false" customHeight="false" outlineLevel="0" collapsed="false">
      <c r="O4235" s="93" t="str">
        <f aca="false">Grocery!S3955&amp;Grocery!T3955</f>
        <v/>
      </c>
    </row>
    <row r="4236" customFormat="false" ht="13" hidden="false" customHeight="false" outlineLevel="0" collapsed="false">
      <c r="O4236" s="93" t="str">
        <f aca="false">Grocery!S3956&amp;Grocery!T3956</f>
        <v/>
      </c>
    </row>
    <row r="4237" customFormat="false" ht="13" hidden="false" customHeight="false" outlineLevel="0" collapsed="false">
      <c r="O4237" s="93" t="str">
        <f aca="false">Grocery!S3957&amp;Grocery!T3957</f>
        <v/>
      </c>
    </row>
    <row r="4238" customFormat="false" ht="13" hidden="false" customHeight="false" outlineLevel="0" collapsed="false">
      <c r="O4238" s="93" t="str">
        <f aca="false">Grocery!S3958&amp;Grocery!T3958</f>
        <v/>
      </c>
    </row>
    <row r="4239" customFormat="false" ht="13" hidden="false" customHeight="false" outlineLevel="0" collapsed="false">
      <c r="O4239" s="93" t="str">
        <f aca="false">Grocery!S3959&amp;Grocery!T3959</f>
        <v/>
      </c>
    </row>
    <row r="4240" customFormat="false" ht="13" hidden="false" customHeight="false" outlineLevel="0" collapsed="false">
      <c r="O4240" s="93" t="str">
        <f aca="false">Grocery!S3960&amp;Grocery!T3960</f>
        <v/>
      </c>
    </row>
    <row r="4241" customFormat="false" ht="13" hidden="false" customHeight="false" outlineLevel="0" collapsed="false">
      <c r="O4241" s="93" t="str">
        <f aca="false">Grocery!S3961&amp;Grocery!T3961</f>
        <v/>
      </c>
    </row>
    <row r="4242" customFormat="false" ht="13" hidden="false" customHeight="false" outlineLevel="0" collapsed="false">
      <c r="O4242" s="93" t="str">
        <f aca="false">Grocery!S3962&amp;Grocery!T3962</f>
        <v/>
      </c>
    </row>
    <row r="4243" customFormat="false" ht="13" hidden="false" customHeight="false" outlineLevel="0" collapsed="false">
      <c r="O4243" s="93" t="str">
        <f aca="false">Grocery!S3963&amp;Grocery!T3963</f>
        <v/>
      </c>
    </row>
    <row r="4244" customFormat="false" ht="13" hidden="false" customHeight="false" outlineLevel="0" collapsed="false">
      <c r="O4244" s="93" t="str">
        <f aca="false">Grocery!S3964&amp;Grocery!T3964</f>
        <v/>
      </c>
    </row>
    <row r="4245" customFormat="false" ht="13" hidden="false" customHeight="false" outlineLevel="0" collapsed="false">
      <c r="O4245" s="93" t="str">
        <f aca="false">Grocery!S3965&amp;Grocery!T3965</f>
        <v/>
      </c>
    </row>
    <row r="4246" customFormat="false" ht="13" hidden="false" customHeight="false" outlineLevel="0" collapsed="false">
      <c r="O4246" s="93" t="str">
        <f aca="false">Grocery!S3966&amp;Grocery!T3966</f>
        <v/>
      </c>
    </row>
    <row r="4247" customFormat="false" ht="13" hidden="false" customHeight="false" outlineLevel="0" collapsed="false">
      <c r="O4247" s="93" t="str">
        <f aca="false">Grocery!S3967&amp;Grocery!T3967</f>
        <v/>
      </c>
    </row>
    <row r="4248" customFormat="false" ht="13" hidden="false" customHeight="false" outlineLevel="0" collapsed="false">
      <c r="O4248" s="93" t="str">
        <f aca="false">Grocery!S3968&amp;Grocery!T3968</f>
        <v/>
      </c>
    </row>
    <row r="4249" customFormat="false" ht="13" hidden="false" customHeight="false" outlineLevel="0" collapsed="false">
      <c r="O4249" s="93" t="str">
        <f aca="false">Grocery!S3969&amp;Grocery!T3969</f>
        <v/>
      </c>
    </row>
    <row r="4250" customFormat="false" ht="13" hidden="false" customHeight="false" outlineLevel="0" collapsed="false">
      <c r="O4250" s="93" t="str">
        <f aca="false">Grocery!S3970&amp;Grocery!T3970</f>
        <v/>
      </c>
    </row>
    <row r="4251" customFormat="false" ht="13" hidden="false" customHeight="false" outlineLevel="0" collapsed="false">
      <c r="O4251" s="93" t="str">
        <f aca="false">Grocery!S3971&amp;Grocery!T3971</f>
        <v/>
      </c>
    </row>
    <row r="4252" customFormat="false" ht="13" hidden="false" customHeight="false" outlineLevel="0" collapsed="false">
      <c r="O4252" s="93" t="str">
        <f aca="false">Grocery!S3972&amp;Grocery!T3972</f>
        <v/>
      </c>
    </row>
    <row r="4253" customFormat="false" ht="13" hidden="false" customHeight="false" outlineLevel="0" collapsed="false">
      <c r="O4253" s="93" t="str">
        <f aca="false">Grocery!S3973&amp;Grocery!T3973</f>
        <v/>
      </c>
    </row>
    <row r="4254" customFormat="false" ht="13" hidden="false" customHeight="false" outlineLevel="0" collapsed="false">
      <c r="O4254" s="93" t="str">
        <f aca="false">Grocery!S3974&amp;Grocery!T3974</f>
        <v/>
      </c>
    </row>
    <row r="4255" customFormat="false" ht="13" hidden="false" customHeight="false" outlineLevel="0" collapsed="false">
      <c r="O4255" s="93" t="str">
        <f aca="false">Grocery!S3975&amp;Grocery!T3975</f>
        <v/>
      </c>
    </row>
    <row r="4256" customFormat="false" ht="13" hidden="false" customHeight="false" outlineLevel="0" collapsed="false">
      <c r="O4256" s="93" t="str">
        <f aca="false">Grocery!S3976&amp;Grocery!T3976</f>
        <v/>
      </c>
    </row>
    <row r="4257" customFormat="false" ht="13" hidden="false" customHeight="false" outlineLevel="0" collapsed="false">
      <c r="O4257" s="93" t="str">
        <f aca="false">Grocery!S3977&amp;Grocery!T3977</f>
        <v/>
      </c>
    </row>
    <row r="4258" customFormat="false" ht="13" hidden="false" customHeight="false" outlineLevel="0" collapsed="false">
      <c r="O4258" s="93" t="str">
        <f aca="false">Grocery!S3978&amp;Grocery!T3978</f>
        <v/>
      </c>
    </row>
    <row r="4259" customFormat="false" ht="13" hidden="false" customHeight="false" outlineLevel="0" collapsed="false">
      <c r="O4259" s="93" t="str">
        <f aca="false">Grocery!S3979&amp;Grocery!T3979</f>
        <v/>
      </c>
    </row>
    <row r="4260" customFormat="false" ht="13" hidden="false" customHeight="false" outlineLevel="0" collapsed="false">
      <c r="O4260" s="93" t="str">
        <f aca="false">Grocery!S3980&amp;Grocery!T3980</f>
        <v/>
      </c>
    </row>
    <row r="4261" customFormat="false" ht="13" hidden="false" customHeight="false" outlineLevel="0" collapsed="false">
      <c r="O4261" s="93" t="str">
        <f aca="false">Grocery!S3981&amp;Grocery!T3981</f>
        <v/>
      </c>
    </row>
    <row r="4262" customFormat="false" ht="13" hidden="false" customHeight="false" outlineLevel="0" collapsed="false">
      <c r="O4262" s="93" t="str">
        <f aca="false">Grocery!S3982&amp;Grocery!T3982</f>
        <v/>
      </c>
    </row>
    <row r="4263" customFormat="false" ht="13" hidden="false" customHeight="false" outlineLevel="0" collapsed="false">
      <c r="O4263" s="93" t="str">
        <f aca="false">Grocery!S3983&amp;Grocery!T3983</f>
        <v/>
      </c>
    </row>
    <row r="4264" customFormat="false" ht="13" hidden="false" customHeight="false" outlineLevel="0" collapsed="false">
      <c r="O4264" s="93" t="str">
        <f aca="false">Grocery!S3984&amp;Grocery!T3984</f>
        <v/>
      </c>
    </row>
    <row r="4265" customFormat="false" ht="13" hidden="false" customHeight="false" outlineLevel="0" collapsed="false">
      <c r="O4265" s="93" t="str">
        <f aca="false">Grocery!S3985&amp;Grocery!T3985</f>
        <v/>
      </c>
    </row>
    <row r="4266" customFormat="false" ht="13" hidden="false" customHeight="false" outlineLevel="0" collapsed="false">
      <c r="O4266" s="93" t="str">
        <f aca="false">Grocery!S3986&amp;Grocery!T3986</f>
        <v/>
      </c>
    </row>
    <row r="4267" customFormat="false" ht="13" hidden="false" customHeight="false" outlineLevel="0" collapsed="false">
      <c r="O4267" s="93" t="str">
        <f aca="false">Grocery!S3987&amp;Grocery!T3987</f>
        <v/>
      </c>
    </row>
    <row r="4268" customFormat="false" ht="13" hidden="false" customHeight="false" outlineLevel="0" collapsed="false">
      <c r="O4268" s="93" t="str">
        <f aca="false">Grocery!S3988&amp;Grocery!T3988</f>
        <v/>
      </c>
    </row>
    <row r="4269" customFormat="false" ht="13" hidden="false" customHeight="false" outlineLevel="0" collapsed="false">
      <c r="O4269" s="93" t="str">
        <f aca="false">Grocery!S3989&amp;Grocery!T3989</f>
        <v/>
      </c>
    </row>
    <row r="4270" customFormat="false" ht="13" hidden="false" customHeight="false" outlineLevel="0" collapsed="false">
      <c r="O4270" s="93" t="str">
        <f aca="false">Grocery!S3990&amp;Grocery!T3990</f>
        <v/>
      </c>
    </row>
    <row r="4271" customFormat="false" ht="13" hidden="false" customHeight="false" outlineLevel="0" collapsed="false">
      <c r="O4271" s="93" t="str">
        <f aca="false">Grocery!S3991&amp;Grocery!T3991</f>
        <v/>
      </c>
    </row>
    <row r="4272" customFormat="false" ht="13" hidden="false" customHeight="false" outlineLevel="0" collapsed="false">
      <c r="O4272" s="93" t="str">
        <f aca="false">Grocery!S3992&amp;Grocery!T3992</f>
        <v/>
      </c>
    </row>
    <row r="4273" customFormat="false" ht="13" hidden="false" customHeight="false" outlineLevel="0" collapsed="false">
      <c r="O4273" s="93" t="str">
        <f aca="false">Grocery!S3993&amp;Grocery!T3993</f>
        <v/>
      </c>
    </row>
    <row r="4274" customFormat="false" ht="13" hidden="false" customHeight="false" outlineLevel="0" collapsed="false">
      <c r="O4274" s="93" t="str">
        <f aca="false">Grocery!S3994&amp;Grocery!T3994</f>
        <v/>
      </c>
    </row>
    <row r="4275" customFormat="false" ht="13" hidden="false" customHeight="false" outlineLevel="0" collapsed="false">
      <c r="O4275" s="93" t="str">
        <f aca="false">Grocery!S3995&amp;Grocery!T3995</f>
        <v/>
      </c>
    </row>
    <row r="4276" customFormat="false" ht="13" hidden="false" customHeight="false" outlineLevel="0" collapsed="false">
      <c r="O4276" s="93" t="str">
        <f aca="false">Grocery!S3996&amp;Grocery!T3996</f>
        <v/>
      </c>
    </row>
    <row r="4277" customFormat="false" ht="13" hidden="false" customHeight="false" outlineLevel="0" collapsed="false">
      <c r="O4277" s="93" t="str">
        <f aca="false">Grocery!S3997&amp;Grocery!T3997</f>
        <v/>
      </c>
    </row>
    <row r="4278" customFormat="false" ht="13" hidden="false" customHeight="false" outlineLevel="0" collapsed="false">
      <c r="O4278" s="93" t="str">
        <f aca="false">Grocery!S3998&amp;Grocery!T3998</f>
        <v/>
      </c>
    </row>
    <row r="4279" customFormat="false" ht="13" hidden="false" customHeight="false" outlineLevel="0" collapsed="false">
      <c r="O4279" s="93" t="str">
        <f aca="false">Grocery!S3999&amp;Grocery!T3999</f>
        <v/>
      </c>
    </row>
    <row r="4280" customFormat="false" ht="13" hidden="false" customHeight="false" outlineLevel="0" collapsed="false">
      <c r="O4280" s="93" t="str">
        <f aca="false">Grocery!S4000&amp;Grocery!T4000</f>
        <v/>
      </c>
    </row>
    <row r="4281" customFormat="false" ht="13" hidden="false" customHeight="false" outlineLevel="0" collapsed="false">
      <c r="O4281" s="93" t="str">
        <f aca="false">Grocery!S4001&amp;Grocery!T4001</f>
        <v/>
      </c>
    </row>
    <row r="4282" customFormat="false" ht="13" hidden="false" customHeight="false" outlineLevel="0" collapsed="false">
      <c r="O4282" s="93" t="str">
        <f aca="false">Grocery!S4002&amp;Grocery!T4002</f>
        <v/>
      </c>
    </row>
    <row r="4283" customFormat="false" ht="13" hidden="false" customHeight="false" outlineLevel="0" collapsed="false">
      <c r="O4283" s="93" t="str">
        <f aca="false">Grocery!S4003&amp;Grocery!T4003</f>
        <v/>
      </c>
    </row>
    <row r="4284" customFormat="false" ht="13" hidden="false" customHeight="false" outlineLevel="0" collapsed="false">
      <c r="O4284" s="93" t="str">
        <f aca="false">Grocery!S4004&amp;Grocery!T4004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2007-03-22T15:17:21Z</dcterms:created>
  <dc:creator>Pomme Natural Market</dc:creator>
  <dc:description/>
  <dc:language>en-CA</dc:language>
  <cp:lastModifiedBy>Richard Jacklin</cp:lastModifiedBy>
  <cp:lastPrinted>2010-10-13T18:26:20Z</cp:lastPrinted>
  <dcterms:modified xsi:type="dcterms:W3CDTF">2020-08-19T12:57:09Z</dcterms:modified>
  <cp:revision>0</cp:revision>
  <dc:subject/>
  <dc:title/>
</cp:coreProperties>
</file>