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<sst xmlns="http://schemas.openxmlformats.org/spreadsheetml/2006/main" count="83" uniqueCount="83">
  <si>
    <t xml:space="preserve">Product Hierarchy</t>
  </si>
  <si>
    <t xml:space="preserve">Product information</t>
  </si>
  <si>
    <t xml:space="preserve">Vendor Information</t>
  </si>
  <si>
    <t xml:space="preserve">Pricing information</t>
  </si>
  <si>
    <t xml:space="preserve">System information</t>
  </si>
  <si>
    <t xml:space="preserve">Manufacturer info</t>
  </si>
  <si>
    <t xml:space="preserve">Signage Information</t>
  </si>
  <si>
    <t xml:space="preserve">Product Attributes</t>
  </si>
  <si>
    <t xml:space="preserve">Type</t>
  </si>
  <si>
    <t xml:space="preserve">Row has something</t>
  </si>
  <si>
    <t xml:space="preserve">Our code</t>
  </si>
  <si>
    <t xml:space="preserve">Manager</t>
  </si>
  <si>
    <t xml:space="preserve">Department</t>
  </si>
  <si>
    <t xml:space="preserve">Sub-Department</t>
  </si>
  <si>
    <t xml:space="preserve">Category</t>
  </si>
  <si>
    <t xml:space="preserve">Sub-Category</t>
  </si>
  <si>
    <t xml:space="preserve">Segment</t>
  </si>
  <si>
    <t xml:space="preserve">Current tem UPC (include check digit)
Expected to be 12 or 13 characters</t>
  </si>
  <si>
    <t xml:space="preserve">UPC without check digit</t>
  </si>
  <si>
    <t xml:space="preserve">New UPC</t>
  </si>
  <si>
    <t xml:space="preserve">FULL Case UPC</t>
  </si>
  <si>
    <t xml:space="preserve">Internal Barcode Needed</t>
  </si>
  <si>
    <t xml:space="preserve">Create Bizerba Code?</t>
  </si>
  <si>
    <t xml:space="preserve">Shelf label description
IN ALL CAPS BRAND and NAME
Less than 30 characters</t>
  </si>
  <si>
    <t xml:space="preserve">Product Description
Less than 60 characters</t>
  </si>
  <si>
    <t xml:space="preserve">Romance Copy Description
Less than 500 characters</t>
  </si>
  <si>
    <t xml:space="preserve">Short Romance Copy Description
Less than 300 characters</t>
  </si>
  <si>
    <t xml:space="preserve">Brand</t>
  </si>
  <si>
    <t xml:space="preserve">Type of Brand</t>
  </si>
  <si>
    <t xml:space="preserve">Vendor Name</t>
  </si>
  <si>
    <t xml:space="preserve">New Vendor Name</t>
  </si>
  <si>
    <t xml:space="preserve">Vendor Item Code</t>
  </si>
  <si>
    <t xml:space="preserve">Lead Time (in Days)</t>
  </si>
  <si>
    <t xml:space="preserve">Retail Size
(ex. 150)</t>
  </si>
  <si>
    <t xml:space="preserve">UOM
(ex. mL)</t>
  </si>
  <si>
    <t xml:space="preserve">Purchase Price</t>
  </si>
  <si>
    <t xml:space="preserve">Purchase Unit Type</t>
  </si>
  <si>
    <t xml:space="preserve">Case Size</t>
  </si>
  <si>
    <t xml:space="preserve">Purchase Unit</t>
  </si>
  <si>
    <t xml:space="preserve">Unit 
Cost</t>
  </si>
  <si>
    <t xml:space="preserve">Retail</t>
  </si>
  <si>
    <t xml:space="preserve">Margin</t>
  </si>
  <si>
    <t xml:space="preserve">Distribution</t>
  </si>
  <si>
    <t xml:space="preserve">Not for ordering?</t>
  </si>
  <si>
    <t xml:space="preserve">Inventory Type</t>
  </si>
  <si>
    <t xml:space="preserve">Units Type</t>
  </si>
  <si>
    <t xml:space="preserve">Sale Unit</t>
  </si>
  <si>
    <t xml:space="preserve">Producer/ Manufacturer</t>
  </si>
  <si>
    <t xml:space="preserve">Country of Origin</t>
  </si>
  <si>
    <t xml:space="preserve">Region of Origin</t>
  </si>
  <si>
    <t xml:space="preserve">Signage Brand</t>
  </si>
  <si>
    <t xml:space="preserve">Signage Description</t>
  </si>
  <si>
    <t xml:space="preserve">Signage PLU</t>
  </si>
  <si>
    <t xml:space="preserve">Signage Place of Origin</t>
  </si>
  <si>
    <t xml:space="preserve">Signage Primary Price</t>
  </si>
  <si>
    <t xml:space="preserve">Signage Primary Unit</t>
  </si>
  <si>
    <t xml:space="preserve">Signage Secondary Price</t>
  </si>
  <si>
    <t xml:space="preserve">Signage Secondary Unit</t>
  </si>
  <si>
    <t xml:space="preserve">Signage Romance</t>
  </si>
  <si>
    <t xml:space="preserve">Serving Recommendations</t>
  </si>
  <si>
    <t xml:space="preserve">Signage Feature Sticker</t>
  </si>
  <si>
    <t xml:space="preserve">Ingredients</t>
  </si>
  <si>
    <t xml:space="preserve">Moisture</t>
  </si>
  <si>
    <t xml:space="preserve">M.F.%</t>
  </si>
  <si>
    <t xml:space="preserve">Tasting Notes</t>
  </si>
  <si>
    <t xml:space="preserve">Guaranteed Shelf Life 
(in Days)</t>
  </si>
  <si>
    <t xml:space="preserve">Height (cm)</t>
  </si>
  <si>
    <t xml:space="preserve">Width (cm)</t>
  </si>
  <si>
    <t xml:space="preserve">Length (cm)</t>
  </si>
  <si>
    <t xml:space="preserve">Nut Free</t>
  </si>
  <si>
    <t xml:space="preserve">Local</t>
  </si>
  <si>
    <t xml:space="preserve">Gluten Free</t>
  </si>
  <si>
    <t xml:space="preserve">Organic</t>
  </si>
  <si>
    <t xml:space="preserve">Natural</t>
  </si>
  <si>
    <t xml:space="preserve">Non-GMO</t>
  </si>
  <si>
    <t xml:space="preserve">Low/ Reduced Sodium</t>
  </si>
  <si>
    <t xml:space="preserve">No Sugar Added</t>
  </si>
  <si>
    <t xml:space="preserve">No artificial colours, flavours or preservatives</t>
  </si>
  <si>
    <t xml:space="preserve">Low Calorie</t>
  </si>
  <si>
    <t xml:space="preserve">Dairy Free</t>
  </si>
  <si>
    <t xml:space="preserve">Vegan</t>
  </si>
  <si>
    <t xml:space="preserve">Kosher</t>
  </si>
  <si>
    <t xml:space="preserve">Antibiotic Free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</si>
</sst>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General"/>
    <numFmt numFmtId="167" formatCode="\$#,##0.00;[RED]&quot;-$&quot;#,##0.00"/>
    <numFmt numFmtId="168" formatCode="0%"/>
    <numFmt numFmtId="169" formatCode="0.00%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color rgb="FF7030A0"/>
      <name val="Calibri"/>
      <family val="2"/>
      <charset val="1"/>
    </font>
    <font>
      <sz val="12"/>
      <color rgb="FF00B0F0"/>
      <name val="Calibri"/>
      <family val="2"/>
      <charset val="1"/>
    </font>
    <font>
      <sz val="12"/>
      <color rgb="FF00B050"/>
      <name val="Calibri"/>
      <family val="2"/>
      <charset val="1"/>
    </font>
    <font>
      <sz val="12"/>
      <color rgb="FF0070C0"/>
      <name val="Calibri"/>
      <family val="2"/>
      <charset val="1"/>
    </font>
    <font>
      <sz val="12"/>
      <color rgb="FFFF9801"/>
      <name val="Calibri"/>
      <family val="2"/>
      <charset val="1"/>
    </font>
    <font>
      <sz val="12"/>
      <color rgb="FF002060"/>
      <name val="Calibri"/>
      <family val="2"/>
      <charset val="1"/>
    </font>
    <font>
      <sz val="12"/>
      <color rgb="FF00AC9C"/>
      <name val="Calibri"/>
      <family val="2"/>
      <charset val="1"/>
    </font>
    <font>
      <sz val="12"/>
      <color rgb="FFCC0066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0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7030A0"/>
        <bgColor rgb="FF993366"/>
      </patternFill>
    </fill>
    <fill>
      <patternFill patternType="solid">
        <fgColor rgb="FF00B0F0"/>
        <bgColor rgb="FF00AC9C"/>
      </patternFill>
    </fill>
    <fill>
      <patternFill patternType="solid">
        <fgColor rgb="FF00B050"/>
        <bgColor rgb="FF00AC9C"/>
      </patternFill>
    </fill>
    <fill>
      <patternFill patternType="solid">
        <fgColor rgb="FF0070C0"/>
        <bgColor rgb="FF008080"/>
      </patternFill>
    </fill>
    <fill>
      <patternFill patternType="solid">
        <fgColor rgb="FFFF9801"/>
        <bgColor rgb="FFFF6600"/>
      </patternFill>
    </fill>
    <fill>
      <patternFill patternType="solid">
        <fgColor rgb="FF002060"/>
        <bgColor rgb="FF000080"/>
      </patternFill>
    </fill>
    <fill>
      <patternFill patternType="solid">
        <fgColor rgb="FF00AC9C"/>
        <bgColor rgb="FF00B050"/>
      </patternFill>
    </fill>
    <fill>
      <patternFill patternType="solid">
        <fgColor rgb="FFCC0066"/>
        <bgColor rgb="FF800080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 style="thin">
        <color rgb="FF95B3D7"/>
      </left>
      <right/>
      <top style="thin">
        <color rgb="FF95B3D7"/>
      </top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/>
      <top style="thin">
        <color rgb="FFBFBFBF"/>
      </top>
      <bottom style="thin">
        <color rgb="FFBFBFBF"/>
      </bottom>
      <diagonal/>
    </border>
    <border diagonalUp="false" diagonalDown="false">
      <left/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0" fillId="0" borderId="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CC0066"/>
      <rgbColor rgb="FF00AC9C"/>
      <rgbColor rgb="FFBFBFBF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801"/>
      <rgbColor rgb="FFFF6600"/>
      <rgbColor rgb="FF4F81BD"/>
      <rgbColor rgb="FF969696"/>
      <rgbColor rgb="FF002060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W82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J3" activeCellId="0" sqref="J3"/>
    </sheetView>
  </sheetViews>
  <sheetFormatPr defaultColWidth="8.8671875" defaultRowHeight="13.8" zeroHeight="false" outlineLevelRow="0" outlineLevelCol="0"/>
  <cols>
    <col collapsed="false" customWidth="true" hidden="true" outlineLevel="0" max="1" min="1" style="1" width="41.57"/>
    <col collapsed="false" customWidth="true" hidden="true" outlineLevel="0" max="2" min="2" style="1" width="12.86"/>
    <col collapsed="false" customWidth="true" hidden="true" outlineLevel="0" max="3" min="3" style="1" width="18.42"/>
    <col collapsed="false" customWidth="true" hidden="true" outlineLevel="0" max="4" min="4" style="1" width="16.57"/>
    <col collapsed="false" customWidth="true" hidden="true" outlineLevel="0" max="5" min="5" style="1" width="31.28"/>
    <col collapsed="false" customWidth="true" hidden="true" outlineLevel="0" max="7" min="6" style="1" width="27"/>
    <col collapsed="false" customWidth="true" hidden="true" outlineLevel="0" max="8" min="8" style="1" width="14.28"/>
    <col collapsed="false" customWidth="true" hidden="true" outlineLevel="0" max="9" min="9" style="1" width="10.58"/>
    <col collapsed="false" customWidth="true" hidden="false" outlineLevel="0" max="10" min="10" style="2" width="33"/>
    <col collapsed="false" customWidth="true" hidden="true" outlineLevel="0" max="12" min="11" style="1" width="18.85"/>
    <col collapsed="false" customWidth="true" hidden="false" outlineLevel="0" max="13" min="13" style="2" width="33"/>
    <col collapsed="false" customWidth="true" hidden="true" outlineLevel="0" max="14" min="14" style="1" width="16.14"/>
    <col collapsed="false" customWidth="true" hidden="true" outlineLevel="0" max="15" min="15" style="1" width="14.43"/>
    <col collapsed="false" customWidth="true" hidden="false" outlineLevel="0" max="17" min="16" style="1" width="33"/>
    <col collapsed="false" customWidth="true" hidden="false" outlineLevel="0" max="19" min="18" style="1" width="45.14"/>
    <col collapsed="false" customWidth="true" hidden="false" outlineLevel="0" max="20" min="20" style="1" width="14.28"/>
    <col collapsed="false" customWidth="true" hidden="true" outlineLevel="0" max="21" min="21" style="1" width="16.42"/>
    <col collapsed="false" customWidth="true" hidden="true" outlineLevel="0" max="22" min="22" style="1" width="33"/>
    <col collapsed="false" customWidth="true" hidden="true" outlineLevel="0" max="23" min="23" style="1" width="18.42"/>
    <col collapsed="false" customWidth="true" hidden="false" outlineLevel="0" max="24" min="24" style="1" width="19.85"/>
    <col collapsed="false" customWidth="true" hidden="false" outlineLevel="0" max="25" min="25" style="1" width="10.99"/>
    <col collapsed="false" customWidth="true" hidden="false" outlineLevel="0" max="26" min="26" style="1" width="10.14"/>
    <col collapsed="false" customWidth="true" hidden="false" outlineLevel="0" max="27" min="27" style="1" width="11.57"/>
    <col collapsed="false" customWidth="true" hidden="false" outlineLevel="0" max="28" min="28" style="1" width="15.15"/>
    <col collapsed="false" customWidth="true" hidden="false" outlineLevel="0" max="30" min="29" style="1" width="22.7"/>
    <col collapsed="false" customWidth="true" hidden="true" outlineLevel="0" max="31" min="31" style="1" width="22.7"/>
    <col collapsed="false" customWidth="true" hidden="false" outlineLevel="0" max="32" min="32" style="1" width="8.14"/>
    <col collapsed="false" customWidth="true" hidden="true" outlineLevel="0" max="33" min="33" style="1" width="8"/>
    <col collapsed="false" customWidth="true" hidden="true" outlineLevel="0" max="34" min="34" style="1" width="15.71"/>
    <col collapsed="false" customWidth="true" hidden="true" outlineLevel="0" max="36" min="35" style="1" width="22.43"/>
    <col collapsed="false" customWidth="true" hidden="true" outlineLevel="0" max="37" min="37" style="1" width="14.43"/>
    <col collapsed="false" customWidth="true" hidden="true" outlineLevel="0" max="38" min="38" style="1" width="11.71"/>
    <col collapsed="false" customWidth="true" hidden="true" outlineLevel="0" max="39" min="39" style="1" width="11.29"/>
    <col collapsed="false" customWidth="true" hidden="false" outlineLevel="0" max="40" min="40" style="1" width="22.7"/>
    <col collapsed="false" customWidth="true" hidden="false" outlineLevel="0" max="41" min="41" style="1" width="16.29"/>
    <col collapsed="false" customWidth="true" hidden="false" outlineLevel="0" max="45" min="42" style="1" width="15.42"/>
    <col collapsed="false" customWidth="true" hidden="false" outlineLevel="0" max="46" min="46" style="1" width="18"/>
    <col collapsed="false" customWidth="true" hidden="false" outlineLevel="0" max="48" min="47" style="1" width="15.42"/>
    <col collapsed="false" customWidth="true" hidden="false" outlineLevel="0" max="51" min="49" style="1" width="14.7"/>
    <col collapsed="false" customWidth="true" hidden="false" outlineLevel="0" max="52" min="52" style="1" width="19.99"/>
    <col collapsed="false" customWidth="true" hidden="true" outlineLevel="0" max="53" min="53" style="1" width="19.99"/>
    <col collapsed="false" customWidth="true" hidden="false" outlineLevel="0" max="54" min="54" style="1" width="27.58"/>
    <col collapsed="false" customWidth="true" hidden="false" outlineLevel="0" max="55" min="55" style="1" width="9.14"/>
    <col collapsed="false" customWidth="true" hidden="false" outlineLevel="0" max="56" min="56" style="1" width="6.71"/>
    <col collapsed="false" customWidth="true" hidden="false" outlineLevel="0" max="57" min="57" style="1" width="27.71"/>
    <col collapsed="false" customWidth="true" hidden="false" outlineLevel="0" max="58" min="58" style="1" width="12.71"/>
    <col collapsed="false" customWidth="true" hidden="false" outlineLevel="0" max="59" min="59" style="1" width="11.29"/>
    <col collapsed="false" customWidth="true" hidden="false" outlineLevel="0" max="69" min="60" style="1" width="10.85"/>
    <col collapsed="false" customWidth="true" hidden="false" outlineLevel="0" max="70" min="70" style="1" width="18.29"/>
    <col collapsed="false" customWidth="true" hidden="false" outlineLevel="0" max="75" min="71" style="1" width="10.85"/>
    <col collapsed="false" customWidth="false" hidden="false" outlineLevel="0" max="1024" min="76" style="1" width="8.86"/>
  </cols>
  <sheetData>
    <row r="1" s="3" customFormat="true" ht="27" hidden="false" customHeight="true" outlineLevel="0" collapsed="false">
      <c r="C1" s="4" t="s">
        <v>0</v>
      </c>
      <c r="D1" s="4"/>
      <c r="E1" s="4"/>
      <c r="F1" s="4"/>
      <c r="G1" s="4"/>
      <c r="H1" s="4"/>
      <c r="I1" s="4"/>
      <c r="J1" s="5" t="s">
        <v>1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6" t="s">
        <v>2</v>
      </c>
      <c r="W1" s="6"/>
      <c r="X1" s="6"/>
      <c r="Y1" s="6"/>
      <c r="Z1" s="7" t="s">
        <v>3</v>
      </c>
      <c r="AA1" s="7"/>
      <c r="AB1" s="7"/>
      <c r="AC1" s="7"/>
      <c r="AD1" s="7"/>
      <c r="AE1" s="7"/>
      <c r="AF1" s="7"/>
      <c r="AG1" s="7"/>
      <c r="AH1" s="7"/>
      <c r="AI1" s="8" t="s">
        <v>4</v>
      </c>
      <c r="AJ1" s="8"/>
      <c r="AK1" s="8"/>
      <c r="AL1" s="8"/>
      <c r="AM1" s="8"/>
      <c r="AN1" s="9" t="s">
        <v>5</v>
      </c>
      <c r="AO1" s="9"/>
      <c r="AP1" s="9"/>
      <c r="AQ1" s="10" t="s">
        <v>6</v>
      </c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1" t="s">
        <v>7</v>
      </c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</row>
    <row r="2" s="23" customFormat="true" ht="50.25" hidden="false" customHeight="true" outlineLevel="0" collapsed="false">
      <c r="A2" s="12" t="s">
        <v>8</v>
      </c>
      <c r="B2" s="13" t="s">
        <v>9</v>
      </c>
      <c r="C2" s="14" t="s">
        <v>10</v>
      </c>
      <c r="D2" s="14" t="s">
        <v>11</v>
      </c>
      <c r="E2" s="14" t="s">
        <v>12</v>
      </c>
      <c r="F2" s="14" t="s">
        <v>13</v>
      </c>
      <c r="G2" s="14" t="s">
        <v>14</v>
      </c>
      <c r="H2" s="14" t="s">
        <v>15</v>
      </c>
      <c r="I2" s="14" t="s">
        <v>16</v>
      </c>
      <c r="J2" s="15" t="s">
        <v>17</v>
      </c>
      <c r="K2" s="16" t="s">
        <v>18</v>
      </c>
      <c r="L2" s="16" t="s">
        <v>19</v>
      </c>
      <c r="M2" s="15" t="s">
        <v>20</v>
      </c>
      <c r="N2" s="16" t="s">
        <v>21</v>
      </c>
      <c r="O2" s="16" t="s">
        <v>22</v>
      </c>
      <c r="P2" s="16" t="s">
        <v>23</v>
      </c>
      <c r="Q2" s="16" t="s">
        <v>24</v>
      </c>
      <c r="R2" s="16" t="s">
        <v>25</v>
      </c>
      <c r="S2" s="16" t="s">
        <v>26</v>
      </c>
      <c r="T2" s="16" t="s">
        <v>27</v>
      </c>
      <c r="U2" s="16" t="s">
        <v>28</v>
      </c>
      <c r="V2" s="17" t="s">
        <v>29</v>
      </c>
      <c r="W2" s="17" t="s">
        <v>30</v>
      </c>
      <c r="X2" s="17" t="s">
        <v>31</v>
      </c>
      <c r="Y2" s="17" t="s">
        <v>32</v>
      </c>
      <c r="Z2" s="18" t="s">
        <v>33</v>
      </c>
      <c r="AA2" s="18" t="s">
        <v>34</v>
      </c>
      <c r="AB2" s="18" t="s">
        <v>35</v>
      </c>
      <c r="AC2" s="18" t="s">
        <v>36</v>
      </c>
      <c r="AD2" s="18" t="s">
        <v>37</v>
      </c>
      <c r="AE2" s="18" t="s">
        <v>38</v>
      </c>
      <c r="AF2" s="18" t="s">
        <v>39</v>
      </c>
      <c r="AG2" s="18" t="s">
        <v>40</v>
      </c>
      <c r="AH2" s="18" t="s">
        <v>41</v>
      </c>
      <c r="AI2" s="19" t="s">
        <v>42</v>
      </c>
      <c r="AJ2" s="19" t="s">
        <v>43</v>
      </c>
      <c r="AK2" s="19" t="s">
        <v>44</v>
      </c>
      <c r="AL2" s="19" t="s">
        <v>45</v>
      </c>
      <c r="AM2" s="19" t="s">
        <v>46</v>
      </c>
      <c r="AN2" s="20" t="s">
        <v>47</v>
      </c>
      <c r="AO2" s="20" t="s">
        <v>48</v>
      </c>
      <c r="AP2" s="20" t="s">
        <v>49</v>
      </c>
      <c r="AQ2" s="21" t="s">
        <v>50</v>
      </c>
      <c r="AR2" s="21" t="s">
        <v>51</v>
      </c>
      <c r="AS2" s="21" t="s">
        <v>52</v>
      </c>
      <c r="AT2" s="21" t="s">
        <v>53</v>
      </c>
      <c r="AU2" s="21" t="s">
        <v>54</v>
      </c>
      <c r="AV2" s="21" t="s">
        <v>55</v>
      </c>
      <c r="AW2" s="21" t="s">
        <v>56</v>
      </c>
      <c r="AX2" s="21" t="s">
        <v>57</v>
      </c>
      <c r="AY2" s="21" t="s">
        <v>58</v>
      </c>
      <c r="AZ2" s="21" t="s">
        <v>59</v>
      </c>
      <c r="BA2" s="21" t="s">
        <v>60</v>
      </c>
      <c r="BB2" s="22" t="s">
        <v>61</v>
      </c>
      <c r="BC2" s="22" t="s">
        <v>62</v>
      </c>
      <c r="BD2" s="22" t="s">
        <v>63</v>
      </c>
      <c r="BE2" s="22" t="s">
        <v>64</v>
      </c>
      <c r="BF2" s="22" t="s">
        <v>65</v>
      </c>
      <c r="BG2" s="22" t="s">
        <v>66</v>
      </c>
      <c r="BH2" s="22" t="s">
        <v>67</v>
      </c>
      <c r="BI2" s="22" t="s">
        <v>68</v>
      </c>
      <c r="BJ2" s="22" t="s">
        <v>69</v>
      </c>
      <c r="BK2" s="22" t="s">
        <v>70</v>
      </c>
      <c r="BL2" s="22" t="s">
        <v>71</v>
      </c>
      <c r="BM2" s="22" t="s">
        <v>72</v>
      </c>
      <c r="BN2" s="22" t="s">
        <v>73</v>
      </c>
      <c r="BO2" s="22" t="s">
        <v>74</v>
      </c>
      <c r="BP2" s="22" t="s">
        <v>75</v>
      </c>
      <c r="BQ2" s="22" t="s">
        <v>76</v>
      </c>
      <c r="BR2" s="22" t="s">
        <v>77</v>
      </c>
      <c r="BS2" s="22" t="s">
        <v>78</v>
      </c>
      <c r="BT2" s="22" t="s">
        <v>79</v>
      </c>
      <c r="BU2" s="22" t="s">
        <v>80</v>
      </c>
      <c r="BV2" s="22" t="s">
        <v>81</v>
      </c>
      <c r="BW2" s="22" t="s">
        <v>82</v>
      </c>
    </row>
    <row r="3" s="33" customFormat="true" ht="19.5" hidden="false" customHeight="true" outlineLevel="0" collapsed="false">
      <c r="A3" s="24"/>
      <c r="B3" s="25" t="str">
        <f aca="false">IF(COUNTA(C3:AC3)&gt;0,1,"")</f>
        <v/>
      </c>
      <c r="C3" s="26"/>
      <c r="D3" s="27"/>
      <c r="E3" s="24"/>
      <c r="F3" s="24"/>
      <c r="G3" s="24"/>
      <c r="H3" s="24"/>
      <c r="I3" s="24"/>
      <c r="J3" s="28"/>
      <c r="K3" s="29"/>
      <c r="L3" s="30"/>
      <c r="M3" s="30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9"/>
      <c r="AC3" s="24"/>
      <c r="AD3" s="24"/>
      <c r="AE3" s="24" t="str">
        <f aca="false">AC3&amp;AD3</f>
        <v/>
      </c>
      <c r="AF3" s="29"/>
      <c r="AG3" s="31"/>
      <c r="AH3" s="32" t="str">
        <f aca="false">IF(AF3="","",IF(OR(AM3="EACH",AC3=AM3),1-AF3/AG3,IF(OR(AND(AM3="LB",AC3="KG"),AND(RIGHT(AD3,2)="kg",AM3="LB")),1-(AF3/2.20462)/AG3,IF(AND(AM3="KG",AC3="LB"),1-(AF3*2.20462)/AG3,IF(AND(RIGHT(AD3,3)="LBS",AM3="LB"),1-AF3/AG3,"Check Sale Unit")))))</f>
        <v/>
      </c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 t="str">
        <f aca="false">RIGHT(LEFT(K3,6),4)</f>
        <v/>
      </c>
      <c r="AT3" s="24" t="str">
        <f aca="false">IF(AO3="",UPPER(AP3),IF(AP3="",UPPER(AO3),UPPER(AP3&amp;", "&amp;AO3)))</f>
        <v/>
      </c>
      <c r="AU3" s="31" t="str">
        <f aca="false">IF(AW3="","",AW3*0.22046)</f>
        <v/>
      </c>
      <c r="AV3" s="24"/>
      <c r="AW3" s="31" t="str">
        <f aca="false">IF(AG3="","",AG3)</f>
        <v/>
      </c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7"/>
      <c r="BR3" s="24"/>
      <c r="BS3" s="24"/>
      <c r="BT3" s="24"/>
      <c r="BU3" s="24"/>
      <c r="BV3" s="24"/>
      <c r="BW3" s="24"/>
    </row>
    <row r="4" s="33" customFormat="true" ht="19.5" hidden="false" customHeight="true" outlineLevel="0" collapsed="false">
      <c r="A4" s="24"/>
      <c r="B4" s="25" t="str">
        <f aca="false">IF(COUNTA(C4:AC4)&gt;0,1,"")</f>
        <v/>
      </c>
      <c r="C4" s="26"/>
      <c r="D4" s="27"/>
      <c r="E4" s="24"/>
      <c r="F4" s="24"/>
      <c r="G4" s="24"/>
      <c r="H4" s="24"/>
      <c r="I4" s="24"/>
      <c r="J4" s="28"/>
      <c r="K4" s="29"/>
      <c r="L4" s="30"/>
      <c r="M4" s="30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9"/>
      <c r="AC4" s="24"/>
      <c r="AD4" s="24"/>
      <c r="AE4" s="24" t="str">
        <f aca="false">AC4&amp;AD4</f>
        <v/>
      </c>
      <c r="AF4" s="29"/>
      <c r="AG4" s="31"/>
      <c r="AH4" s="32" t="str">
        <f aca="false">IF(AF4="","",IF(OR(AM4="EACH",AC4=AM4),1-AF4/AG4,IF(OR(AND(AM4="LB",AC4="KG"),AND(RIGHT(AD4,2)="kg",AM4="LB")),1-(AF4/2.20462)/AG4,IF(AND(AM4="KG",AC4="LB"),1-(AF4*2.20462)/AG4,IF(AND(RIGHT(AD4,3)="LBS",AM4="LB"),1-AF4/AG4,"Check Sale Unit")))))</f>
        <v/>
      </c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 t="str">
        <f aca="false">RIGHT(LEFT(K4,6),4)</f>
        <v/>
      </c>
      <c r="AT4" s="24" t="str">
        <f aca="false">IF(AO4="",UPPER(AP4),IF(AP4="",UPPER(AO4),UPPER(AP4&amp;", "&amp;AO4)))</f>
        <v/>
      </c>
      <c r="AU4" s="31" t="str">
        <f aca="false">IF(AW4="","",AW4*0.22046)</f>
        <v/>
      </c>
      <c r="AV4" s="24"/>
      <c r="AW4" s="31" t="str">
        <f aca="false">IF(AG4="","",AG4)</f>
        <v/>
      </c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7"/>
      <c r="BR4" s="24"/>
      <c r="BS4" s="24"/>
      <c r="BT4" s="24"/>
      <c r="BU4" s="24"/>
      <c r="BV4" s="24"/>
      <c r="BW4" s="24"/>
    </row>
    <row r="5" s="33" customFormat="true" ht="19.5" hidden="false" customHeight="true" outlineLevel="0" collapsed="false">
      <c r="A5" s="24"/>
      <c r="B5" s="25" t="str">
        <f aca="false">IF(COUNTA(C5:AC5)&gt;0,1,"")</f>
        <v/>
      </c>
      <c r="C5" s="26"/>
      <c r="D5" s="27"/>
      <c r="E5" s="24"/>
      <c r="F5" s="24"/>
      <c r="G5" s="24"/>
      <c r="H5" s="24"/>
      <c r="I5" s="24"/>
      <c r="J5" s="28"/>
      <c r="K5" s="29"/>
      <c r="L5" s="30"/>
      <c r="M5" s="30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9"/>
      <c r="AC5" s="24"/>
      <c r="AD5" s="24"/>
      <c r="AE5" s="24" t="str">
        <f aca="false">AC5&amp;AD5</f>
        <v/>
      </c>
      <c r="AF5" s="29"/>
      <c r="AG5" s="31"/>
      <c r="AH5" s="32" t="str">
        <f aca="false">IF(AF5="","",IF(OR(AM5="EACH",AC5=AM5),1-AF5/AG5,IF(OR(AND(AM5="LB",AC5="KG"),AND(RIGHT(AD5,2)="kg",AM5="LB")),1-(AF5/2.20462)/AG5,IF(AND(AM5="KG",AC5="LB"),1-(AF5*2.20462)/AG5,IF(AND(RIGHT(AD5,3)="LBS",AM5="LB"),1-AF5/AG5,"Check Sale Unit")))))</f>
        <v/>
      </c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 t="str">
        <f aca="false">RIGHT(LEFT(K5,6),4)</f>
        <v/>
      </c>
      <c r="AT5" s="24" t="str">
        <f aca="false">IF(AO5="",UPPER(AP5),IF(AP5="",UPPER(AO5),UPPER(AP5&amp;", "&amp;AO5)))</f>
        <v/>
      </c>
      <c r="AU5" s="31" t="str">
        <f aca="false">IF(AW5="","",AW5*0.22046)</f>
        <v/>
      </c>
      <c r="AV5" s="24"/>
      <c r="AW5" s="31" t="str">
        <f aca="false">IF(AG5="","",AG5)</f>
        <v/>
      </c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7"/>
      <c r="BR5" s="24"/>
      <c r="BS5" s="24"/>
      <c r="BT5" s="24"/>
      <c r="BU5" s="24"/>
      <c r="BV5" s="24"/>
      <c r="BW5" s="24"/>
    </row>
    <row r="6" s="33" customFormat="true" ht="19.5" hidden="false" customHeight="true" outlineLevel="0" collapsed="false">
      <c r="A6" s="24"/>
      <c r="B6" s="25" t="str">
        <f aca="false">IF(COUNTA(C6:AC6)&gt;0,1,"")</f>
        <v/>
      </c>
      <c r="C6" s="26"/>
      <c r="D6" s="27"/>
      <c r="E6" s="24"/>
      <c r="F6" s="24"/>
      <c r="G6" s="24"/>
      <c r="H6" s="24"/>
      <c r="I6" s="24"/>
      <c r="J6" s="28"/>
      <c r="K6" s="29"/>
      <c r="L6" s="30"/>
      <c r="M6" s="30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9"/>
      <c r="AC6" s="24"/>
      <c r="AD6" s="24"/>
      <c r="AE6" s="24" t="str">
        <f aca="false">AC6&amp;AD6</f>
        <v/>
      </c>
      <c r="AF6" s="29"/>
      <c r="AG6" s="31"/>
      <c r="AH6" s="32" t="str">
        <f aca="false">IF(AF6="","",IF(OR(AM6="EACH",AC6=AM6),1-AF6/AG6,IF(OR(AND(AM6="LB",AC6="KG"),AND(RIGHT(AD6,2)="kg",AM6="LB")),1-(AF6/2.20462)/AG6,IF(AND(AM6="KG",AC6="LB"),1-(AF6*2.20462)/AG6,IF(AND(RIGHT(AD6,3)="LBS",AM6="LB"),1-AF6/AG6,"Check Sale Unit")))))</f>
        <v/>
      </c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 t="str">
        <f aca="false">RIGHT(LEFT(K6,6),4)</f>
        <v/>
      </c>
      <c r="AT6" s="24" t="str">
        <f aca="false">IF(AO6="",UPPER(AP6),IF(AP6="",UPPER(AO6),UPPER(AP6&amp;", "&amp;AO6)))</f>
        <v/>
      </c>
      <c r="AU6" s="31" t="str">
        <f aca="false">IF(AW6="","",AW6*0.22046)</f>
        <v/>
      </c>
      <c r="AV6" s="24"/>
      <c r="AW6" s="31" t="str">
        <f aca="false">IF(AG6="","",AG6)</f>
        <v/>
      </c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7"/>
      <c r="BR6" s="24"/>
      <c r="BS6" s="24"/>
      <c r="BT6" s="24"/>
      <c r="BU6" s="24"/>
      <c r="BV6" s="24"/>
      <c r="BW6" s="24"/>
    </row>
    <row r="7" s="33" customFormat="true" ht="19.5" hidden="false" customHeight="true" outlineLevel="0" collapsed="false">
      <c r="A7" s="24"/>
      <c r="B7" s="25" t="str">
        <f aca="false">IF(COUNTA(C7:AC7)&gt;0,1,"")</f>
        <v/>
      </c>
      <c r="C7" s="26"/>
      <c r="D7" s="27"/>
      <c r="E7" s="24"/>
      <c r="F7" s="24"/>
      <c r="G7" s="24"/>
      <c r="H7" s="24"/>
      <c r="I7" s="24"/>
      <c r="J7" s="28"/>
      <c r="K7" s="29"/>
      <c r="L7" s="30"/>
      <c r="M7" s="30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9"/>
      <c r="AC7" s="24"/>
      <c r="AD7" s="24"/>
      <c r="AE7" s="24" t="str">
        <f aca="false">AC7&amp;AD7</f>
        <v/>
      </c>
      <c r="AF7" s="29"/>
      <c r="AG7" s="31"/>
      <c r="AH7" s="32" t="str">
        <f aca="false">IF(AF7="","",IF(OR(AM7="EACH",AC7=AM7),1-AF7/AG7,IF(OR(AND(AM7="LB",AC7="KG"),AND(RIGHT(AD7,2)="kg",AM7="LB")),1-(AF7/2.20462)/AG7,IF(AND(AM7="KG",AC7="LB"),1-(AF7*2.20462)/AG7,IF(AND(RIGHT(AD7,3)="LBS",AM7="LB"),1-AF7/AG7,"Check Sale Unit")))))</f>
        <v/>
      </c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 t="str">
        <f aca="false">RIGHT(LEFT(K7,6),4)</f>
        <v/>
      </c>
      <c r="AT7" s="24" t="str">
        <f aca="false">IF(AO7="",UPPER(AP7),IF(AP7="",UPPER(AO7),UPPER(AP7&amp;", "&amp;AO7)))</f>
        <v/>
      </c>
      <c r="AU7" s="31" t="str">
        <f aca="false">IF(AW7="","",AW7*0.22046)</f>
        <v/>
      </c>
      <c r="AV7" s="24"/>
      <c r="AW7" s="31" t="str">
        <f aca="false">IF(AG7="","",AG7)</f>
        <v/>
      </c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7"/>
      <c r="BR7" s="24"/>
      <c r="BS7" s="24"/>
      <c r="BT7" s="24"/>
      <c r="BU7" s="24"/>
      <c r="BV7" s="24"/>
      <c r="BW7" s="24"/>
    </row>
    <row r="8" s="33" customFormat="true" ht="19.5" hidden="false" customHeight="true" outlineLevel="0" collapsed="false">
      <c r="A8" s="24"/>
      <c r="B8" s="25" t="str">
        <f aca="false">IF(COUNTA(C8:AC8)&gt;0,1,"")</f>
        <v/>
      </c>
      <c r="C8" s="26"/>
      <c r="D8" s="27"/>
      <c r="E8" s="24"/>
      <c r="F8" s="24"/>
      <c r="G8" s="24"/>
      <c r="H8" s="24"/>
      <c r="I8" s="24"/>
      <c r="J8" s="28"/>
      <c r="K8" s="29"/>
      <c r="L8" s="30"/>
      <c r="M8" s="30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9"/>
      <c r="AC8" s="24"/>
      <c r="AD8" s="24"/>
      <c r="AE8" s="24" t="str">
        <f aca="false">AC8&amp;AD8</f>
        <v/>
      </c>
      <c r="AF8" s="29"/>
      <c r="AG8" s="31"/>
      <c r="AH8" s="32" t="str">
        <f aca="false">IF(AF8="","",IF(OR(AM8="EACH",AC8=AM8),1-AF8/AG8,IF(OR(AND(AM8="LB",AC8="KG"),AND(RIGHT(AD8,2)="kg",AM8="LB")),1-(AF8/2.20462)/AG8,IF(AND(AM8="KG",AC8="LB"),1-(AF8*2.20462)/AG8,IF(AND(RIGHT(AD8,3)="LBS",AM8="LB"),1-AF8/AG8,"Check Sale Unit")))))</f>
        <v/>
      </c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 t="str">
        <f aca="false">RIGHT(LEFT(K8,6),4)</f>
        <v/>
      </c>
      <c r="AT8" s="24" t="str">
        <f aca="false">IF(AO8="",UPPER(AP8),IF(AP8="",UPPER(AO8),UPPER(AP8&amp;", "&amp;AO8)))</f>
        <v/>
      </c>
      <c r="AU8" s="31" t="str">
        <f aca="false">IF(AW8="","",AW8*0.22046)</f>
        <v/>
      </c>
      <c r="AV8" s="24"/>
      <c r="AW8" s="31" t="str">
        <f aca="false">IF(AG8="","",AG8)</f>
        <v/>
      </c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7"/>
      <c r="BR8" s="24"/>
      <c r="BS8" s="24"/>
      <c r="BT8" s="24"/>
      <c r="BU8" s="24"/>
      <c r="BV8" s="24"/>
      <c r="BW8" s="24"/>
    </row>
    <row r="9" s="33" customFormat="true" ht="19.5" hidden="false" customHeight="true" outlineLevel="0" collapsed="false">
      <c r="A9" s="24"/>
      <c r="B9" s="25" t="str">
        <f aca="false">IF(COUNTA(C9:AC9)&gt;0,1,"")</f>
        <v/>
      </c>
      <c r="C9" s="26"/>
      <c r="D9" s="27"/>
      <c r="E9" s="24"/>
      <c r="F9" s="24"/>
      <c r="G9" s="24"/>
      <c r="H9" s="24"/>
      <c r="I9" s="24"/>
      <c r="J9" s="28"/>
      <c r="K9" s="29"/>
      <c r="L9" s="30"/>
      <c r="M9" s="30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9"/>
      <c r="AC9" s="24"/>
      <c r="AD9" s="24"/>
      <c r="AE9" s="24" t="str">
        <f aca="false">AC9&amp;AD9</f>
        <v/>
      </c>
      <c r="AF9" s="29"/>
      <c r="AG9" s="31"/>
      <c r="AH9" s="32" t="str">
        <f aca="false">IF(AF9="","",IF(OR(AM9="EACH",AC9=AM9),1-AF9/AG9,IF(OR(AND(AM9="LB",AC9="KG"),AND(RIGHT(AD9,2)="kg",AM9="LB")),1-(AF9/2.20462)/AG9,IF(AND(AM9="KG",AC9="LB"),1-(AF9*2.20462)/AG9,IF(AND(RIGHT(AD9,3)="LBS",AM9="LB"),1-AF9/AG9,"Check Sale Unit")))))</f>
        <v/>
      </c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 t="str">
        <f aca="false">RIGHT(LEFT(K9,6),4)</f>
        <v/>
      </c>
      <c r="AT9" s="24" t="str">
        <f aca="false">IF(AO9="",UPPER(AP9),IF(AP9="",UPPER(AO9),UPPER(AP9&amp;", "&amp;AO9)))</f>
        <v/>
      </c>
      <c r="AU9" s="31" t="str">
        <f aca="false">IF(AW9="","",AW9*0.22046)</f>
        <v/>
      </c>
      <c r="AV9" s="24"/>
      <c r="AW9" s="31" t="str">
        <f aca="false">IF(AG9="","",AG9)</f>
        <v/>
      </c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7"/>
      <c r="BR9" s="24"/>
      <c r="BS9" s="24"/>
      <c r="BT9" s="24"/>
      <c r="BU9" s="24"/>
      <c r="BV9" s="24"/>
      <c r="BW9" s="24"/>
    </row>
    <row r="10" s="33" customFormat="true" ht="19.5" hidden="false" customHeight="true" outlineLevel="0" collapsed="false">
      <c r="A10" s="24"/>
      <c r="B10" s="25" t="str">
        <f aca="false">IF(COUNTA(C10:AC10)&gt;0,1,"")</f>
        <v/>
      </c>
      <c r="C10" s="26"/>
      <c r="D10" s="27"/>
      <c r="E10" s="24"/>
      <c r="F10" s="24"/>
      <c r="G10" s="24"/>
      <c r="H10" s="24"/>
      <c r="I10" s="24"/>
      <c r="J10" s="28"/>
      <c r="K10" s="29"/>
      <c r="L10" s="30"/>
      <c r="M10" s="30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9"/>
      <c r="AC10" s="24"/>
      <c r="AD10" s="24"/>
      <c r="AE10" s="24" t="str">
        <f aca="false">AC10&amp;AD10</f>
        <v/>
      </c>
      <c r="AF10" s="29"/>
      <c r="AG10" s="31"/>
      <c r="AH10" s="32" t="str">
        <f aca="false">IF(AF10="","",IF(OR(AM10="EACH",AC10=AM10),1-AF10/AG10,IF(OR(AND(AM10="LB",AC10="KG"),AND(RIGHT(AD10,2)="kg",AM10="LB")),1-(AF10/2.20462)/AG10,IF(AND(AM10="KG",AC10="LB"),1-(AF10*2.20462)/AG10,IF(AND(RIGHT(AD10,3)="LBS",AM10="LB"),1-AF10/AG10,"Check Sale Unit")))))</f>
        <v/>
      </c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 t="str">
        <f aca="false">RIGHT(LEFT(K10,6),4)</f>
        <v/>
      </c>
      <c r="AT10" s="24" t="str">
        <f aca="false">IF(AO10="",UPPER(AP10),IF(AP10="",UPPER(AO10),UPPER(AP10&amp;", "&amp;AO10)))</f>
        <v/>
      </c>
      <c r="AU10" s="31" t="str">
        <f aca="false">IF(AW10="","",AW10*0.22046)</f>
        <v/>
      </c>
      <c r="AV10" s="24"/>
      <c r="AW10" s="31" t="str">
        <f aca="false">IF(AG10="","",AG10)</f>
        <v/>
      </c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7"/>
      <c r="BR10" s="24"/>
      <c r="BS10" s="24"/>
      <c r="BT10" s="24"/>
      <c r="BU10" s="24"/>
      <c r="BV10" s="24"/>
      <c r="BW10" s="24"/>
    </row>
    <row r="11" s="33" customFormat="true" ht="19.5" hidden="false" customHeight="true" outlineLevel="0" collapsed="false">
      <c r="A11" s="24"/>
      <c r="B11" s="25" t="str">
        <f aca="false">IF(COUNTA(C11:AC11)&gt;0,1,"")</f>
        <v/>
      </c>
      <c r="C11" s="26"/>
      <c r="D11" s="27"/>
      <c r="E11" s="24"/>
      <c r="F11" s="24"/>
      <c r="G11" s="24"/>
      <c r="H11" s="24"/>
      <c r="I11" s="24"/>
      <c r="J11" s="28"/>
      <c r="K11" s="29"/>
      <c r="L11" s="30"/>
      <c r="M11" s="30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9"/>
      <c r="AC11" s="24"/>
      <c r="AD11" s="24"/>
      <c r="AE11" s="24" t="str">
        <f aca="false">AC11&amp;AD11</f>
        <v/>
      </c>
      <c r="AF11" s="29"/>
      <c r="AG11" s="31"/>
      <c r="AH11" s="32" t="str">
        <f aca="false">IF(AF11="","",IF(OR(AM11="EACH",AC11=AM11),1-AF11/AG11,IF(OR(AND(AM11="LB",AC11="KG"),AND(RIGHT(AD11,2)="kg",AM11="LB")),1-(AF11/2.20462)/AG11,IF(AND(AM11="KG",AC11="LB"),1-(AF11*2.20462)/AG11,IF(AND(RIGHT(AD11,3)="LBS",AM11="LB"),1-AF11/AG11,"Check Sale Unit")))))</f>
        <v/>
      </c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 t="str">
        <f aca="false">RIGHT(LEFT(K11,6),4)</f>
        <v/>
      </c>
      <c r="AT11" s="24" t="str">
        <f aca="false">IF(AO11="",UPPER(AP11),IF(AP11="",UPPER(AO11),UPPER(AP11&amp;", "&amp;AO11)))</f>
        <v/>
      </c>
      <c r="AU11" s="31" t="str">
        <f aca="false">IF(AW11="","",AW11*0.22046)</f>
        <v/>
      </c>
      <c r="AV11" s="24"/>
      <c r="AW11" s="31" t="str">
        <f aca="false">IF(AG11="","",AG11)</f>
        <v/>
      </c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7"/>
      <c r="BR11" s="24"/>
      <c r="BS11" s="24"/>
      <c r="BT11" s="24"/>
      <c r="BU11" s="24"/>
      <c r="BV11" s="24"/>
      <c r="BW11" s="24"/>
    </row>
    <row r="12" s="33" customFormat="true" ht="19.5" hidden="false" customHeight="true" outlineLevel="0" collapsed="false">
      <c r="A12" s="24"/>
      <c r="B12" s="25" t="str">
        <f aca="false">IF(COUNTA(C12:AC12)&gt;0,1,"")</f>
        <v/>
      </c>
      <c r="C12" s="26"/>
      <c r="D12" s="27"/>
      <c r="E12" s="24"/>
      <c r="F12" s="24"/>
      <c r="G12" s="24"/>
      <c r="H12" s="24"/>
      <c r="I12" s="24"/>
      <c r="J12" s="28"/>
      <c r="K12" s="29"/>
      <c r="L12" s="30"/>
      <c r="M12" s="30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9"/>
      <c r="AC12" s="24"/>
      <c r="AD12" s="24"/>
      <c r="AE12" s="24" t="str">
        <f aca="false">AC12&amp;AD12</f>
        <v/>
      </c>
      <c r="AF12" s="29"/>
      <c r="AG12" s="31"/>
      <c r="AH12" s="32" t="str">
        <f aca="false">IF(AF12="","",IF(OR(AM12="EACH",AC12=AM12),1-AF12/AG12,IF(OR(AND(AM12="LB",AC12="KG"),AND(RIGHT(AD12,2)="kg",AM12="LB")),1-(AF12/2.20462)/AG12,IF(AND(AM12="KG",AC12="LB"),1-(AF12*2.20462)/AG12,IF(AND(RIGHT(AD12,3)="LBS",AM12="LB"),1-AF12/AG12,"Check Sale Unit")))))</f>
        <v/>
      </c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 t="str">
        <f aca="false">RIGHT(LEFT(K12,6),4)</f>
        <v/>
      </c>
      <c r="AT12" s="24" t="str">
        <f aca="false">IF(AO12="",UPPER(AP12),IF(AP12="",UPPER(AO12),UPPER(AP12&amp;", "&amp;AO12)))</f>
        <v/>
      </c>
      <c r="AU12" s="31" t="str">
        <f aca="false">IF(AW12="","",AW12*0.22046)</f>
        <v/>
      </c>
      <c r="AV12" s="24"/>
      <c r="AW12" s="31" t="str">
        <f aca="false">IF(AG12="","",AG12)</f>
        <v/>
      </c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7"/>
      <c r="BR12" s="24"/>
      <c r="BS12" s="24"/>
      <c r="BT12" s="24"/>
      <c r="BU12" s="24"/>
      <c r="BV12" s="24"/>
      <c r="BW12" s="24"/>
    </row>
    <row r="13" s="33" customFormat="true" ht="19.5" hidden="false" customHeight="true" outlineLevel="0" collapsed="false">
      <c r="A13" s="24"/>
      <c r="B13" s="25" t="str">
        <f aca="false">IF(COUNTA(C13:AC13)&gt;0,1,"")</f>
        <v/>
      </c>
      <c r="C13" s="26"/>
      <c r="D13" s="27"/>
      <c r="E13" s="24"/>
      <c r="F13" s="24"/>
      <c r="G13" s="24"/>
      <c r="H13" s="24"/>
      <c r="I13" s="24"/>
      <c r="J13" s="28"/>
      <c r="K13" s="29"/>
      <c r="L13" s="30"/>
      <c r="M13" s="30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9"/>
      <c r="AC13" s="24"/>
      <c r="AD13" s="24"/>
      <c r="AE13" s="24" t="str">
        <f aca="false">AC13&amp;AD13</f>
        <v/>
      </c>
      <c r="AF13" s="29"/>
      <c r="AG13" s="31"/>
      <c r="AH13" s="32" t="str">
        <f aca="false">IF(AF13="","",IF(OR(AM13="EACH",AC13=AM13),1-AF13/AG13,IF(OR(AND(AM13="LB",AC13="KG"),AND(RIGHT(AD13,2)="kg",AM13="LB")),1-(AF13/2.20462)/AG13,IF(AND(AM13="KG",AC13="LB"),1-(AF13*2.20462)/AG13,IF(AND(RIGHT(AD13,3)="LBS",AM13="LB"),1-AF13/AG13,"Check Sale Unit")))))</f>
        <v/>
      </c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 t="str">
        <f aca="false">RIGHT(LEFT(K13,6),4)</f>
        <v/>
      </c>
      <c r="AT13" s="24" t="str">
        <f aca="false">IF(AO13="",UPPER(AP13),IF(AP13="",UPPER(AO13),UPPER(AP13&amp;", "&amp;AO13)))</f>
        <v/>
      </c>
      <c r="AU13" s="31" t="str">
        <f aca="false">IF(AW13="","",AW13*0.22046)</f>
        <v/>
      </c>
      <c r="AV13" s="24"/>
      <c r="AW13" s="31" t="str">
        <f aca="false">IF(AG13="","",AG13)</f>
        <v/>
      </c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7"/>
      <c r="BR13" s="24"/>
      <c r="BS13" s="24"/>
      <c r="BT13" s="24"/>
      <c r="BU13" s="24"/>
      <c r="BV13" s="24"/>
      <c r="BW13" s="24"/>
    </row>
    <row r="14" s="33" customFormat="true" ht="19.5" hidden="false" customHeight="true" outlineLevel="0" collapsed="false">
      <c r="A14" s="24"/>
      <c r="B14" s="25" t="str">
        <f aca="false">IF(COUNTA(C14:AC14)&gt;0,1,"")</f>
        <v/>
      </c>
      <c r="C14" s="26"/>
      <c r="D14" s="27"/>
      <c r="E14" s="24"/>
      <c r="F14" s="24"/>
      <c r="G14" s="24"/>
      <c r="H14" s="24"/>
      <c r="I14" s="24"/>
      <c r="J14" s="28"/>
      <c r="K14" s="29"/>
      <c r="L14" s="30"/>
      <c r="M14" s="30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9"/>
      <c r="AC14" s="24"/>
      <c r="AD14" s="24"/>
      <c r="AE14" s="24" t="str">
        <f aca="false">AC14&amp;AD14</f>
        <v/>
      </c>
      <c r="AF14" s="29"/>
      <c r="AG14" s="31"/>
      <c r="AH14" s="32" t="str">
        <f aca="false">IF(AF14="","",IF(OR(AM14="EACH",AC14=AM14),1-AF14/AG14,IF(OR(AND(AM14="LB",AC14="KG"),AND(RIGHT(AD14,2)="kg",AM14="LB")),1-(AF14/2.20462)/AG14,IF(AND(AM14="KG",AC14="LB"),1-(AF14*2.20462)/AG14,IF(AND(RIGHT(AD14,3)="LBS",AM14="LB"),1-AF14/AG14,"Check Sale Unit")))))</f>
        <v/>
      </c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 t="str">
        <f aca="false">RIGHT(LEFT(K14,6),4)</f>
        <v/>
      </c>
      <c r="AT14" s="24" t="str">
        <f aca="false">IF(AO14="",UPPER(AP14),IF(AP14="",UPPER(AO14),UPPER(AP14&amp;", "&amp;AO14)))</f>
        <v/>
      </c>
      <c r="AU14" s="31" t="str">
        <f aca="false">IF(AW14="","",AW14*0.22046)</f>
        <v/>
      </c>
      <c r="AV14" s="24"/>
      <c r="AW14" s="31" t="str">
        <f aca="false">IF(AG14="","",AG14)</f>
        <v/>
      </c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7"/>
      <c r="BR14" s="24"/>
      <c r="BS14" s="24"/>
      <c r="BT14" s="24"/>
      <c r="BU14" s="24"/>
      <c r="BV14" s="24"/>
      <c r="BW14" s="24"/>
    </row>
    <row r="15" s="33" customFormat="true" ht="19.5" hidden="false" customHeight="true" outlineLevel="0" collapsed="false">
      <c r="A15" s="24"/>
      <c r="B15" s="25" t="str">
        <f aca="false">IF(COUNTA(C15:AC15)&gt;0,1,"")</f>
        <v/>
      </c>
      <c r="C15" s="26"/>
      <c r="D15" s="27"/>
      <c r="E15" s="24"/>
      <c r="F15" s="24"/>
      <c r="G15" s="24"/>
      <c r="H15" s="24"/>
      <c r="I15" s="24"/>
      <c r="J15" s="28"/>
      <c r="K15" s="29"/>
      <c r="L15" s="30"/>
      <c r="M15" s="30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9"/>
      <c r="AC15" s="24"/>
      <c r="AD15" s="24"/>
      <c r="AE15" s="24" t="str">
        <f aca="false">AC15&amp;AD15</f>
        <v/>
      </c>
      <c r="AF15" s="29"/>
      <c r="AG15" s="31"/>
      <c r="AH15" s="32" t="str">
        <f aca="false">IF(AF15="","",IF(OR(AM15="EACH",AC15=AM15),1-AF15/AG15,IF(OR(AND(AM15="LB",AC15="KG"),AND(RIGHT(AD15,2)="kg",AM15="LB")),1-(AF15/2.20462)/AG15,IF(AND(AM15="KG",AC15="LB"),1-(AF15*2.20462)/AG15,IF(AND(RIGHT(AD15,3)="LBS",AM15="LB"),1-AF15/AG15,"Check Sale Unit")))))</f>
        <v/>
      </c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 t="str">
        <f aca="false">RIGHT(LEFT(K15,6),4)</f>
        <v/>
      </c>
      <c r="AT15" s="24" t="str">
        <f aca="false">IF(AO15="",UPPER(AP15),IF(AP15="",UPPER(AO15),UPPER(AP15&amp;", "&amp;AO15)))</f>
        <v/>
      </c>
      <c r="AU15" s="31" t="str">
        <f aca="false">IF(AW15="","",AW15*0.22046)</f>
        <v/>
      </c>
      <c r="AV15" s="24"/>
      <c r="AW15" s="31" t="str">
        <f aca="false">IF(AG15="","",AG15)</f>
        <v/>
      </c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7"/>
      <c r="BR15" s="24"/>
      <c r="BS15" s="24"/>
      <c r="BT15" s="24"/>
      <c r="BU15" s="24"/>
      <c r="BV15" s="24"/>
      <c r="BW15" s="24"/>
    </row>
    <row r="16" s="33" customFormat="true" ht="19.5" hidden="false" customHeight="true" outlineLevel="0" collapsed="false">
      <c r="A16" s="24"/>
      <c r="B16" s="25" t="str">
        <f aca="false">IF(COUNTA(C16:AC16)&gt;0,1,"")</f>
        <v/>
      </c>
      <c r="C16" s="26"/>
      <c r="D16" s="27"/>
      <c r="E16" s="24"/>
      <c r="F16" s="24"/>
      <c r="G16" s="24"/>
      <c r="H16" s="24"/>
      <c r="I16" s="24"/>
      <c r="J16" s="28"/>
      <c r="K16" s="29"/>
      <c r="L16" s="30"/>
      <c r="M16" s="30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9"/>
      <c r="AC16" s="24"/>
      <c r="AD16" s="24"/>
      <c r="AE16" s="24" t="str">
        <f aca="false">AC16&amp;AD16</f>
        <v/>
      </c>
      <c r="AF16" s="29"/>
      <c r="AG16" s="31"/>
      <c r="AH16" s="32" t="str">
        <f aca="false">IF(AF16="","",IF(OR(AM16="EACH",AC16=AM16),1-AF16/AG16,IF(OR(AND(AM16="LB",AC16="KG"),AND(RIGHT(AD16,2)="kg",AM16="LB")),1-(AF16/2.20462)/AG16,IF(AND(AM16="KG",AC16="LB"),1-(AF16*2.20462)/AG16,IF(AND(RIGHT(AD16,3)="LBS",AM16="LB"),1-AF16/AG16,"Check Sale Unit")))))</f>
        <v/>
      </c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 t="str">
        <f aca="false">RIGHT(LEFT(K16,6),4)</f>
        <v/>
      </c>
      <c r="AT16" s="24" t="str">
        <f aca="false">IF(AO16="",UPPER(AP16),IF(AP16="",UPPER(AO16),UPPER(AP16&amp;", "&amp;AO16)))</f>
        <v/>
      </c>
      <c r="AU16" s="31" t="str">
        <f aca="false">IF(AW16="","",AW16*0.22046)</f>
        <v/>
      </c>
      <c r="AV16" s="24"/>
      <c r="AW16" s="31" t="str">
        <f aca="false">IF(AG16="","",AG16)</f>
        <v/>
      </c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7"/>
      <c r="BR16" s="24"/>
      <c r="BS16" s="24"/>
      <c r="BT16" s="24"/>
      <c r="BU16" s="24"/>
      <c r="BV16" s="24"/>
      <c r="BW16" s="24"/>
    </row>
    <row r="17" s="33" customFormat="true" ht="19.5" hidden="false" customHeight="true" outlineLevel="0" collapsed="false">
      <c r="A17" s="24"/>
      <c r="B17" s="25" t="str">
        <f aca="false">IF(COUNTA(C17:AC17)&gt;0,1,"")</f>
        <v/>
      </c>
      <c r="C17" s="26"/>
      <c r="D17" s="27"/>
      <c r="E17" s="24"/>
      <c r="F17" s="24"/>
      <c r="G17" s="24"/>
      <c r="H17" s="24"/>
      <c r="I17" s="24"/>
      <c r="J17" s="28"/>
      <c r="K17" s="29"/>
      <c r="L17" s="30"/>
      <c r="M17" s="30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9"/>
      <c r="AC17" s="24"/>
      <c r="AD17" s="24"/>
      <c r="AE17" s="24" t="str">
        <f aca="false">AC17&amp;AD17</f>
        <v/>
      </c>
      <c r="AF17" s="29"/>
      <c r="AG17" s="31"/>
      <c r="AH17" s="32" t="str">
        <f aca="false">IF(AF17="","",IF(OR(AM17="EACH",AC17=AM17),1-AF17/AG17,IF(OR(AND(AM17="LB",AC17="KG"),AND(RIGHT(AD17,2)="kg",AM17="LB")),1-(AF17/2.20462)/AG17,IF(AND(AM17="KG",AC17="LB"),1-(AF17*2.20462)/AG17,IF(AND(RIGHT(AD17,3)="LBS",AM17="LB"),1-AF17/AG17,"Check Sale Unit")))))</f>
        <v/>
      </c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 t="str">
        <f aca="false">RIGHT(LEFT(K17,6),4)</f>
        <v/>
      </c>
      <c r="AT17" s="24" t="str">
        <f aca="false">IF(AO17="",UPPER(AP17),IF(AP17="",UPPER(AO17),UPPER(AP17&amp;", "&amp;AO17)))</f>
        <v/>
      </c>
      <c r="AU17" s="31" t="str">
        <f aca="false">IF(AW17="","",AW17*0.22046)</f>
        <v/>
      </c>
      <c r="AV17" s="24"/>
      <c r="AW17" s="31" t="str">
        <f aca="false">IF(AG17="","",AG17)</f>
        <v/>
      </c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7"/>
      <c r="BR17" s="24"/>
      <c r="BS17" s="24"/>
      <c r="BT17" s="24"/>
      <c r="BU17" s="24"/>
      <c r="BV17" s="24"/>
      <c r="BW17" s="24"/>
    </row>
    <row r="18" s="33" customFormat="true" ht="19.5" hidden="false" customHeight="true" outlineLevel="0" collapsed="false">
      <c r="A18" s="24"/>
      <c r="B18" s="25" t="str">
        <f aca="false">IF(COUNTA(C18:AC18)&gt;0,1,"")</f>
        <v/>
      </c>
      <c r="C18" s="26"/>
      <c r="D18" s="27"/>
      <c r="E18" s="24"/>
      <c r="F18" s="24"/>
      <c r="G18" s="24"/>
      <c r="H18" s="24"/>
      <c r="I18" s="24"/>
      <c r="J18" s="28"/>
      <c r="K18" s="29"/>
      <c r="L18" s="30"/>
      <c r="M18" s="30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9"/>
      <c r="AC18" s="24"/>
      <c r="AD18" s="24"/>
      <c r="AE18" s="24" t="str">
        <f aca="false">AC18&amp;AD18</f>
        <v/>
      </c>
      <c r="AF18" s="29"/>
      <c r="AG18" s="31"/>
      <c r="AH18" s="32" t="str">
        <f aca="false">IF(AF18="","",IF(OR(AM18="EACH",AC18=AM18),1-AF18/AG18,IF(OR(AND(AM18="LB",AC18="KG"),AND(RIGHT(AD18,2)="kg",AM18="LB")),1-(AF18/2.20462)/AG18,IF(AND(AM18="KG",AC18="LB"),1-(AF18*2.20462)/AG18,IF(AND(RIGHT(AD18,3)="LBS",AM18="LB"),1-AF18/AG18,"Check Sale Unit")))))</f>
        <v/>
      </c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 t="str">
        <f aca="false">RIGHT(LEFT(K18,6),4)</f>
        <v/>
      </c>
      <c r="AT18" s="24" t="str">
        <f aca="false">IF(AO18="",UPPER(AP18),IF(AP18="",UPPER(AO18),UPPER(AP18&amp;", "&amp;AO18)))</f>
        <v/>
      </c>
      <c r="AU18" s="31" t="str">
        <f aca="false">IF(AW18="","",AW18*0.22046)</f>
        <v/>
      </c>
      <c r="AV18" s="24"/>
      <c r="AW18" s="31" t="str">
        <f aca="false">IF(AG18="","",AG18)</f>
        <v/>
      </c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7"/>
      <c r="BR18" s="24"/>
      <c r="BS18" s="24"/>
      <c r="BT18" s="24"/>
      <c r="BU18" s="24"/>
      <c r="BV18" s="24"/>
      <c r="BW18" s="24"/>
    </row>
    <row r="19" s="33" customFormat="true" ht="19.5" hidden="false" customHeight="true" outlineLevel="0" collapsed="false">
      <c r="A19" s="24"/>
      <c r="B19" s="25" t="str">
        <f aca="false">IF(COUNTA(C19:AC19)&gt;0,1,"")</f>
        <v/>
      </c>
      <c r="C19" s="26"/>
      <c r="D19" s="27"/>
      <c r="E19" s="24"/>
      <c r="F19" s="24"/>
      <c r="G19" s="24"/>
      <c r="H19" s="24"/>
      <c r="I19" s="24"/>
      <c r="J19" s="28"/>
      <c r="K19" s="29"/>
      <c r="L19" s="30"/>
      <c r="M19" s="30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9"/>
      <c r="AC19" s="24"/>
      <c r="AD19" s="24"/>
      <c r="AE19" s="24" t="str">
        <f aca="false">AC19&amp;AD19</f>
        <v/>
      </c>
      <c r="AF19" s="29"/>
      <c r="AG19" s="31"/>
      <c r="AH19" s="32" t="str">
        <f aca="false">IF(AF19="","",IF(OR(AM19="EACH",AC19=AM19),1-AF19/AG19,IF(OR(AND(AM19="LB",AC19="KG"),AND(RIGHT(AD19,2)="kg",AM19="LB")),1-(AF19/2.20462)/AG19,IF(AND(AM19="KG",AC19="LB"),1-(AF19*2.20462)/AG19,IF(AND(RIGHT(AD19,3)="LBS",AM19="LB"),1-AF19/AG19,"Check Sale Unit")))))</f>
        <v/>
      </c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 t="str">
        <f aca="false">RIGHT(LEFT(K19,6),4)</f>
        <v/>
      </c>
      <c r="AT19" s="24" t="str">
        <f aca="false">IF(AO19="",UPPER(AP19),IF(AP19="",UPPER(AO19),UPPER(AP19&amp;", "&amp;AO19)))</f>
        <v/>
      </c>
      <c r="AU19" s="31" t="str">
        <f aca="false">IF(AW19="","",AW19*0.22046)</f>
        <v/>
      </c>
      <c r="AV19" s="24"/>
      <c r="AW19" s="31" t="str">
        <f aca="false">IF(AG19="","",AG19)</f>
        <v/>
      </c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7"/>
      <c r="BR19" s="24"/>
      <c r="BS19" s="24"/>
      <c r="BT19" s="24"/>
      <c r="BU19" s="24"/>
      <c r="BV19" s="24"/>
      <c r="BW19" s="24"/>
    </row>
    <row r="20" s="33" customFormat="true" ht="19.5" hidden="false" customHeight="true" outlineLevel="0" collapsed="false">
      <c r="A20" s="24"/>
      <c r="B20" s="25" t="str">
        <f aca="false">IF(COUNTA(C20:AC20)&gt;0,1,"")</f>
        <v/>
      </c>
      <c r="C20" s="26"/>
      <c r="D20" s="27"/>
      <c r="E20" s="24"/>
      <c r="F20" s="24"/>
      <c r="G20" s="24"/>
      <c r="H20" s="24"/>
      <c r="I20" s="24"/>
      <c r="J20" s="28"/>
      <c r="K20" s="29"/>
      <c r="L20" s="30"/>
      <c r="M20" s="30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9"/>
      <c r="AC20" s="24"/>
      <c r="AD20" s="24"/>
      <c r="AE20" s="24" t="str">
        <f aca="false">AC20&amp;AD20</f>
        <v/>
      </c>
      <c r="AF20" s="29"/>
      <c r="AG20" s="31"/>
      <c r="AH20" s="32" t="str">
        <f aca="false">IF(AF20="","",IF(OR(AM20="EACH",AC20=AM20),1-AF20/AG20,IF(OR(AND(AM20="LB",AC20="KG"),AND(RIGHT(AD20,2)="kg",AM20="LB")),1-(AF20/2.20462)/AG20,IF(AND(AM20="KG",AC20="LB"),1-(AF20*2.20462)/AG20,IF(AND(RIGHT(AD20,3)="LBS",AM20="LB"),1-AF20/AG20,"Check Sale Unit")))))</f>
        <v/>
      </c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 t="str">
        <f aca="false">RIGHT(LEFT(K20,6),4)</f>
        <v/>
      </c>
      <c r="AT20" s="24" t="str">
        <f aca="false">IF(AO20="",UPPER(AP20),IF(AP20="",UPPER(AO20),UPPER(AP20&amp;", "&amp;AO20)))</f>
        <v/>
      </c>
      <c r="AU20" s="31" t="str">
        <f aca="false">IF(AW20="","",AW20*0.22046)</f>
        <v/>
      </c>
      <c r="AV20" s="24"/>
      <c r="AW20" s="31" t="str">
        <f aca="false">IF(AG20="","",AG20)</f>
        <v/>
      </c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7"/>
      <c r="BR20" s="24"/>
      <c r="BS20" s="24"/>
      <c r="BT20" s="24"/>
      <c r="BU20" s="24"/>
      <c r="BV20" s="24"/>
      <c r="BW20" s="24"/>
    </row>
    <row r="21" s="33" customFormat="true" ht="19.5" hidden="false" customHeight="true" outlineLevel="0" collapsed="false">
      <c r="A21" s="24"/>
      <c r="B21" s="25" t="str">
        <f aca="false">IF(COUNTA(C21:AC21)&gt;0,1,"")</f>
        <v/>
      </c>
      <c r="C21" s="26"/>
      <c r="D21" s="27"/>
      <c r="E21" s="24"/>
      <c r="F21" s="24"/>
      <c r="G21" s="24"/>
      <c r="H21" s="24"/>
      <c r="I21" s="24"/>
      <c r="J21" s="28"/>
      <c r="K21" s="29"/>
      <c r="L21" s="30"/>
      <c r="M21" s="30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9"/>
      <c r="AC21" s="24"/>
      <c r="AD21" s="24"/>
      <c r="AE21" s="24" t="str">
        <f aca="false">AC21&amp;AD21</f>
        <v/>
      </c>
      <c r="AF21" s="29"/>
      <c r="AG21" s="31"/>
      <c r="AH21" s="32" t="str">
        <f aca="false">IF(AF21="","",IF(OR(AM21="EACH",AC21=AM21),1-AF21/AG21,IF(OR(AND(AM21="LB",AC21="KG"),AND(RIGHT(AD21,2)="kg",AM21="LB")),1-(AF21/2.20462)/AG21,IF(AND(AM21="KG",AC21="LB"),1-(AF21*2.20462)/AG21,IF(AND(RIGHT(AD21,3)="LBS",AM21="LB"),1-AF21/AG21,"Check Sale Unit")))))</f>
        <v/>
      </c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 t="str">
        <f aca="false">RIGHT(LEFT(K21,6),4)</f>
        <v/>
      </c>
      <c r="AT21" s="24" t="str">
        <f aca="false">IF(AO21="",UPPER(AP21),IF(AP21="",UPPER(AO21),UPPER(AP21&amp;", "&amp;AO21)))</f>
        <v/>
      </c>
      <c r="AU21" s="31" t="str">
        <f aca="false">IF(AW21="","",AW21*0.22046)</f>
        <v/>
      </c>
      <c r="AV21" s="24"/>
      <c r="AW21" s="31" t="str">
        <f aca="false">IF(AG21="","",AG21)</f>
        <v/>
      </c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7"/>
      <c r="BR21" s="24"/>
      <c r="BS21" s="24"/>
      <c r="BT21" s="24"/>
      <c r="BU21" s="24"/>
      <c r="BV21" s="24"/>
      <c r="BW21" s="24"/>
    </row>
    <row r="22" s="33" customFormat="true" ht="19.5" hidden="false" customHeight="true" outlineLevel="0" collapsed="false">
      <c r="A22" s="24"/>
      <c r="B22" s="25" t="str">
        <f aca="false">IF(COUNTA(C22:AC22)&gt;0,1,"")</f>
        <v/>
      </c>
      <c r="C22" s="26"/>
      <c r="D22" s="27"/>
      <c r="E22" s="24"/>
      <c r="F22" s="24"/>
      <c r="G22" s="24"/>
      <c r="H22" s="24"/>
      <c r="I22" s="24"/>
      <c r="J22" s="28"/>
      <c r="K22" s="29"/>
      <c r="L22" s="30"/>
      <c r="M22" s="30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9"/>
      <c r="AC22" s="24"/>
      <c r="AD22" s="24"/>
      <c r="AE22" s="24" t="str">
        <f aca="false">AC22&amp;AD22</f>
        <v/>
      </c>
      <c r="AF22" s="29"/>
      <c r="AG22" s="31"/>
      <c r="AH22" s="32" t="str">
        <f aca="false">IF(AF22="","",IF(OR(AM22="EACH",AC22=AM22),1-AF22/AG22,IF(OR(AND(AM22="LB",AC22="KG"),AND(RIGHT(AD22,2)="kg",AM22="LB")),1-(AF22/2.20462)/AG22,IF(AND(AM22="KG",AC22="LB"),1-(AF22*2.20462)/AG22,IF(AND(RIGHT(AD22,3)="LBS",AM22="LB"),1-AF22/AG22,"Check Sale Unit")))))</f>
        <v/>
      </c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 t="str">
        <f aca="false">RIGHT(LEFT(K22,6),4)</f>
        <v/>
      </c>
      <c r="AT22" s="24" t="str">
        <f aca="false">IF(AO22="",UPPER(AP22),IF(AP22="",UPPER(AO22),UPPER(AP22&amp;", "&amp;AO22)))</f>
        <v/>
      </c>
      <c r="AU22" s="31" t="str">
        <f aca="false">IF(AW22="","",AW22*0.22046)</f>
        <v/>
      </c>
      <c r="AV22" s="24"/>
      <c r="AW22" s="31" t="str">
        <f aca="false">IF(AG22="","",AG22)</f>
        <v/>
      </c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7"/>
      <c r="BR22" s="24"/>
      <c r="BS22" s="24"/>
      <c r="BT22" s="24"/>
      <c r="BU22" s="24"/>
      <c r="BV22" s="24"/>
      <c r="BW22" s="24"/>
    </row>
    <row r="23" s="33" customFormat="true" ht="19.5" hidden="false" customHeight="true" outlineLevel="0" collapsed="false">
      <c r="A23" s="24"/>
      <c r="B23" s="25" t="str">
        <f aca="false">IF(COUNTA(C23:AC23)&gt;0,1,"")</f>
        <v/>
      </c>
      <c r="C23" s="26"/>
      <c r="D23" s="27"/>
      <c r="E23" s="24"/>
      <c r="F23" s="24"/>
      <c r="G23" s="24"/>
      <c r="H23" s="24"/>
      <c r="I23" s="24"/>
      <c r="J23" s="28"/>
      <c r="K23" s="29"/>
      <c r="L23" s="30"/>
      <c r="M23" s="30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9"/>
      <c r="AC23" s="24"/>
      <c r="AD23" s="24"/>
      <c r="AE23" s="24" t="str">
        <f aca="false">AC23&amp;AD23</f>
        <v/>
      </c>
      <c r="AF23" s="29"/>
      <c r="AG23" s="31"/>
      <c r="AH23" s="32" t="str">
        <f aca="false">IF(AF23="","",IF(OR(AM23="EACH",AC23=AM23),1-AF23/AG23,IF(OR(AND(AM23="LB",AC23="KG"),AND(RIGHT(AD23,2)="kg",AM23="LB")),1-(AF23/2.20462)/AG23,IF(AND(AM23="KG",AC23="LB"),1-(AF23*2.20462)/AG23,IF(AND(RIGHT(AD23,3)="LBS",AM23="LB"),1-AF23/AG23,"Check Sale Unit")))))</f>
        <v/>
      </c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 t="str">
        <f aca="false">RIGHT(LEFT(K23,6),4)</f>
        <v/>
      </c>
      <c r="AT23" s="24" t="str">
        <f aca="false">IF(AO23="",UPPER(AP23),IF(AP23="",UPPER(AO23),UPPER(AP23&amp;", "&amp;AO23)))</f>
        <v/>
      </c>
      <c r="AU23" s="31" t="str">
        <f aca="false">IF(AW23="","",AW23*0.22046)</f>
        <v/>
      </c>
      <c r="AV23" s="24"/>
      <c r="AW23" s="31" t="str">
        <f aca="false">IF(AG23="","",AG23)</f>
        <v/>
      </c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7"/>
      <c r="BR23" s="24"/>
      <c r="BS23" s="24"/>
      <c r="BT23" s="24"/>
      <c r="BU23" s="24"/>
      <c r="BV23" s="24"/>
      <c r="BW23" s="24"/>
    </row>
    <row r="24" s="33" customFormat="true" ht="19.5" hidden="false" customHeight="true" outlineLevel="0" collapsed="false">
      <c r="A24" s="24"/>
      <c r="B24" s="25" t="str">
        <f aca="false">IF(COUNTA(C24:AC24)&gt;0,1,"")</f>
        <v/>
      </c>
      <c r="C24" s="26"/>
      <c r="D24" s="27"/>
      <c r="E24" s="24"/>
      <c r="F24" s="24"/>
      <c r="G24" s="24"/>
      <c r="H24" s="24"/>
      <c r="I24" s="24"/>
      <c r="J24" s="28"/>
      <c r="K24" s="29"/>
      <c r="L24" s="30"/>
      <c r="M24" s="30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9"/>
      <c r="AC24" s="24"/>
      <c r="AD24" s="24"/>
      <c r="AE24" s="24" t="str">
        <f aca="false">AC24&amp;AD24</f>
        <v/>
      </c>
      <c r="AF24" s="29"/>
      <c r="AG24" s="31"/>
      <c r="AH24" s="32" t="str">
        <f aca="false">IF(AF24="","",IF(OR(AM24="EACH",AC24=AM24),1-AF24/AG24,IF(OR(AND(AM24="LB",AC24="KG"),AND(RIGHT(AD24,2)="kg",AM24="LB")),1-(AF24/2.20462)/AG24,IF(AND(AM24="KG",AC24="LB"),1-(AF24*2.20462)/AG24,IF(AND(RIGHT(AD24,3)="LBS",AM24="LB"),1-AF24/AG24,"Check Sale Unit")))))</f>
        <v/>
      </c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 t="str">
        <f aca="false">RIGHT(LEFT(K24,6),4)</f>
        <v/>
      </c>
      <c r="AT24" s="24" t="str">
        <f aca="false">IF(AO24="",UPPER(AP24),IF(AP24="",UPPER(AO24),UPPER(AP24&amp;", "&amp;AO24)))</f>
        <v/>
      </c>
      <c r="AU24" s="31" t="str">
        <f aca="false">IF(AW24="","",AW24*0.22046)</f>
        <v/>
      </c>
      <c r="AV24" s="24"/>
      <c r="AW24" s="31" t="str">
        <f aca="false">IF(AG24="","",AG24)</f>
        <v/>
      </c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7"/>
      <c r="BR24" s="24"/>
      <c r="BS24" s="24"/>
      <c r="BT24" s="24"/>
      <c r="BU24" s="24"/>
      <c r="BV24" s="24"/>
      <c r="BW24" s="24"/>
    </row>
    <row r="25" s="33" customFormat="true" ht="19.5" hidden="false" customHeight="true" outlineLevel="0" collapsed="false">
      <c r="A25" s="24"/>
      <c r="B25" s="25" t="str">
        <f aca="false">IF(COUNTA(C25:AC25)&gt;0,1,"")</f>
        <v/>
      </c>
      <c r="C25" s="26"/>
      <c r="D25" s="27"/>
      <c r="E25" s="24"/>
      <c r="F25" s="24"/>
      <c r="G25" s="24"/>
      <c r="H25" s="24"/>
      <c r="I25" s="24"/>
      <c r="J25" s="28"/>
      <c r="K25" s="29"/>
      <c r="L25" s="30"/>
      <c r="M25" s="30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9"/>
      <c r="AC25" s="24"/>
      <c r="AD25" s="24"/>
      <c r="AE25" s="24" t="str">
        <f aca="false">AC25&amp;AD25</f>
        <v/>
      </c>
      <c r="AF25" s="29"/>
      <c r="AG25" s="31"/>
      <c r="AH25" s="32" t="str">
        <f aca="false">IF(AF25="","",IF(OR(AM25="EACH",AC25=AM25),1-AF25/AG25,IF(OR(AND(AM25="LB",AC25="KG"),AND(RIGHT(AD25,2)="kg",AM25="LB")),1-(AF25/2.20462)/AG25,IF(AND(AM25="KG",AC25="LB"),1-(AF25*2.20462)/AG25,IF(AND(RIGHT(AD25,3)="LBS",AM25="LB"),1-AF25/AG25,"Check Sale Unit")))))</f>
        <v/>
      </c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 t="str">
        <f aca="false">RIGHT(LEFT(K25,6),4)</f>
        <v/>
      </c>
      <c r="AT25" s="24" t="str">
        <f aca="false">IF(AO25="",UPPER(AP25),IF(AP25="",UPPER(AO25),UPPER(AP25&amp;", "&amp;AO25)))</f>
        <v/>
      </c>
      <c r="AU25" s="31" t="str">
        <f aca="false">IF(AW25="","",AW25*0.22046)</f>
        <v/>
      </c>
      <c r="AV25" s="24"/>
      <c r="AW25" s="31" t="str">
        <f aca="false">IF(AG25="","",AG25)</f>
        <v/>
      </c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7"/>
      <c r="BR25" s="24"/>
      <c r="BS25" s="24"/>
      <c r="BT25" s="24"/>
      <c r="BU25" s="24"/>
      <c r="BV25" s="24"/>
      <c r="BW25" s="24"/>
    </row>
    <row r="26" s="33" customFormat="true" ht="19.5" hidden="false" customHeight="true" outlineLevel="0" collapsed="false">
      <c r="A26" s="24"/>
      <c r="B26" s="25" t="str">
        <f aca="false">IF(COUNTA(C26:AC26)&gt;0,1,"")</f>
        <v/>
      </c>
      <c r="C26" s="26"/>
      <c r="D26" s="27"/>
      <c r="E26" s="24"/>
      <c r="F26" s="24"/>
      <c r="G26" s="24"/>
      <c r="H26" s="24"/>
      <c r="I26" s="24"/>
      <c r="J26" s="28"/>
      <c r="K26" s="29"/>
      <c r="L26" s="30"/>
      <c r="M26" s="30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9"/>
      <c r="AC26" s="24"/>
      <c r="AD26" s="24"/>
      <c r="AE26" s="24" t="str">
        <f aca="false">AC26&amp;AD26</f>
        <v/>
      </c>
      <c r="AF26" s="29"/>
      <c r="AG26" s="31"/>
      <c r="AH26" s="32" t="str">
        <f aca="false">IF(AF26="","",IF(OR(AM26="EACH",AC26=AM26),1-AF26/AG26,IF(OR(AND(AM26="LB",AC26="KG"),AND(RIGHT(AD26,2)="kg",AM26="LB")),1-(AF26/2.20462)/AG26,IF(AND(AM26="KG",AC26="LB"),1-(AF26*2.20462)/AG26,IF(AND(RIGHT(AD26,3)="LBS",AM26="LB"),1-AF26/AG26,"Check Sale Unit")))))</f>
        <v/>
      </c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 t="str">
        <f aca="false">RIGHT(LEFT(K26,6),4)</f>
        <v/>
      </c>
      <c r="AT26" s="24" t="str">
        <f aca="false">IF(AO26="",UPPER(AP26),IF(AP26="",UPPER(AO26),UPPER(AP26&amp;", "&amp;AO26)))</f>
        <v/>
      </c>
      <c r="AU26" s="31" t="str">
        <f aca="false">IF(AW26="","",AW26*0.22046)</f>
        <v/>
      </c>
      <c r="AV26" s="24"/>
      <c r="AW26" s="31" t="str">
        <f aca="false">IF(AG26="","",AG26)</f>
        <v/>
      </c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7"/>
      <c r="BR26" s="24"/>
      <c r="BS26" s="24"/>
      <c r="BT26" s="24"/>
      <c r="BU26" s="24"/>
      <c r="BV26" s="24"/>
      <c r="BW26" s="24"/>
    </row>
    <row r="27" s="33" customFormat="true" ht="19.5" hidden="false" customHeight="true" outlineLevel="0" collapsed="false">
      <c r="A27" s="24"/>
      <c r="B27" s="25" t="str">
        <f aca="false">IF(COUNTA(C27:AC27)&gt;0,1,"")</f>
        <v/>
      </c>
      <c r="C27" s="26"/>
      <c r="D27" s="27"/>
      <c r="E27" s="24"/>
      <c r="F27" s="24"/>
      <c r="G27" s="24"/>
      <c r="H27" s="24"/>
      <c r="I27" s="24"/>
      <c r="J27" s="28"/>
      <c r="K27" s="29"/>
      <c r="L27" s="30"/>
      <c r="M27" s="30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9"/>
      <c r="AC27" s="24"/>
      <c r="AD27" s="24"/>
      <c r="AE27" s="24" t="str">
        <f aca="false">AC27&amp;AD27</f>
        <v/>
      </c>
      <c r="AF27" s="29"/>
      <c r="AG27" s="31"/>
      <c r="AH27" s="32" t="str">
        <f aca="false">IF(AF27="","",IF(OR(AM27="EACH",AC27=AM27),1-AF27/AG27,IF(OR(AND(AM27="LB",AC27="KG"),AND(RIGHT(AD27,2)="kg",AM27="LB")),1-(AF27/2.20462)/AG27,IF(AND(AM27="KG",AC27="LB"),1-(AF27*2.20462)/AG27,IF(AND(RIGHT(AD27,3)="LBS",AM27="LB"),1-AF27/AG27,"Check Sale Unit")))))</f>
        <v/>
      </c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 t="str">
        <f aca="false">RIGHT(LEFT(K27,6),4)</f>
        <v/>
      </c>
      <c r="AT27" s="24" t="str">
        <f aca="false">IF(AO27="",UPPER(AP27),IF(AP27="",UPPER(AO27),UPPER(AP27&amp;", "&amp;AO27)))</f>
        <v/>
      </c>
      <c r="AU27" s="31" t="str">
        <f aca="false">IF(AW27="","",AW27*0.22046)</f>
        <v/>
      </c>
      <c r="AV27" s="24"/>
      <c r="AW27" s="31" t="str">
        <f aca="false">IF(AG27="","",AG27)</f>
        <v/>
      </c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7"/>
      <c r="BR27" s="24"/>
      <c r="BS27" s="24"/>
      <c r="BT27" s="24"/>
      <c r="BU27" s="24"/>
      <c r="BV27" s="24"/>
      <c r="BW27" s="24"/>
    </row>
    <row r="28" s="33" customFormat="true" ht="19.5" hidden="false" customHeight="true" outlineLevel="0" collapsed="false">
      <c r="A28" s="24"/>
      <c r="B28" s="25" t="str">
        <f aca="false">IF(COUNTA(C28:AC28)&gt;0,1,"")</f>
        <v/>
      </c>
      <c r="C28" s="26"/>
      <c r="D28" s="27"/>
      <c r="E28" s="24"/>
      <c r="F28" s="24"/>
      <c r="G28" s="24"/>
      <c r="H28" s="24"/>
      <c r="I28" s="24"/>
      <c r="J28" s="28"/>
      <c r="K28" s="29"/>
      <c r="L28" s="30"/>
      <c r="M28" s="30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9"/>
      <c r="AC28" s="24"/>
      <c r="AD28" s="24"/>
      <c r="AE28" s="24" t="str">
        <f aca="false">AC28&amp;AD28</f>
        <v/>
      </c>
      <c r="AF28" s="29"/>
      <c r="AG28" s="31"/>
      <c r="AH28" s="32" t="str">
        <f aca="false">IF(AF28="","",IF(OR(AM28="EACH",AC28=AM28),1-AF28/AG28,IF(OR(AND(AM28="LB",AC28="KG"),AND(RIGHT(AD28,2)="kg",AM28="LB")),1-(AF28/2.20462)/AG28,IF(AND(AM28="KG",AC28="LB"),1-(AF28*2.20462)/AG28,IF(AND(RIGHT(AD28,3)="LBS",AM28="LB"),1-AF28/AG28,"Check Sale Unit")))))</f>
        <v/>
      </c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 t="str">
        <f aca="false">RIGHT(LEFT(K28,6),4)</f>
        <v/>
      </c>
      <c r="AT28" s="24" t="str">
        <f aca="false">IF(AO28="",UPPER(AP28),IF(AP28="",UPPER(AO28),UPPER(AP28&amp;", "&amp;AO28)))</f>
        <v/>
      </c>
      <c r="AU28" s="31" t="str">
        <f aca="false">IF(AW28="","",AW28*0.22046)</f>
        <v/>
      </c>
      <c r="AV28" s="24"/>
      <c r="AW28" s="31" t="str">
        <f aca="false">IF(AG28="","",AG28)</f>
        <v/>
      </c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7"/>
      <c r="BR28" s="24"/>
      <c r="BS28" s="24"/>
      <c r="BT28" s="24"/>
      <c r="BU28" s="24"/>
      <c r="BV28" s="24"/>
      <c r="BW28" s="24"/>
    </row>
    <row r="29" s="33" customFormat="true" ht="19.5" hidden="false" customHeight="true" outlineLevel="0" collapsed="false">
      <c r="A29" s="24"/>
      <c r="B29" s="25" t="str">
        <f aca="false">IF(COUNTA(C29:AC29)&gt;0,1,"")</f>
        <v/>
      </c>
      <c r="C29" s="26"/>
      <c r="D29" s="27"/>
      <c r="E29" s="24"/>
      <c r="F29" s="24"/>
      <c r="G29" s="24"/>
      <c r="H29" s="24"/>
      <c r="I29" s="24"/>
      <c r="J29" s="28"/>
      <c r="K29" s="29"/>
      <c r="L29" s="30"/>
      <c r="M29" s="30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9"/>
      <c r="AC29" s="24"/>
      <c r="AD29" s="24"/>
      <c r="AE29" s="24" t="str">
        <f aca="false">AC29&amp;AD29</f>
        <v/>
      </c>
      <c r="AF29" s="29"/>
      <c r="AG29" s="31"/>
      <c r="AH29" s="32" t="str">
        <f aca="false">IF(AF29="","",IF(OR(AM29="EACH",AC29=AM29),1-AF29/AG29,IF(OR(AND(AM29="LB",AC29="KG"),AND(RIGHT(AD29,2)="kg",AM29="LB")),1-(AF29/2.20462)/AG29,IF(AND(AM29="KG",AC29="LB"),1-(AF29*2.20462)/AG29,IF(AND(RIGHT(AD29,3)="LBS",AM29="LB"),1-AF29/AG29,"Check Sale Unit")))))</f>
        <v/>
      </c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 t="str">
        <f aca="false">RIGHT(LEFT(K29,6),4)</f>
        <v/>
      </c>
      <c r="AT29" s="24" t="str">
        <f aca="false">IF(AO29="",UPPER(AP29),IF(AP29="",UPPER(AO29),UPPER(AP29&amp;", "&amp;AO29)))</f>
        <v/>
      </c>
      <c r="AU29" s="31" t="str">
        <f aca="false">IF(AW29="","",AW29*0.22046)</f>
        <v/>
      </c>
      <c r="AV29" s="24"/>
      <c r="AW29" s="31" t="str">
        <f aca="false">IF(AG29="","",AG29)</f>
        <v/>
      </c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7"/>
      <c r="BR29" s="24"/>
      <c r="BS29" s="24"/>
      <c r="BT29" s="24"/>
      <c r="BU29" s="24"/>
      <c r="BV29" s="24"/>
      <c r="BW29" s="24"/>
    </row>
    <row r="30" s="33" customFormat="true" ht="19.5" hidden="false" customHeight="true" outlineLevel="0" collapsed="false">
      <c r="A30" s="24"/>
      <c r="B30" s="25" t="str">
        <f aca="false">IF(COUNTA(C30:AC30)&gt;0,1,"")</f>
        <v/>
      </c>
      <c r="C30" s="26"/>
      <c r="D30" s="27"/>
      <c r="E30" s="24"/>
      <c r="F30" s="24"/>
      <c r="G30" s="24"/>
      <c r="H30" s="24"/>
      <c r="I30" s="24"/>
      <c r="J30" s="28"/>
      <c r="K30" s="29"/>
      <c r="L30" s="30"/>
      <c r="M30" s="30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9"/>
      <c r="AC30" s="24"/>
      <c r="AD30" s="24"/>
      <c r="AE30" s="24" t="str">
        <f aca="false">AC30&amp;AD30</f>
        <v/>
      </c>
      <c r="AF30" s="29"/>
      <c r="AG30" s="31"/>
      <c r="AH30" s="32" t="str">
        <f aca="false">IF(AF30="","",IF(OR(AM30="EACH",AC30=AM30),1-AF30/AG30,IF(OR(AND(AM30="LB",AC30="KG"),AND(RIGHT(AD30,2)="kg",AM30="LB")),1-(AF30/2.20462)/AG30,IF(AND(AM30="KG",AC30="LB"),1-(AF30*2.20462)/AG30,IF(AND(RIGHT(AD30,3)="LBS",AM30="LB"),1-AF30/AG30,"Check Sale Unit")))))</f>
        <v/>
      </c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 t="str">
        <f aca="false">RIGHT(LEFT(K30,6),4)</f>
        <v/>
      </c>
      <c r="AT30" s="24" t="str">
        <f aca="false">IF(AO30="",UPPER(AP30),IF(AP30="",UPPER(AO30),UPPER(AP30&amp;", "&amp;AO30)))</f>
        <v/>
      </c>
      <c r="AU30" s="31" t="str">
        <f aca="false">IF(AW30="","",AW30*0.22046)</f>
        <v/>
      </c>
      <c r="AV30" s="24"/>
      <c r="AW30" s="31" t="str">
        <f aca="false">IF(AG30="","",AG30)</f>
        <v/>
      </c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7"/>
      <c r="BR30" s="24"/>
      <c r="BS30" s="24"/>
      <c r="BT30" s="24"/>
      <c r="BU30" s="24"/>
      <c r="BV30" s="24"/>
      <c r="BW30" s="24"/>
    </row>
    <row r="31" s="33" customFormat="true" ht="19.5" hidden="false" customHeight="true" outlineLevel="0" collapsed="false">
      <c r="A31" s="24"/>
      <c r="B31" s="25" t="str">
        <f aca="false">IF(COUNTA(C31:AC31)&gt;0,1,"")</f>
        <v/>
      </c>
      <c r="C31" s="26"/>
      <c r="D31" s="27"/>
      <c r="E31" s="24"/>
      <c r="F31" s="24"/>
      <c r="G31" s="24"/>
      <c r="H31" s="24"/>
      <c r="I31" s="24"/>
      <c r="J31" s="28"/>
      <c r="K31" s="29"/>
      <c r="L31" s="30"/>
      <c r="M31" s="30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9"/>
      <c r="AC31" s="24"/>
      <c r="AD31" s="24"/>
      <c r="AE31" s="24" t="str">
        <f aca="false">AC31&amp;AD31</f>
        <v/>
      </c>
      <c r="AF31" s="29"/>
      <c r="AG31" s="31"/>
      <c r="AH31" s="32" t="str">
        <f aca="false">IF(AF31="","",IF(OR(AM31="EACH",AC31=AM31),1-AF31/AG31,IF(OR(AND(AM31="LB",AC31="KG"),AND(RIGHT(AD31,2)="kg",AM31="LB")),1-(AF31/2.20462)/AG31,IF(AND(AM31="KG",AC31="LB"),1-(AF31*2.20462)/AG31,IF(AND(RIGHT(AD31,3)="LBS",AM31="LB"),1-AF31/AG31,"Check Sale Unit")))))</f>
        <v/>
      </c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 t="str">
        <f aca="false">RIGHT(LEFT(K31,6),4)</f>
        <v/>
      </c>
      <c r="AT31" s="24" t="str">
        <f aca="false">IF(AO31="",UPPER(AP31),IF(AP31="",UPPER(AO31),UPPER(AP31&amp;", "&amp;AO31)))</f>
        <v/>
      </c>
      <c r="AU31" s="31" t="str">
        <f aca="false">IF(AW31="","",AW31*0.22046)</f>
        <v/>
      </c>
      <c r="AV31" s="24"/>
      <c r="AW31" s="31" t="str">
        <f aca="false">IF(AG31="","",AG31)</f>
        <v/>
      </c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7"/>
      <c r="BR31" s="24"/>
      <c r="BS31" s="24"/>
      <c r="BT31" s="24"/>
      <c r="BU31" s="24"/>
      <c r="BV31" s="24"/>
      <c r="BW31" s="24"/>
    </row>
    <row r="32" s="33" customFormat="true" ht="19.5" hidden="false" customHeight="true" outlineLevel="0" collapsed="false">
      <c r="A32" s="24"/>
      <c r="B32" s="25" t="str">
        <f aca="false">IF(COUNTA(C32:AC32)&gt;0,1,"")</f>
        <v/>
      </c>
      <c r="C32" s="26"/>
      <c r="D32" s="27"/>
      <c r="E32" s="24"/>
      <c r="F32" s="24"/>
      <c r="G32" s="24"/>
      <c r="H32" s="24"/>
      <c r="I32" s="24"/>
      <c r="J32" s="28"/>
      <c r="K32" s="29"/>
      <c r="L32" s="30"/>
      <c r="M32" s="30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9"/>
      <c r="AC32" s="24"/>
      <c r="AD32" s="24"/>
      <c r="AE32" s="24" t="str">
        <f aca="false">AC32&amp;AD32</f>
        <v/>
      </c>
      <c r="AF32" s="29"/>
      <c r="AG32" s="31"/>
      <c r="AH32" s="32" t="str">
        <f aca="false">IF(AF32="","",IF(OR(AM32="EACH",AC32=AM32),1-AF32/AG32,IF(OR(AND(AM32="LB",AC32="KG"),AND(RIGHT(AD32,2)="kg",AM32="LB")),1-(AF32/2.20462)/AG32,IF(AND(AM32="KG",AC32="LB"),1-(AF32*2.20462)/AG32,IF(AND(RIGHT(AD32,3)="LBS",AM32="LB"),1-AF32/AG32,"Check Sale Unit")))))</f>
        <v/>
      </c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 t="str">
        <f aca="false">RIGHT(LEFT(K32,6),4)</f>
        <v/>
      </c>
      <c r="AT32" s="24" t="str">
        <f aca="false">IF(AO32="",UPPER(AP32),IF(AP32="",UPPER(AO32),UPPER(AP32&amp;", "&amp;AO32)))</f>
        <v/>
      </c>
      <c r="AU32" s="31" t="str">
        <f aca="false">IF(AW32="","",AW32*0.22046)</f>
        <v/>
      </c>
      <c r="AV32" s="24"/>
      <c r="AW32" s="31" t="str">
        <f aca="false">IF(AG32="","",AG32)</f>
        <v/>
      </c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7"/>
      <c r="BR32" s="24"/>
      <c r="BS32" s="24"/>
      <c r="BT32" s="24"/>
      <c r="BU32" s="24"/>
      <c r="BV32" s="24"/>
      <c r="BW32" s="24"/>
    </row>
    <row r="33" s="33" customFormat="true" ht="19.5" hidden="false" customHeight="true" outlineLevel="0" collapsed="false">
      <c r="A33" s="24"/>
      <c r="B33" s="25" t="str">
        <f aca="false">IF(COUNTA(C33:AC33)&gt;0,1,"")</f>
        <v/>
      </c>
      <c r="C33" s="26"/>
      <c r="D33" s="27"/>
      <c r="E33" s="24"/>
      <c r="F33" s="24"/>
      <c r="G33" s="24"/>
      <c r="H33" s="24"/>
      <c r="I33" s="24"/>
      <c r="J33" s="28"/>
      <c r="K33" s="29"/>
      <c r="L33" s="30"/>
      <c r="M33" s="30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9"/>
      <c r="AC33" s="24"/>
      <c r="AD33" s="24"/>
      <c r="AE33" s="24" t="str">
        <f aca="false">AC33&amp;AD33</f>
        <v/>
      </c>
      <c r="AF33" s="29"/>
      <c r="AG33" s="31"/>
      <c r="AH33" s="32" t="str">
        <f aca="false">IF(AF33="","",IF(OR(AM33="EACH",AC33=AM33),1-AF33/AG33,IF(OR(AND(AM33="LB",AC33="KG"),AND(RIGHT(AD33,2)="kg",AM33="LB")),1-(AF33/2.20462)/AG33,IF(AND(AM33="KG",AC33="LB"),1-(AF33*2.20462)/AG33,IF(AND(RIGHT(AD33,3)="LBS",AM33="LB"),1-AF33/AG33,"Check Sale Unit")))))</f>
        <v/>
      </c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 t="str">
        <f aca="false">RIGHT(LEFT(K33,6),4)</f>
        <v/>
      </c>
      <c r="AT33" s="24" t="str">
        <f aca="false">IF(AO33="",UPPER(AP33),IF(AP33="",UPPER(AO33),UPPER(AP33&amp;", "&amp;AO33)))</f>
        <v/>
      </c>
      <c r="AU33" s="31" t="str">
        <f aca="false">IF(AW33="","",AW33*0.22046)</f>
        <v/>
      </c>
      <c r="AV33" s="24"/>
      <c r="AW33" s="31" t="str">
        <f aca="false">IF(AG33="","",AG33)</f>
        <v/>
      </c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7"/>
      <c r="BR33" s="24"/>
      <c r="BS33" s="24"/>
      <c r="BT33" s="24"/>
      <c r="BU33" s="24"/>
      <c r="BV33" s="24"/>
      <c r="BW33" s="24"/>
    </row>
    <row r="34" s="33" customFormat="true" ht="19.5" hidden="false" customHeight="true" outlineLevel="0" collapsed="false">
      <c r="A34" s="24"/>
      <c r="B34" s="25" t="str">
        <f aca="false">IF(COUNTA(C34:AC34)&gt;0,1,"")</f>
        <v/>
      </c>
      <c r="C34" s="26"/>
      <c r="D34" s="27"/>
      <c r="E34" s="24"/>
      <c r="F34" s="24"/>
      <c r="G34" s="24"/>
      <c r="H34" s="24"/>
      <c r="I34" s="24"/>
      <c r="J34" s="28"/>
      <c r="K34" s="29"/>
      <c r="L34" s="30"/>
      <c r="M34" s="30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9"/>
      <c r="AC34" s="24"/>
      <c r="AD34" s="24"/>
      <c r="AE34" s="24" t="str">
        <f aca="false">AC34&amp;AD34</f>
        <v/>
      </c>
      <c r="AF34" s="29"/>
      <c r="AG34" s="31"/>
      <c r="AH34" s="32" t="str">
        <f aca="false">IF(AF34="","",IF(OR(AM34="EACH",AC34=AM34),1-AF34/AG34,IF(OR(AND(AM34="LB",AC34="KG"),AND(RIGHT(AD34,2)="kg",AM34="LB")),1-(AF34/2.20462)/AG34,IF(AND(AM34="KG",AC34="LB"),1-(AF34*2.20462)/AG34,IF(AND(RIGHT(AD34,3)="LBS",AM34="LB"),1-AF34/AG34,"Check Sale Unit")))))</f>
        <v/>
      </c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 t="str">
        <f aca="false">RIGHT(LEFT(K34,6),4)</f>
        <v/>
      </c>
      <c r="AT34" s="24" t="str">
        <f aca="false">IF(AO34="",UPPER(AP34),IF(AP34="",UPPER(AO34),UPPER(AP34&amp;", "&amp;AO34)))</f>
        <v/>
      </c>
      <c r="AU34" s="31" t="str">
        <f aca="false">IF(AW34="","",AW34*0.22046)</f>
        <v/>
      </c>
      <c r="AV34" s="24"/>
      <c r="AW34" s="31" t="str">
        <f aca="false">IF(AG34="","",AG34)</f>
        <v/>
      </c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7"/>
      <c r="BR34" s="24"/>
      <c r="BS34" s="24"/>
      <c r="BT34" s="24"/>
      <c r="BU34" s="24"/>
      <c r="BV34" s="24"/>
      <c r="BW34" s="24"/>
    </row>
    <row r="35" s="33" customFormat="true" ht="19.5" hidden="false" customHeight="true" outlineLevel="0" collapsed="false">
      <c r="A35" s="24"/>
      <c r="B35" s="25" t="str">
        <f aca="false">IF(COUNTA(C35:AC35)&gt;0,1,"")</f>
        <v/>
      </c>
      <c r="C35" s="26"/>
      <c r="D35" s="27"/>
      <c r="E35" s="24"/>
      <c r="F35" s="24"/>
      <c r="G35" s="24"/>
      <c r="H35" s="24"/>
      <c r="I35" s="24"/>
      <c r="J35" s="28"/>
      <c r="K35" s="29"/>
      <c r="L35" s="30"/>
      <c r="M35" s="30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9"/>
      <c r="AC35" s="24"/>
      <c r="AD35" s="24"/>
      <c r="AE35" s="24" t="str">
        <f aca="false">AC35&amp;AD35</f>
        <v/>
      </c>
      <c r="AF35" s="29"/>
      <c r="AG35" s="31"/>
      <c r="AH35" s="32" t="str">
        <f aca="false">IF(AF35="","",IF(OR(AM35="EACH",AC35=AM35),1-AF35/AG35,IF(OR(AND(AM35="LB",AC35="KG"),AND(RIGHT(AD35,2)="kg",AM35="LB")),1-(AF35/2.20462)/AG35,IF(AND(AM35="KG",AC35="LB"),1-(AF35*2.20462)/AG35,IF(AND(RIGHT(AD35,3)="LBS",AM35="LB"),1-AF35/AG35,"Check Sale Unit")))))</f>
        <v/>
      </c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 t="str">
        <f aca="false">RIGHT(LEFT(K35,6),4)</f>
        <v/>
      </c>
      <c r="AT35" s="24" t="str">
        <f aca="false">IF(AO35="",UPPER(AP35),IF(AP35="",UPPER(AO35),UPPER(AP35&amp;", "&amp;AO35)))</f>
        <v/>
      </c>
      <c r="AU35" s="31" t="str">
        <f aca="false">IF(AW35="","",AW35*0.22046)</f>
        <v/>
      </c>
      <c r="AV35" s="24"/>
      <c r="AW35" s="31" t="str">
        <f aca="false">IF(AG35="","",AG35)</f>
        <v/>
      </c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7"/>
      <c r="BR35" s="24"/>
      <c r="BS35" s="24"/>
      <c r="BT35" s="24"/>
      <c r="BU35" s="24"/>
      <c r="BV35" s="24"/>
      <c r="BW35" s="24"/>
    </row>
    <row r="36" s="33" customFormat="true" ht="19.5" hidden="false" customHeight="true" outlineLevel="0" collapsed="false">
      <c r="A36" s="24"/>
      <c r="B36" s="25" t="str">
        <f aca="false">IF(COUNTA(C36:AC36)&gt;0,1,"")</f>
        <v/>
      </c>
      <c r="C36" s="26"/>
      <c r="D36" s="27"/>
      <c r="E36" s="24"/>
      <c r="F36" s="24"/>
      <c r="G36" s="24"/>
      <c r="H36" s="24"/>
      <c r="I36" s="24"/>
      <c r="J36" s="28"/>
      <c r="K36" s="29"/>
      <c r="L36" s="30"/>
      <c r="M36" s="30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9"/>
      <c r="AC36" s="24"/>
      <c r="AD36" s="24"/>
      <c r="AE36" s="24" t="str">
        <f aca="false">AC36&amp;AD36</f>
        <v/>
      </c>
      <c r="AF36" s="29"/>
      <c r="AG36" s="31"/>
      <c r="AH36" s="32" t="str">
        <f aca="false">IF(AF36="","",IF(OR(AM36="EACH",AC36=AM36),1-AF36/AG36,IF(OR(AND(AM36="LB",AC36="KG"),AND(RIGHT(AD36,2)="kg",AM36="LB")),1-(AF36/2.20462)/AG36,IF(AND(AM36="KG",AC36="LB"),1-(AF36*2.20462)/AG36,IF(AND(RIGHT(AD36,3)="LBS",AM36="LB"),1-AF36/AG36,"Check Sale Unit")))))</f>
        <v/>
      </c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 t="str">
        <f aca="false">RIGHT(LEFT(K36,6),4)</f>
        <v/>
      </c>
      <c r="AT36" s="24" t="str">
        <f aca="false">IF(AO36="",UPPER(AP36),IF(AP36="",UPPER(AO36),UPPER(AP36&amp;", "&amp;AO36)))</f>
        <v/>
      </c>
      <c r="AU36" s="31" t="str">
        <f aca="false">IF(AW36="","",AW36*0.22046)</f>
        <v/>
      </c>
      <c r="AV36" s="24"/>
      <c r="AW36" s="31" t="str">
        <f aca="false">IF(AG36="","",AG36)</f>
        <v/>
      </c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7"/>
      <c r="BR36" s="24"/>
      <c r="BS36" s="24"/>
      <c r="BT36" s="24"/>
      <c r="BU36" s="24"/>
      <c r="BV36" s="24"/>
      <c r="BW36" s="24"/>
    </row>
    <row r="37" s="33" customFormat="true" ht="19.5" hidden="false" customHeight="true" outlineLevel="0" collapsed="false">
      <c r="A37" s="24"/>
      <c r="B37" s="25" t="str">
        <f aca="false">IF(COUNTA(C37:AC37)&gt;0,1,"")</f>
        <v/>
      </c>
      <c r="C37" s="26"/>
      <c r="D37" s="27"/>
      <c r="E37" s="24"/>
      <c r="F37" s="24"/>
      <c r="G37" s="24"/>
      <c r="H37" s="24"/>
      <c r="I37" s="24"/>
      <c r="J37" s="28"/>
      <c r="K37" s="29"/>
      <c r="L37" s="30"/>
      <c r="M37" s="30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9"/>
      <c r="AC37" s="24"/>
      <c r="AD37" s="24"/>
      <c r="AE37" s="24" t="str">
        <f aca="false">AC37&amp;AD37</f>
        <v/>
      </c>
      <c r="AF37" s="29"/>
      <c r="AG37" s="31"/>
      <c r="AH37" s="32" t="str">
        <f aca="false">IF(AF37="","",IF(OR(AM37="EACH",AC37=AM37),1-AF37/AG37,IF(OR(AND(AM37="LB",AC37="KG"),AND(RIGHT(AD37,2)="kg",AM37="LB")),1-(AF37/2.20462)/AG37,IF(AND(AM37="KG",AC37="LB"),1-(AF37*2.20462)/AG37,IF(AND(RIGHT(AD37,3)="LBS",AM37="LB"),1-AF37/AG37,"Check Sale Unit")))))</f>
        <v/>
      </c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 t="str">
        <f aca="false">RIGHT(LEFT(K37,6),4)</f>
        <v/>
      </c>
      <c r="AT37" s="24" t="str">
        <f aca="false">IF(AO37="",UPPER(AP37),IF(AP37="",UPPER(AO37),UPPER(AP37&amp;", "&amp;AO37)))</f>
        <v/>
      </c>
      <c r="AU37" s="31" t="str">
        <f aca="false">IF(AW37="","",AW37*0.22046)</f>
        <v/>
      </c>
      <c r="AV37" s="24"/>
      <c r="AW37" s="31" t="str">
        <f aca="false">IF(AG37="","",AG37)</f>
        <v/>
      </c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7"/>
      <c r="BR37" s="24"/>
      <c r="BS37" s="24"/>
      <c r="BT37" s="24"/>
      <c r="BU37" s="24"/>
      <c r="BV37" s="24"/>
      <c r="BW37" s="24"/>
    </row>
    <row r="38" s="33" customFormat="true" ht="19.5" hidden="false" customHeight="true" outlineLevel="0" collapsed="false">
      <c r="A38" s="24"/>
      <c r="B38" s="25" t="str">
        <f aca="false">IF(COUNTA(C38:AC38)&gt;0,1,"")</f>
        <v/>
      </c>
      <c r="C38" s="26"/>
      <c r="D38" s="27"/>
      <c r="E38" s="24"/>
      <c r="F38" s="24"/>
      <c r="G38" s="24"/>
      <c r="H38" s="24"/>
      <c r="I38" s="24"/>
      <c r="J38" s="28"/>
      <c r="K38" s="29"/>
      <c r="L38" s="30"/>
      <c r="M38" s="30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9"/>
      <c r="AC38" s="24"/>
      <c r="AD38" s="24"/>
      <c r="AE38" s="24" t="str">
        <f aca="false">AC38&amp;AD38</f>
        <v/>
      </c>
      <c r="AF38" s="29"/>
      <c r="AG38" s="31"/>
      <c r="AH38" s="32" t="str">
        <f aca="false">IF(AF38="","",IF(OR(AM38="EACH",AC38=AM38),1-AF38/AG38,IF(OR(AND(AM38="LB",AC38="KG"),AND(RIGHT(AD38,2)="kg",AM38="LB")),1-(AF38/2.20462)/AG38,IF(AND(AM38="KG",AC38="LB"),1-(AF38*2.20462)/AG38,IF(AND(RIGHT(AD38,3)="LBS",AM38="LB"),1-AF38/AG38,"Check Sale Unit")))))</f>
        <v/>
      </c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 t="str">
        <f aca="false">RIGHT(LEFT(K38,6),4)</f>
        <v/>
      </c>
      <c r="AT38" s="24" t="str">
        <f aca="false">IF(AO38="",UPPER(AP38),IF(AP38="",UPPER(AO38),UPPER(AP38&amp;", "&amp;AO38)))</f>
        <v/>
      </c>
      <c r="AU38" s="31" t="str">
        <f aca="false">IF(AW38="","",AW38*0.22046)</f>
        <v/>
      </c>
      <c r="AV38" s="24"/>
      <c r="AW38" s="31" t="str">
        <f aca="false">IF(AG38="","",AG38)</f>
        <v/>
      </c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7"/>
      <c r="BR38" s="24"/>
      <c r="BS38" s="24"/>
      <c r="BT38" s="24"/>
      <c r="BU38" s="24"/>
      <c r="BV38" s="24"/>
      <c r="BW38" s="24"/>
    </row>
    <row r="39" s="33" customFormat="true" ht="19.5" hidden="false" customHeight="true" outlineLevel="0" collapsed="false">
      <c r="A39" s="24"/>
      <c r="B39" s="25" t="str">
        <f aca="false">IF(COUNTA(C39:AC39)&gt;0,1,"")</f>
        <v/>
      </c>
      <c r="C39" s="26"/>
      <c r="D39" s="27"/>
      <c r="E39" s="24"/>
      <c r="F39" s="24"/>
      <c r="G39" s="24"/>
      <c r="H39" s="24"/>
      <c r="I39" s="24"/>
      <c r="J39" s="28"/>
      <c r="K39" s="29"/>
      <c r="L39" s="30"/>
      <c r="M39" s="30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9"/>
      <c r="AC39" s="24"/>
      <c r="AD39" s="24"/>
      <c r="AE39" s="24" t="str">
        <f aca="false">AC39&amp;AD39</f>
        <v/>
      </c>
      <c r="AF39" s="29"/>
      <c r="AG39" s="31"/>
      <c r="AH39" s="32" t="str">
        <f aca="false">IF(AF39="","",IF(OR(AM39="EACH",AC39=AM39),1-AF39/AG39,IF(OR(AND(AM39="LB",AC39="KG"),AND(RIGHT(AD39,2)="kg",AM39="LB")),1-(AF39/2.20462)/AG39,IF(AND(AM39="KG",AC39="LB"),1-(AF39*2.20462)/AG39,IF(AND(RIGHT(AD39,3)="LBS",AM39="LB"),1-AF39/AG39,"Check Sale Unit")))))</f>
        <v/>
      </c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 t="str">
        <f aca="false">RIGHT(LEFT(K39,6),4)</f>
        <v/>
      </c>
      <c r="AT39" s="24" t="str">
        <f aca="false">IF(AO39="",UPPER(AP39),IF(AP39="",UPPER(AO39),UPPER(AP39&amp;", "&amp;AO39)))</f>
        <v/>
      </c>
      <c r="AU39" s="31" t="str">
        <f aca="false">IF(AW39="","",AW39*0.22046)</f>
        <v/>
      </c>
      <c r="AV39" s="24"/>
      <c r="AW39" s="31" t="str">
        <f aca="false">IF(AG39="","",AG39)</f>
        <v/>
      </c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7"/>
      <c r="BR39" s="24"/>
      <c r="BS39" s="24"/>
      <c r="BT39" s="24"/>
      <c r="BU39" s="24"/>
      <c r="BV39" s="24"/>
      <c r="BW39" s="24"/>
    </row>
    <row r="40" s="33" customFormat="true" ht="19.5" hidden="false" customHeight="true" outlineLevel="0" collapsed="false">
      <c r="A40" s="24"/>
      <c r="B40" s="25" t="str">
        <f aca="false">IF(COUNTA(C40:AC40)&gt;0,1,"")</f>
        <v/>
      </c>
      <c r="C40" s="26"/>
      <c r="D40" s="27"/>
      <c r="E40" s="24"/>
      <c r="F40" s="24"/>
      <c r="G40" s="24"/>
      <c r="H40" s="24"/>
      <c r="I40" s="24"/>
      <c r="J40" s="28"/>
      <c r="K40" s="29"/>
      <c r="L40" s="30"/>
      <c r="M40" s="30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9"/>
      <c r="AC40" s="24"/>
      <c r="AD40" s="24"/>
      <c r="AE40" s="24" t="str">
        <f aca="false">AC40&amp;AD40</f>
        <v/>
      </c>
      <c r="AF40" s="29"/>
      <c r="AG40" s="31"/>
      <c r="AH40" s="32" t="str">
        <f aca="false">IF(AF40="","",IF(OR(AM40="EACH",AC40=AM40),1-AF40/AG40,IF(OR(AND(AM40="LB",AC40="KG"),AND(RIGHT(AD40,2)="kg",AM40="LB")),1-(AF40/2.20462)/AG40,IF(AND(AM40="KG",AC40="LB"),1-(AF40*2.20462)/AG40,IF(AND(RIGHT(AD40,3)="LBS",AM40="LB"),1-AF40/AG40,"Check Sale Unit")))))</f>
        <v/>
      </c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 t="str">
        <f aca="false">RIGHT(LEFT(K40,6),4)</f>
        <v/>
      </c>
      <c r="AT40" s="24" t="str">
        <f aca="false">IF(AO40="",UPPER(AP40),IF(AP40="",UPPER(AO40),UPPER(AP40&amp;", "&amp;AO40)))</f>
        <v/>
      </c>
      <c r="AU40" s="31" t="str">
        <f aca="false">IF(AW40="","",AW40*0.22046)</f>
        <v/>
      </c>
      <c r="AV40" s="24"/>
      <c r="AW40" s="31" t="str">
        <f aca="false">IF(AG40="","",AG40)</f>
        <v/>
      </c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7"/>
      <c r="BR40" s="24"/>
      <c r="BS40" s="24"/>
      <c r="BT40" s="24"/>
      <c r="BU40" s="24"/>
      <c r="BV40" s="24"/>
      <c r="BW40" s="24"/>
    </row>
    <row r="41" s="33" customFormat="true" ht="19.5" hidden="false" customHeight="true" outlineLevel="0" collapsed="false">
      <c r="A41" s="24"/>
      <c r="B41" s="25" t="str">
        <f aca="false">IF(COUNTA(C41:AC41)&gt;0,1,"")</f>
        <v/>
      </c>
      <c r="C41" s="26"/>
      <c r="D41" s="27"/>
      <c r="E41" s="24"/>
      <c r="F41" s="24"/>
      <c r="G41" s="24"/>
      <c r="H41" s="24"/>
      <c r="I41" s="24"/>
      <c r="J41" s="28"/>
      <c r="K41" s="29"/>
      <c r="L41" s="30"/>
      <c r="M41" s="30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9"/>
      <c r="AC41" s="24"/>
      <c r="AD41" s="24"/>
      <c r="AE41" s="24" t="str">
        <f aca="false">AC41&amp;AD41</f>
        <v/>
      </c>
      <c r="AF41" s="29"/>
      <c r="AG41" s="31"/>
      <c r="AH41" s="32" t="str">
        <f aca="false">IF(AF41="","",IF(OR(AM41="EACH",AC41=AM41),1-AF41/AG41,IF(OR(AND(AM41="LB",AC41="KG"),AND(RIGHT(AD41,2)="kg",AM41="LB")),1-(AF41/2.20462)/AG41,IF(AND(AM41="KG",AC41="LB"),1-(AF41*2.20462)/AG41,IF(AND(RIGHT(AD41,3)="LBS",AM41="LB"),1-AF41/AG41,"Check Sale Unit")))))</f>
        <v/>
      </c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 t="str">
        <f aca="false">RIGHT(LEFT(K41,6),4)</f>
        <v/>
      </c>
      <c r="AT41" s="24" t="str">
        <f aca="false">IF(AO41="",UPPER(AP41),IF(AP41="",UPPER(AO41),UPPER(AP41&amp;", "&amp;AO41)))</f>
        <v/>
      </c>
      <c r="AU41" s="31" t="str">
        <f aca="false">IF(AW41="","",AW41*0.22046)</f>
        <v/>
      </c>
      <c r="AV41" s="24"/>
      <c r="AW41" s="31" t="str">
        <f aca="false">IF(AG41="","",AG41)</f>
        <v/>
      </c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7"/>
      <c r="BR41" s="24"/>
      <c r="BS41" s="24"/>
      <c r="BT41" s="24"/>
      <c r="BU41" s="24"/>
      <c r="BV41" s="24"/>
      <c r="BW41" s="24"/>
    </row>
    <row r="42" s="33" customFormat="true" ht="19.5" hidden="false" customHeight="true" outlineLevel="0" collapsed="false">
      <c r="A42" s="24"/>
      <c r="B42" s="25" t="str">
        <f aca="false">IF(COUNTA(C42:AC42)&gt;0,1,"")</f>
        <v/>
      </c>
      <c r="C42" s="26"/>
      <c r="D42" s="27"/>
      <c r="E42" s="24"/>
      <c r="F42" s="24"/>
      <c r="G42" s="24"/>
      <c r="H42" s="24"/>
      <c r="I42" s="24"/>
      <c r="J42" s="28"/>
      <c r="K42" s="29"/>
      <c r="L42" s="30"/>
      <c r="M42" s="30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9"/>
      <c r="AC42" s="24"/>
      <c r="AD42" s="24"/>
      <c r="AE42" s="24" t="str">
        <f aca="false">AC42&amp;AD42</f>
        <v/>
      </c>
      <c r="AF42" s="29"/>
      <c r="AG42" s="31"/>
      <c r="AH42" s="32" t="str">
        <f aca="false">IF(AF42="","",IF(OR(AM42="EACH",AC42=AM42),1-AF42/AG42,IF(OR(AND(AM42="LB",AC42="KG"),AND(RIGHT(AD42,2)="kg",AM42="LB")),1-(AF42/2.20462)/AG42,IF(AND(AM42="KG",AC42="LB"),1-(AF42*2.20462)/AG42,IF(AND(RIGHT(AD42,3)="LBS",AM42="LB"),1-AF42/AG42,"Check Sale Unit")))))</f>
        <v/>
      </c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 t="str">
        <f aca="false">RIGHT(LEFT(K42,6),4)</f>
        <v/>
      </c>
      <c r="AT42" s="24" t="str">
        <f aca="false">IF(AO42="",UPPER(AP42),IF(AP42="",UPPER(AO42),UPPER(AP42&amp;", "&amp;AO42)))</f>
        <v/>
      </c>
      <c r="AU42" s="31" t="str">
        <f aca="false">IF(AW42="","",AW42*0.22046)</f>
        <v/>
      </c>
      <c r="AV42" s="24"/>
      <c r="AW42" s="31" t="str">
        <f aca="false">IF(AG42="","",AG42)</f>
        <v/>
      </c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7"/>
      <c r="BR42" s="24"/>
      <c r="BS42" s="24"/>
      <c r="BT42" s="24"/>
      <c r="BU42" s="24"/>
      <c r="BV42" s="24"/>
      <c r="BW42" s="24"/>
    </row>
    <row r="43" s="33" customFormat="true" ht="19.5" hidden="false" customHeight="true" outlineLevel="0" collapsed="false">
      <c r="A43" s="24"/>
      <c r="B43" s="25" t="str">
        <f aca="false">IF(COUNTA(C43:AC43)&gt;0,1,"")</f>
        <v/>
      </c>
      <c r="C43" s="26"/>
      <c r="D43" s="27"/>
      <c r="E43" s="24"/>
      <c r="F43" s="24"/>
      <c r="G43" s="24"/>
      <c r="H43" s="24"/>
      <c r="I43" s="24"/>
      <c r="J43" s="28"/>
      <c r="K43" s="29"/>
      <c r="L43" s="30"/>
      <c r="M43" s="30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9"/>
      <c r="AC43" s="24"/>
      <c r="AD43" s="24"/>
      <c r="AE43" s="24" t="str">
        <f aca="false">AC43&amp;AD43</f>
        <v/>
      </c>
      <c r="AF43" s="29"/>
      <c r="AG43" s="31"/>
      <c r="AH43" s="32" t="str">
        <f aca="false">IF(AF43="","",IF(OR(AM43="EACH",AC43=AM43),1-AF43/AG43,IF(OR(AND(AM43="LB",AC43="KG"),AND(RIGHT(AD43,2)="kg",AM43="LB")),1-(AF43/2.20462)/AG43,IF(AND(AM43="KG",AC43="LB"),1-(AF43*2.20462)/AG43,IF(AND(RIGHT(AD43,3)="LBS",AM43="LB"),1-AF43/AG43,"Check Sale Unit")))))</f>
        <v/>
      </c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 t="str">
        <f aca="false">RIGHT(LEFT(K43,6),4)</f>
        <v/>
      </c>
      <c r="AT43" s="24" t="str">
        <f aca="false">IF(AO43="",UPPER(AP43),IF(AP43="",UPPER(AO43),UPPER(AP43&amp;", "&amp;AO43)))</f>
        <v/>
      </c>
      <c r="AU43" s="31" t="str">
        <f aca="false">IF(AW43="","",AW43*0.22046)</f>
        <v/>
      </c>
      <c r="AV43" s="24"/>
      <c r="AW43" s="31" t="str">
        <f aca="false">IF(AG43="","",AG43)</f>
        <v/>
      </c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7"/>
      <c r="BR43" s="24"/>
      <c r="BS43" s="24"/>
      <c r="BT43" s="24"/>
      <c r="BU43" s="24"/>
      <c r="BV43" s="24"/>
      <c r="BW43" s="24"/>
    </row>
    <row r="44" s="33" customFormat="true" ht="19.5" hidden="false" customHeight="true" outlineLevel="0" collapsed="false">
      <c r="A44" s="24"/>
      <c r="B44" s="25" t="str">
        <f aca="false">IF(COUNTA(C44:AC44)&gt;0,1,"")</f>
        <v/>
      </c>
      <c r="C44" s="26"/>
      <c r="D44" s="27"/>
      <c r="E44" s="24"/>
      <c r="F44" s="24"/>
      <c r="G44" s="24"/>
      <c r="H44" s="24"/>
      <c r="I44" s="24"/>
      <c r="J44" s="28"/>
      <c r="K44" s="29"/>
      <c r="L44" s="30"/>
      <c r="M44" s="30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9"/>
      <c r="AC44" s="24"/>
      <c r="AD44" s="24"/>
      <c r="AE44" s="24" t="str">
        <f aca="false">AC44&amp;AD44</f>
        <v/>
      </c>
      <c r="AF44" s="29"/>
      <c r="AG44" s="31"/>
      <c r="AH44" s="32" t="str">
        <f aca="false">IF(AF44="","",IF(OR(AM44="EACH",AC44=AM44),1-AF44/AG44,IF(OR(AND(AM44="LB",AC44="KG"),AND(RIGHT(AD44,2)="kg",AM44="LB")),1-(AF44/2.20462)/AG44,IF(AND(AM44="KG",AC44="LB"),1-(AF44*2.20462)/AG44,IF(AND(RIGHT(AD44,3)="LBS",AM44="LB"),1-AF44/AG44,"Check Sale Unit")))))</f>
        <v/>
      </c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 t="str">
        <f aca="false">RIGHT(LEFT(K44,6),4)</f>
        <v/>
      </c>
      <c r="AT44" s="24" t="str">
        <f aca="false">IF(AO44="",UPPER(AP44),IF(AP44="",UPPER(AO44),UPPER(AP44&amp;", "&amp;AO44)))</f>
        <v/>
      </c>
      <c r="AU44" s="31" t="str">
        <f aca="false">IF(AW44="","",AW44*0.22046)</f>
        <v/>
      </c>
      <c r="AV44" s="24"/>
      <c r="AW44" s="31" t="str">
        <f aca="false">IF(AG44="","",AG44)</f>
        <v/>
      </c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7"/>
      <c r="BR44" s="24"/>
      <c r="BS44" s="24"/>
      <c r="BT44" s="24"/>
      <c r="BU44" s="24"/>
      <c r="BV44" s="24"/>
      <c r="BW44" s="24"/>
    </row>
    <row r="45" s="33" customFormat="true" ht="19.5" hidden="false" customHeight="true" outlineLevel="0" collapsed="false">
      <c r="A45" s="24"/>
      <c r="B45" s="25" t="str">
        <f aca="false">IF(COUNTA(C45:AC45)&gt;0,1,"")</f>
        <v/>
      </c>
      <c r="C45" s="26"/>
      <c r="D45" s="27"/>
      <c r="E45" s="24"/>
      <c r="F45" s="24"/>
      <c r="G45" s="24"/>
      <c r="H45" s="24"/>
      <c r="I45" s="24"/>
      <c r="J45" s="28"/>
      <c r="K45" s="29"/>
      <c r="L45" s="30"/>
      <c r="M45" s="30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9"/>
      <c r="AC45" s="24"/>
      <c r="AD45" s="24"/>
      <c r="AE45" s="24" t="str">
        <f aca="false">AC45&amp;AD45</f>
        <v/>
      </c>
      <c r="AF45" s="29"/>
      <c r="AG45" s="31"/>
      <c r="AH45" s="32" t="str">
        <f aca="false">IF(AF45="","",IF(OR(AM45="EACH",AC45=AM45),1-AF45/AG45,IF(OR(AND(AM45="LB",AC45="KG"),AND(RIGHT(AD45,2)="kg",AM45="LB")),1-(AF45/2.20462)/AG45,IF(AND(AM45="KG",AC45="LB"),1-(AF45*2.20462)/AG45,IF(AND(RIGHT(AD45,3)="LBS",AM45="LB"),1-AF45/AG45,"Check Sale Unit")))))</f>
        <v/>
      </c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 t="str">
        <f aca="false">RIGHT(LEFT(K45,6),4)</f>
        <v/>
      </c>
      <c r="AT45" s="24" t="str">
        <f aca="false">IF(AO45="",UPPER(AP45),IF(AP45="",UPPER(AO45),UPPER(AP45&amp;", "&amp;AO45)))</f>
        <v/>
      </c>
      <c r="AU45" s="31" t="str">
        <f aca="false">IF(AW45="","",AW45*0.22046)</f>
        <v/>
      </c>
      <c r="AV45" s="24"/>
      <c r="AW45" s="31" t="str">
        <f aca="false">IF(AG45="","",AG45)</f>
        <v/>
      </c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7"/>
      <c r="BR45" s="24"/>
      <c r="BS45" s="24"/>
      <c r="BT45" s="24"/>
      <c r="BU45" s="24"/>
      <c r="BV45" s="24"/>
      <c r="BW45" s="24"/>
    </row>
    <row r="46" s="33" customFormat="true" ht="19.5" hidden="false" customHeight="true" outlineLevel="0" collapsed="false">
      <c r="A46" s="24"/>
      <c r="B46" s="25" t="str">
        <f aca="false">IF(COUNTA(C46:AC46)&gt;0,1,"")</f>
        <v/>
      </c>
      <c r="C46" s="26"/>
      <c r="D46" s="27"/>
      <c r="E46" s="24"/>
      <c r="F46" s="24"/>
      <c r="G46" s="24"/>
      <c r="H46" s="24"/>
      <c r="I46" s="24"/>
      <c r="J46" s="28"/>
      <c r="K46" s="29"/>
      <c r="L46" s="30"/>
      <c r="M46" s="30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9"/>
      <c r="AC46" s="24"/>
      <c r="AD46" s="24"/>
      <c r="AE46" s="24" t="str">
        <f aca="false">AC46&amp;AD46</f>
        <v/>
      </c>
      <c r="AF46" s="29"/>
      <c r="AG46" s="31"/>
      <c r="AH46" s="32" t="str">
        <f aca="false">IF(AF46="","",IF(OR(AM46="EACH",AC46=AM46),1-AF46/AG46,IF(OR(AND(AM46="LB",AC46="KG"),AND(RIGHT(AD46,2)="kg",AM46="LB")),1-(AF46/2.20462)/AG46,IF(AND(AM46="KG",AC46="LB"),1-(AF46*2.20462)/AG46,IF(AND(RIGHT(AD46,3)="LBS",AM46="LB"),1-AF46/AG46,"Check Sale Unit")))))</f>
        <v/>
      </c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 t="str">
        <f aca="false">RIGHT(LEFT(K46,6),4)</f>
        <v/>
      </c>
      <c r="AT46" s="24" t="str">
        <f aca="false">IF(AO46="",UPPER(AP46),IF(AP46="",UPPER(AO46),UPPER(AP46&amp;", "&amp;AO46)))</f>
        <v/>
      </c>
      <c r="AU46" s="31" t="str">
        <f aca="false">IF(AW46="","",AW46*0.22046)</f>
        <v/>
      </c>
      <c r="AV46" s="24"/>
      <c r="AW46" s="31" t="str">
        <f aca="false">IF(AG46="","",AG46)</f>
        <v/>
      </c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7"/>
      <c r="BR46" s="24"/>
      <c r="BS46" s="24"/>
      <c r="BT46" s="24"/>
      <c r="BU46" s="24"/>
      <c r="BV46" s="24"/>
      <c r="BW46" s="24"/>
    </row>
    <row r="47" s="33" customFormat="true" ht="19.5" hidden="false" customHeight="true" outlineLevel="0" collapsed="false">
      <c r="A47" s="24"/>
      <c r="B47" s="25" t="str">
        <f aca="false">IF(COUNTA(C47:AC47)&gt;0,1,"")</f>
        <v/>
      </c>
      <c r="C47" s="26"/>
      <c r="D47" s="27"/>
      <c r="E47" s="24"/>
      <c r="F47" s="24"/>
      <c r="G47" s="24"/>
      <c r="H47" s="24"/>
      <c r="I47" s="24"/>
      <c r="J47" s="28"/>
      <c r="K47" s="29"/>
      <c r="L47" s="30"/>
      <c r="M47" s="30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9"/>
      <c r="AC47" s="24"/>
      <c r="AD47" s="24"/>
      <c r="AE47" s="24" t="str">
        <f aca="false">AC47&amp;AD47</f>
        <v/>
      </c>
      <c r="AF47" s="29"/>
      <c r="AG47" s="31"/>
      <c r="AH47" s="32" t="str">
        <f aca="false">IF(AF47="","",IF(OR(AM47="EACH",AC47=AM47),1-AF47/AG47,IF(OR(AND(AM47="LB",AC47="KG"),AND(RIGHT(AD47,2)="kg",AM47="LB")),1-(AF47/2.20462)/AG47,IF(AND(AM47="KG",AC47="LB"),1-(AF47*2.20462)/AG47,IF(AND(RIGHT(AD47,3)="LBS",AM47="LB"),1-AF47/AG47,"Check Sale Unit")))))</f>
        <v/>
      </c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 t="str">
        <f aca="false">RIGHT(LEFT(K47,6),4)</f>
        <v/>
      </c>
      <c r="AT47" s="24" t="str">
        <f aca="false">IF(AO47="",UPPER(AP47),IF(AP47="",UPPER(AO47),UPPER(AP47&amp;", "&amp;AO47)))</f>
        <v/>
      </c>
      <c r="AU47" s="31" t="str">
        <f aca="false">IF(AW47="","",AW47*0.22046)</f>
        <v/>
      </c>
      <c r="AV47" s="24"/>
      <c r="AW47" s="31" t="str">
        <f aca="false">IF(AG47="","",AG47)</f>
        <v/>
      </c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7"/>
      <c r="BR47" s="24"/>
      <c r="BS47" s="24"/>
      <c r="BT47" s="24"/>
      <c r="BU47" s="24"/>
      <c r="BV47" s="24"/>
      <c r="BW47" s="24"/>
    </row>
    <row r="48" s="33" customFormat="true" ht="19.5" hidden="false" customHeight="true" outlineLevel="0" collapsed="false">
      <c r="A48" s="24"/>
      <c r="B48" s="25" t="str">
        <f aca="false">IF(COUNTA(C48:AC48)&gt;0,1,"")</f>
        <v/>
      </c>
      <c r="C48" s="26"/>
      <c r="D48" s="27"/>
      <c r="E48" s="24"/>
      <c r="F48" s="24"/>
      <c r="G48" s="24"/>
      <c r="H48" s="24"/>
      <c r="I48" s="24"/>
      <c r="J48" s="28"/>
      <c r="K48" s="29"/>
      <c r="L48" s="30"/>
      <c r="M48" s="30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9"/>
      <c r="AC48" s="24"/>
      <c r="AD48" s="24"/>
      <c r="AE48" s="24" t="str">
        <f aca="false">AC48&amp;AD48</f>
        <v/>
      </c>
      <c r="AF48" s="29"/>
      <c r="AG48" s="31"/>
      <c r="AH48" s="32" t="str">
        <f aca="false">IF(AF48="","",IF(OR(AM48="EACH",AC48=AM48),1-AF48/AG48,IF(OR(AND(AM48="LB",AC48="KG"),AND(RIGHT(AD48,2)="kg",AM48="LB")),1-(AF48/2.20462)/AG48,IF(AND(AM48="KG",AC48="LB"),1-(AF48*2.20462)/AG48,IF(AND(RIGHT(AD48,3)="LBS",AM48="LB"),1-AF48/AG48,"Check Sale Unit")))))</f>
        <v/>
      </c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 t="str">
        <f aca="false">RIGHT(LEFT(K48,6),4)</f>
        <v/>
      </c>
      <c r="AT48" s="24" t="str">
        <f aca="false">IF(AO48="",UPPER(AP48),IF(AP48="",UPPER(AO48),UPPER(AP48&amp;", "&amp;AO48)))</f>
        <v/>
      </c>
      <c r="AU48" s="31" t="str">
        <f aca="false">IF(AW48="","",AW48*0.22046)</f>
        <v/>
      </c>
      <c r="AV48" s="24"/>
      <c r="AW48" s="31" t="str">
        <f aca="false">IF(AG48="","",AG48)</f>
        <v/>
      </c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7"/>
      <c r="BR48" s="24"/>
      <c r="BS48" s="24"/>
      <c r="BT48" s="24"/>
      <c r="BU48" s="24"/>
      <c r="BV48" s="24"/>
      <c r="BW48" s="24"/>
    </row>
    <row r="49" s="33" customFormat="true" ht="19.5" hidden="false" customHeight="true" outlineLevel="0" collapsed="false">
      <c r="A49" s="24"/>
      <c r="B49" s="25" t="str">
        <f aca="false">IF(COUNTA(C49:AC49)&gt;0,1,"")</f>
        <v/>
      </c>
      <c r="C49" s="26"/>
      <c r="D49" s="27"/>
      <c r="E49" s="24"/>
      <c r="F49" s="24"/>
      <c r="G49" s="24"/>
      <c r="H49" s="24"/>
      <c r="I49" s="24"/>
      <c r="J49" s="28"/>
      <c r="K49" s="29"/>
      <c r="L49" s="30"/>
      <c r="M49" s="30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9"/>
      <c r="AC49" s="24"/>
      <c r="AD49" s="24"/>
      <c r="AE49" s="24" t="str">
        <f aca="false">AC49&amp;AD49</f>
        <v/>
      </c>
      <c r="AF49" s="29"/>
      <c r="AG49" s="31"/>
      <c r="AH49" s="32" t="str">
        <f aca="false">IF(AF49="","",IF(OR(AM49="EACH",AC49=AM49),1-AF49/AG49,IF(OR(AND(AM49="LB",AC49="KG"),AND(RIGHT(AD49,2)="kg",AM49="LB")),1-(AF49/2.20462)/AG49,IF(AND(AM49="KG",AC49="LB"),1-(AF49*2.20462)/AG49,IF(AND(RIGHT(AD49,3)="LBS",AM49="LB"),1-AF49/AG49,"Check Sale Unit")))))</f>
        <v/>
      </c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 t="str">
        <f aca="false">RIGHT(LEFT(K49,6),4)</f>
        <v/>
      </c>
      <c r="AT49" s="24" t="str">
        <f aca="false">IF(AO49="",UPPER(AP49),IF(AP49="",UPPER(AO49),UPPER(AP49&amp;", "&amp;AO49)))</f>
        <v/>
      </c>
      <c r="AU49" s="31" t="str">
        <f aca="false">IF(AW49="","",AW49*0.22046)</f>
        <v/>
      </c>
      <c r="AV49" s="24"/>
      <c r="AW49" s="31" t="str">
        <f aca="false">IF(AG49="","",AG49)</f>
        <v/>
      </c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7"/>
      <c r="BR49" s="24"/>
      <c r="BS49" s="24"/>
      <c r="BT49" s="24"/>
      <c r="BU49" s="24"/>
      <c r="BV49" s="24"/>
      <c r="BW49" s="24"/>
    </row>
    <row r="50" s="33" customFormat="true" ht="19.5" hidden="false" customHeight="true" outlineLevel="0" collapsed="false">
      <c r="A50" s="24"/>
      <c r="B50" s="25" t="str">
        <f aca="false">IF(COUNTA(C50:AC50)&gt;0,1,"")</f>
        <v/>
      </c>
      <c r="C50" s="26"/>
      <c r="D50" s="27"/>
      <c r="E50" s="24"/>
      <c r="F50" s="24"/>
      <c r="G50" s="24"/>
      <c r="H50" s="24"/>
      <c r="I50" s="24"/>
      <c r="J50" s="28"/>
      <c r="K50" s="29"/>
      <c r="L50" s="30"/>
      <c r="M50" s="30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9"/>
      <c r="AC50" s="24"/>
      <c r="AD50" s="24"/>
      <c r="AE50" s="24" t="str">
        <f aca="false">AC50&amp;AD50</f>
        <v/>
      </c>
      <c r="AF50" s="29"/>
      <c r="AG50" s="31"/>
      <c r="AH50" s="32" t="str">
        <f aca="false">IF(AF50="","",IF(OR(AM50="EACH",AC50=AM50),1-AF50/AG50,IF(OR(AND(AM50="LB",AC50="KG"),AND(RIGHT(AD50,2)="kg",AM50="LB")),1-(AF50/2.20462)/AG50,IF(AND(AM50="KG",AC50="LB"),1-(AF50*2.20462)/AG50,IF(AND(RIGHT(AD50,3)="LBS",AM50="LB"),1-AF50/AG50,"Check Sale Unit")))))</f>
        <v/>
      </c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 t="str">
        <f aca="false">RIGHT(LEFT(K50,6),4)</f>
        <v/>
      </c>
      <c r="AT50" s="24" t="str">
        <f aca="false">IF(AO50="",UPPER(AP50),IF(AP50="",UPPER(AO50),UPPER(AP50&amp;", "&amp;AO50)))</f>
        <v/>
      </c>
      <c r="AU50" s="31" t="str">
        <f aca="false">IF(AW50="","",AW50*0.22046)</f>
        <v/>
      </c>
      <c r="AV50" s="24"/>
      <c r="AW50" s="31" t="str">
        <f aca="false">IF(AG50="","",AG50)</f>
        <v/>
      </c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7"/>
      <c r="BR50" s="24"/>
      <c r="BS50" s="24"/>
      <c r="BT50" s="24"/>
      <c r="BU50" s="24"/>
      <c r="BV50" s="24"/>
      <c r="BW50" s="24"/>
    </row>
    <row r="51" s="33" customFormat="true" ht="19.5" hidden="false" customHeight="true" outlineLevel="0" collapsed="false">
      <c r="A51" s="24"/>
      <c r="B51" s="25" t="str">
        <f aca="false">IF(COUNTA(C51:AC51)&gt;0,1,"")</f>
        <v/>
      </c>
      <c r="C51" s="26"/>
      <c r="D51" s="27"/>
      <c r="E51" s="24"/>
      <c r="F51" s="24"/>
      <c r="G51" s="24"/>
      <c r="H51" s="24"/>
      <c r="I51" s="24"/>
      <c r="J51" s="28"/>
      <c r="K51" s="29"/>
      <c r="L51" s="30"/>
      <c r="M51" s="30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9"/>
      <c r="AC51" s="24"/>
      <c r="AD51" s="24"/>
      <c r="AE51" s="24" t="str">
        <f aca="false">AC51&amp;AD51</f>
        <v/>
      </c>
      <c r="AF51" s="29"/>
      <c r="AG51" s="31"/>
      <c r="AH51" s="32" t="str">
        <f aca="false">IF(AF51="","",IF(OR(AM51="EACH",AC51=AM51),1-AF51/AG51,IF(OR(AND(AM51="LB",AC51="KG"),AND(RIGHT(AD51,2)="kg",AM51="LB")),1-(AF51/2.20462)/AG51,IF(AND(AM51="KG",AC51="LB"),1-(AF51*2.20462)/AG51,IF(AND(RIGHT(AD51,3)="LBS",AM51="LB"),1-AF51/AG51,"Check Sale Unit")))))</f>
        <v/>
      </c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 t="str">
        <f aca="false">RIGHT(LEFT(K51,6),4)</f>
        <v/>
      </c>
      <c r="AT51" s="24" t="str">
        <f aca="false">IF(AO51="",UPPER(AP51),IF(AP51="",UPPER(AO51),UPPER(AP51&amp;", "&amp;AO51)))</f>
        <v/>
      </c>
      <c r="AU51" s="31" t="str">
        <f aca="false">IF(AW51="","",AW51*0.22046)</f>
        <v/>
      </c>
      <c r="AV51" s="24"/>
      <c r="AW51" s="31" t="str">
        <f aca="false">IF(AG51="","",AG51)</f>
        <v/>
      </c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7"/>
      <c r="BR51" s="24"/>
      <c r="BS51" s="24"/>
      <c r="BT51" s="24"/>
      <c r="BU51" s="24"/>
      <c r="BV51" s="24"/>
      <c r="BW51" s="24"/>
    </row>
    <row r="52" s="33" customFormat="true" ht="19.5" hidden="false" customHeight="true" outlineLevel="0" collapsed="false">
      <c r="A52" s="24"/>
      <c r="B52" s="25" t="str">
        <f aca="false">IF(COUNTA(C52:AC52)&gt;0,1,"")</f>
        <v/>
      </c>
      <c r="C52" s="26"/>
      <c r="D52" s="27"/>
      <c r="E52" s="24"/>
      <c r="F52" s="24"/>
      <c r="G52" s="24"/>
      <c r="H52" s="24"/>
      <c r="I52" s="24"/>
      <c r="J52" s="28"/>
      <c r="K52" s="29"/>
      <c r="L52" s="30"/>
      <c r="M52" s="30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9"/>
      <c r="AC52" s="24"/>
      <c r="AD52" s="24"/>
      <c r="AE52" s="24" t="str">
        <f aca="false">AC52&amp;AD52</f>
        <v/>
      </c>
      <c r="AF52" s="29"/>
      <c r="AG52" s="31"/>
      <c r="AH52" s="32" t="str">
        <f aca="false">IF(AF52="","",IF(OR(AM52="EACH",AC52=AM52),1-AF52/AG52,IF(OR(AND(AM52="LB",AC52="KG"),AND(RIGHT(AD52,2)="kg",AM52="LB")),1-(AF52/2.20462)/AG52,IF(AND(AM52="KG",AC52="LB"),1-(AF52*2.20462)/AG52,IF(AND(RIGHT(AD52,3)="LBS",AM52="LB"),1-AF52/AG52,"Check Sale Unit")))))</f>
        <v/>
      </c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 t="str">
        <f aca="false">RIGHT(LEFT(K52,6),4)</f>
        <v/>
      </c>
      <c r="AT52" s="24" t="str">
        <f aca="false">IF(AO52="",UPPER(AP52),IF(AP52="",UPPER(AO52),UPPER(AP52&amp;", "&amp;AO52)))</f>
        <v/>
      </c>
      <c r="AU52" s="31" t="str">
        <f aca="false">IF(AW52="","",AW52*0.22046)</f>
        <v/>
      </c>
      <c r="AV52" s="24"/>
      <c r="AW52" s="31" t="str">
        <f aca="false">IF(AG52="","",AG52)</f>
        <v/>
      </c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7"/>
      <c r="BR52" s="24"/>
      <c r="BS52" s="24"/>
      <c r="BT52" s="24"/>
      <c r="BU52" s="24"/>
      <c r="BV52" s="24"/>
      <c r="BW52" s="24"/>
    </row>
    <row r="53" s="33" customFormat="true" ht="19.5" hidden="false" customHeight="true" outlineLevel="0" collapsed="false">
      <c r="A53" s="24"/>
      <c r="B53" s="25" t="str">
        <f aca="false">IF(COUNTA(C53:AC53)&gt;0,1,"")</f>
        <v/>
      </c>
      <c r="C53" s="26"/>
      <c r="D53" s="27"/>
      <c r="E53" s="24"/>
      <c r="F53" s="24"/>
      <c r="G53" s="24"/>
      <c r="H53" s="24"/>
      <c r="I53" s="24"/>
      <c r="J53" s="28"/>
      <c r="K53" s="29"/>
      <c r="L53" s="30"/>
      <c r="M53" s="30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9"/>
      <c r="AC53" s="24"/>
      <c r="AD53" s="24"/>
      <c r="AE53" s="24" t="str">
        <f aca="false">AC53&amp;AD53</f>
        <v/>
      </c>
      <c r="AF53" s="29"/>
      <c r="AG53" s="31"/>
      <c r="AH53" s="32" t="str">
        <f aca="false">IF(AF53="","",IF(OR(AM53="EACH",AC53=AM53),1-AF53/AG53,IF(OR(AND(AM53="LB",AC53="KG"),AND(RIGHT(AD53,2)="kg",AM53="LB")),1-(AF53/2.20462)/AG53,IF(AND(AM53="KG",AC53="LB"),1-(AF53*2.20462)/AG53,IF(AND(RIGHT(AD53,3)="LBS",AM53="LB"),1-AF53/AG53,"Check Sale Unit")))))</f>
        <v/>
      </c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 t="str">
        <f aca="false">RIGHT(LEFT(K53,6),4)</f>
        <v/>
      </c>
      <c r="AT53" s="24" t="str">
        <f aca="false">IF(AO53="",UPPER(AP53),IF(AP53="",UPPER(AO53),UPPER(AP53&amp;", "&amp;AO53)))</f>
        <v/>
      </c>
      <c r="AU53" s="31" t="str">
        <f aca="false">IF(AW53="","",AW53*0.22046)</f>
        <v/>
      </c>
      <c r="AV53" s="24"/>
      <c r="AW53" s="31" t="str">
        <f aca="false">IF(AG53="","",AG53)</f>
        <v/>
      </c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7"/>
      <c r="BR53" s="24"/>
      <c r="BS53" s="24"/>
      <c r="BT53" s="24"/>
      <c r="BU53" s="24"/>
      <c r="BV53" s="24"/>
      <c r="BW53" s="24"/>
    </row>
    <row r="54" s="33" customFormat="true" ht="19.5" hidden="false" customHeight="true" outlineLevel="0" collapsed="false">
      <c r="A54" s="24"/>
      <c r="B54" s="25" t="str">
        <f aca="false">IF(COUNTA(C54:AC54)&gt;0,1,"")</f>
        <v/>
      </c>
      <c r="C54" s="26"/>
      <c r="D54" s="27"/>
      <c r="E54" s="24"/>
      <c r="F54" s="24"/>
      <c r="G54" s="24"/>
      <c r="H54" s="24"/>
      <c r="I54" s="24"/>
      <c r="J54" s="28"/>
      <c r="K54" s="29"/>
      <c r="L54" s="30"/>
      <c r="M54" s="30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9"/>
      <c r="AC54" s="24"/>
      <c r="AD54" s="24"/>
      <c r="AE54" s="24" t="str">
        <f aca="false">AC54&amp;AD54</f>
        <v/>
      </c>
      <c r="AF54" s="29"/>
      <c r="AG54" s="31"/>
      <c r="AH54" s="32" t="str">
        <f aca="false">IF(AF54="","",IF(OR(AM54="EACH",AC54=AM54),1-AF54/AG54,IF(OR(AND(AM54="LB",AC54="KG"),AND(RIGHT(AD54,2)="kg",AM54="LB")),1-(AF54/2.20462)/AG54,IF(AND(AM54="KG",AC54="LB"),1-(AF54*2.20462)/AG54,IF(AND(RIGHT(AD54,3)="LBS",AM54="LB"),1-AF54/AG54,"Check Sale Unit")))))</f>
        <v/>
      </c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 t="str">
        <f aca="false">RIGHT(LEFT(K54,6),4)</f>
        <v/>
      </c>
      <c r="AT54" s="24" t="str">
        <f aca="false">IF(AO54="",UPPER(AP54),IF(AP54="",UPPER(AO54),UPPER(AP54&amp;", "&amp;AO54)))</f>
        <v/>
      </c>
      <c r="AU54" s="31" t="str">
        <f aca="false">IF(AW54="","",AW54*0.22046)</f>
        <v/>
      </c>
      <c r="AV54" s="24"/>
      <c r="AW54" s="31" t="str">
        <f aca="false">IF(AG54="","",AG54)</f>
        <v/>
      </c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7"/>
      <c r="BR54" s="24"/>
      <c r="BS54" s="24"/>
      <c r="BT54" s="24"/>
      <c r="BU54" s="24"/>
      <c r="BV54" s="24"/>
      <c r="BW54" s="24"/>
    </row>
    <row r="55" s="33" customFormat="true" ht="19.5" hidden="false" customHeight="true" outlineLevel="0" collapsed="false">
      <c r="A55" s="24"/>
      <c r="B55" s="25" t="str">
        <f aca="false">IF(COUNTA(C55:AC55)&gt;0,1,"")</f>
        <v/>
      </c>
      <c r="C55" s="26"/>
      <c r="D55" s="27"/>
      <c r="E55" s="24"/>
      <c r="F55" s="24"/>
      <c r="G55" s="24"/>
      <c r="H55" s="24"/>
      <c r="I55" s="24"/>
      <c r="J55" s="28"/>
      <c r="K55" s="29"/>
      <c r="L55" s="30"/>
      <c r="M55" s="30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9"/>
      <c r="AC55" s="24"/>
      <c r="AD55" s="24"/>
      <c r="AE55" s="24" t="str">
        <f aca="false">AC55&amp;AD55</f>
        <v/>
      </c>
      <c r="AF55" s="29"/>
      <c r="AG55" s="31"/>
      <c r="AH55" s="32" t="str">
        <f aca="false">IF(AF55="","",IF(OR(AM55="EACH",AC55=AM55),1-AF55/AG55,IF(OR(AND(AM55="LB",AC55="KG"),AND(RIGHT(AD55,2)="kg",AM55="LB")),1-(AF55/2.20462)/AG55,IF(AND(AM55="KG",AC55="LB"),1-(AF55*2.20462)/AG55,IF(AND(RIGHT(AD55,3)="LBS",AM55="LB"),1-AF55/AG55,"Check Sale Unit")))))</f>
        <v/>
      </c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 t="str">
        <f aca="false">RIGHT(LEFT(K55,6),4)</f>
        <v/>
      </c>
      <c r="AT55" s="24" t="str">
        <f aca="false">IF(AO55="",UPPER(AP55),IF(AP55="",UPPER(AO55),UPPER(AP55&amp;", "&amp;AO55)))</f>
        <v/>
      </c>
      <c r="AU55" s="31" t="str">
        <f aca="false">IF(AW55="","",AW55*0.22046)</f>
        <v/>
      </c>
      <c r="AV55" s="24"/>
      <c r="AW55" s="31" t="str">
        <f aca="false">IF(AG55="","",AG55)</f>
        <v/>
      </c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7"/>
      <c r="BR55" s="24"/>
      <c r="BS55" s="24"/>
      <c r="BT55" s="24"/>
      <c r="BU55" s="24"/>
      <c r="BV55" s="24"/>
      <c r="BW55" s="24"/>
    </row>
    <row r="56" s="33" customFormat="true" ht="19.5" hidden="false" customHeight="true" outlineLevel="0" collapsed="false">
      <c r="A56" s="24"/>
      <c r="B56" s="25" t="str">
        <f aca="false">IF(COUNTA(C56:AC56)&gt;0,1,"")</f>
        <v/>
      </c>
      <c r="C56" s="26"/>
      <c r="D56" s="27"/>
      <c r="E56" s="24"/>
      <c r="F56" s="24"/>
      <c r="G56" s="24"/>
      <c r="H56" s="24"/>
      <c r="I56" s="24"/>
      <c r="J56" s="28"/>
      <c r="K56" s="29"/>
      <c r="L56" s="30"/>
      <c r="M56" s="30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9"/>
      <c r="AC56" s="24"/>
      <c r="AD56" s="24"/>
      <c r="AE56" s="24" t="str">
        <f aca="false">AC56&amp;AD56</f>
        <v/>
      </c>
      <c r="AF56" s="29"/>
      <c r="AG56" s="31"/>
      <c r="AH56" s="32" t="str">
        <f aca="false">IF(AF56="","",IF(OR(AM56="EACH",AC56=AM56),1-AF56/AG56,IF(OR(AND(AM56="LB",AC56="KG"),AND(RIGHT(AD56,2)="kg",AM56="LB")),1-(AF56/2.20462)/AG56,IF(AND(AM56="KG",AC56="LB"),1-(AF56*2.20462)/AG56,IF(AND(RIGHT(AD56,3)="LBS",AM56="LB"),1-AF56/AG56,"Check Sale Unit")))))</f>
        <v/>
      </c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 t="str">
        <f aca="false">RIGHT(LEFT(K56,6),4)</f>
        <v/>
      </c>
      <c r="AT56" s="24" t="str">
        <f aca="false">IF(AO56="",UPPER(AP56),IF(AP56="",UPPER(AO56),UPPER(AP56&amp;", "&amp;AO56)))</f>
        <v/>
      </c>
      <c r="AU56" s="31" t="str">
        <f aca="false">IF(AW56="","",AW56*0.22046)</f>
        <v/>
      </c>
      <c r="AV56" s="24"/>
      <c r="AW56" s="31" t="str">
        <f aca="false">IF(AG56="","",AG56)</f>
        <v/>
      </c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7"/>
      <c r="BR56" s="24"/>
      <c r="BS56" s="24"/>
      <c r="BT56" s="24"/>
      <c r="BU56" s="24"/>
      <c r="BV56" s="24"/>
      <c r="BW56" s="24"/>
    </row>
    <row r="57" s="33" customFormat="true" ht="19.5" hidden="false" customHeight="true" outlineLevel="0" collapsed="false">
      <c r="A57" s="24"/>
      <c r="B57" s="25" t="str">
        <f aca="false">IF(COUNTA(C57:AC57)&gt;0,1,"")</f>
        <v/>
      </c>
      <c r="C57" s="26"/>
      <c r="D57" s="27"/>
      <c r="E57" s="24"/>
      <c r="F57" s="24"/>
      <c r="G57" s="24"/>
      <c r="H57" s="24"/>
      <c r="I57" s="24"/>
      <c r="J57" s="28"/>
      <c r="K57" s="29"/>
      <c r="L57" s="30"/>
      <c r="M57" s="30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9"/>
      <c r="AC57" s="24"/>
      <c r="AD57" s="24"/>
      <c r="AE57" s="24" t="str">
        <f aca="false">AC57&amp;AD57</f>
        <v/>
      </c>
      <c r="AF57" s="29"/>
      <c r="AG57" s="31"/>
      <c r="AH57" s="32" t="str">
        <f aca="false">IF(AF57="","",IF(OR(AM57="EACH",AC57=AM57),1-AF57/AG57,IF(OR(AND(AM57="LB",AC57="KG"),AND(RIGHT(AD57,2)="kg",AM57="LB")),1-(AF57/2.20462)/AG57,IF(AND(AM57="KG",AC57="LB"),1-(AF57*2.20462)/AG57,IF(AND(RIGHT(AD57,3)="LBS",AM57="LB"),1-AF57/AG57,"Check Sale Unit")))))</f>
        <v/>
      </c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 t="str">
        <f aca="false">RIGHT(LEFT(K57,6),4)</f>
        <v/>
      </c>
      <c r="AT57" s="24" t="str">
        <f aca="false">IF(AO57="",UPPER(AP57),IF(AP57="",UPPER(AO57),UPPER(AP57&amp;", "&amp;AO57)))</f>
        <v/>
      </c>
      <c r="AU57" s="31" t="str">
        <f aca="false">IF(AW57="","",AW57*0.22046)</f>
        <v/>
      </c>
      <c r="AV57" s="24"/>
      <c r="AW57" s="31" t="str">
        <f aca="false">IF(AG57="","",AG57)</f>
        <v/>
      </c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7"/>
      <c r="BR57" s="24"/>
      <c r="BS57" s="24"/>
      <c r="BT57" s="24"/>
      <c r="BU57" s="24"/>
      <c r="BV57" s="24"/>
      <c r="BW57" s="24"/>
    </row>
    <row r="58" s="33" customFormat="true" ht="19.5" hidden="false" customHeight="true" outlineLevel="0" collapsed="false">
      <c r="A58" s="24"/>
      <c r="B58" s="25" t="str">
        <f aca="false">IF(COUNTA(C58:AC58)&gt;0,1,"")</f>
        <v/>
      </c>
      <c r="C58" s="26"/>
      <c r="D58" s="27"/>
      <c r="E58" s="24"/>
      <c r="F58" s="24"/>
      <c r="G58" s="24"/>
      <c r="H58" s="24"/>
      <c r="I58" s="24"/>
      <c r="J58" s="28"/>
      <c r="K58" s="29"/>
      <c r="L58" s="30"/>
      <c r="M58" s="30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9"/>
      <c r="AC58" s="24"/>
      <c r="AD58" s="24"/>
      <c r="AE58" s="24" t="str">
        <f aca="false">AC58&amp;AD58</f>
        <v/>
      </c>
      <c r="AF58" s="29"/>
      <c r="AG58" s="31"/>
      <c r="AH58" s="32" t="str">
        <f aca="false">IF(AF58="","",IF(OR(AM58="EACH",AC58=AM58),1-AF58/AG58,IF(OR(AND(AM58="LB",AC58="KG"),AND(RIGHT(AD58,2)="kg",AM58="LB")),1-(AF58/2.20462)/AG58,IF(AND(AM58="KG",AC58="LB"),1-(AF58*2.20462)/AG58,IF(AND(RIGHT(AD58,3)="LBS",AM58="LB"),1-AF58/AG58,"Check Sale Unit")))))</f>
        <v/>
      </c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 t="str">
        <f aca="false">RIGHT(LEFT(K58,6),4)</f>
        <v/>
      </c>
      <c r="AT58" s="24" t="str">
        <f aca="false">IF(AO58="",UPPER(AP58),IF(AP58="",UPPER(AO58),UPPER(AP58&amp;", "&amp;AO58)))</f>
        <v/>
      </c>
      <c r="AU58" s="31" t="str">
        <f aca="false">IF(AW58="","",AW58*0.22046)</f>
        <v/>
      </c>
      <c r="AV58" s="24"/>
      <c r="AW58" s="31" t="str">
        <f aca="false">IF(AG58="","",AG58)</f>
        <v/>
      </c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7"/>
      <c r="BR58" s="24"/>
      <c r="BS58" s="24"/>
      <c r="BT58" s="24"/>
      <c r="BU58" s="24"/>
      <c r="BV58" s="24"/>
      <c r="BW58" s="24"/>
    </row>
    <row r="59" s="33" customFormat="true" ht="19.5" hidden="false" customHeight="true" outlineLevel="0" collapsed="false">
      <c r="A59" s="24"/>
      <c r="B59" s="25" t="str">
        <f aca="false">IF(COUNTA(C59:AC59)&gt;0,1,"")</f>
        <v/>
      </c>
      <c r="C59" s="26"/>
      <c r="D59" s="27"/>
      <c r="E59" s="24"/>
      <c r="F59" s="24"/>
      <c r="G59" s="24"/>
      <c r="H59" s="24"/>
      <c r="I59" s="24"/>
      <c r="J59" s="28"/>
      <c r="K59" s="29"/>
      <c r="L59" s="30"/>
      <c r="M59" s="30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9"/>
      <c r="AC59" s="24"/>
      <c r="AD59" s="24"/>
      <c r="AE59" s="24" t="str">
        <f aca="false">AC59&amp;AD59</f>
        <v/>
      </c>
      <c r="AF59" s="29"/>
      <c r="AG59" s="31"/>
      <c r="AH59" s="32" t="str">
        <f aca="false">IF(AF59="","",IF(OR(AM59="EACH",AC59=AM59),1-AF59/AG59,IF(OR(AND(AM59="LB",AC59="KG"),AND(RIGHT(AD59,2)="kg",AM59="LB")),1-(AF59/2.20462)/AG59,IF(AND(AM59="KG",AC59="LB"),1-(AF59*2.20462)/AG59,IF(AND(RIGHT(AD59,3)="LBS",AM59="LB"),1-AF59/AG59,"Check Sale Unit")))))</f>
        <v/>
      </c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 t="str">
        <f aca="false">RIGHT(LEFT(K59,6),4)</f>
        <v/>
      </c>
      <c r="AT59" s="24" t="str">
        <f aca="false">IF(AO59="",UPPER(AP59),IF(AP59="",UPPER(AO59),UPPER(AP59&amp;", "&amp;AO59)))</f>
        <v/>
      </c>
      <c r="AU59" s="31" t="str">
        <f aca="false">IF(AW59="","",AW59*0.22046)</f>
        <v/>
      </c>
      <c r="AV59" s="24"/>
      <c r="AW59" s="31" t="str">
        <f aca="false">IF(AG59="","",AG59)</f>
        <v/>
      </c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7"/>
      <c r="BR59" s="24"/>
      <c r="BS59" s="24"/>
      <c r="BT59" s="24"/>
      <c r="BU59" s="24"/>
      <c r="BV59" s="24"/>
      <c r="BW59" s="24"/>
    </row>
    <row r="60" s="33" customFormat="true" ht="19.5" hidden="false" customHeight="true" outlineLevel="0" collapsed="false">
      <c r="A60" s="24"/>
      <c r="B60" s="25" t="str">
        <f aca="false">IF(COUNTA(C60:AC60)&gt;0,1,"")</f>
        <v/>
      </c>
      <c r="C60" s="26"/>
      <c r="D60" s="27"/>
      <c r="E60" s="24"/>
      <c r="F60" s="24"/>
      <c r="G60" s="24"/>
      <c r="H60" s="24"/>
      <c r="I60" s="24"/>
      <c r="J60" s="28"/>
      <c r="K60" s="29"/>
      <c r="L60" s="30"/>
      <c r="M60" s="30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9"/>
      <c r="AC60" s="24"/>
      <c r="AD60" s="24"/>
      <c r="AE60" s="24" t="str">
        <f aca="false">AC60&amp;AD60</f>
        <v/>
      </c>
      <c r="AF60" s="29"/>
      <c r="AG60" s="31"/>
      <c r="AH60" s="32" t="str">
        <f aca="false">IF(AF60="","",IF(OR(AM60="EACH",AC60=AM60),1-AF60/AG60,IF(OR(AND(AM60="LB",AC60="KG"),AND(RIGHT(AD60,2)="kg",AM60="LB")),1-(AF60/2.20462)/AG60,IF(AND(AM60="KG",AC60="LB"),1-(AF60*2.20462)/AG60,IF(AND(RIGHT(AD60,3)="LBS",AM60="LB"),1-AF60/AG60,"Check Sale Unit")))))</f>
        <v/>
      </c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 t="str">
        <f aca="false">RIGHT(LEFT(K60,6),4)</f>
        <v/>
      </c>
      <c r="AT60" s="24" t="str">
        <f aca="false">IF(AO60="",UPPER(AP60),IF(AP60="",UPPER(AO60),UPPER(AP60&amp;", "&amp;AO60)))</f>
        <v/>
      </c>
      <c r="AU60" s="31" t="str">
        <f aca="false">IF(AW60="","",AW60*0.22046)</f>
        <v/>
      </c>
      <c r="AV60" s="24"/>
      <c r="AW60" s="31" t="str">
        <f aca="false">IF(AG60="","",AG60)</f>
        <v/>
      </c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7"/>
      <c r="BR60" s="24"/>
      <c r="BS60" s="24"/>
      <c r="BT60" s="24"/>
      <c r="BU60" s="24"/>
      <c r="BV60" s="24"/>
      <c r="BW60" s="24"/>
    </row>
    <row r="61" s="33" customFormat="true" ht="19.5" hidden="false" customHeight="true" outlineLevel="0" collapsed="false">
      <c r="A61" s="24"/>
      <c r="B61" s="25" t="str">
        <f aca="false">IF(COUNTA(C61:AC61)&gt;0,1,"")</f>
        <v/>
      </c>
      <c r="C61" s="26"/>
      <c r="D61" s="27"/>
      <c r="E61" s="24"/>
      <c r="F61" s="24"/>
      <c r="G61" s="24"/>
      <c r="H61" s="24"/>
      <c r="I61" s="24"/>
      <c r="J61" s="28"/>
      <c r="K61" s="29"/>
      <c r="L61" s="30"/>
      <c r="M61" s="30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9"/>
      <c r="AC61" s="24"/>
      <c r="AD61" s="24"/>
      <c r="AE61" s="24" t="str">
        <f aca="false">AC61&amp;AD61</f>
        <v/>
      </c>
      <c r="AF61" s="29"/>
      <c r="AG61" s="31"/>
      <c r="AH61" s="32" t="str">
        <f aca="false">IF(AF61="","",IF(OR(AM61="EACH",AC61=AM61),1-AF61/AG61,IF(OR(AND(AM61="LB",AC61="KG"),AND(RIGHT(AD61,2)="kg",AM61="LB")),1-(AF61/2.20462)/AG61,IF(AND(AM61="KG",AC61="LB"),1-(AF61*2.20462)/AG61,IF(AND(RIGHT(AD61,3)="LBS",AM61="LB"),1-AF61/AG61,"Check Sale Unit")))))</f>
        <v/>
      </c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 t="str">
        <f aca="false">RIGHT(LEFT(K61,6),4)</f>
        <v/>
      </c>
      <c r="AT61" s="24" t="str">
        <f aca="false">IF(AO61="",UPPER(AP61),IF(AP61="",UPPER(AO61),UPPER(AP61&amp;", "&amp;AO61)))</f>
        <v/>
      </c>
      <c r="AU61" s="31" t="str">
        <f aca="false">IF(AW61="","",AW61*0.22046)</f>
        <v/>
      </c>
      <c r="AV61" s="24"/>
      <c r="AW61" s="31" t="str">
        <f aca="false">IF(AG61="","",AG61)</f>
        <v/>
      </c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7"/>
      <c r="BR61" s="24"/>
      <c r="BS61" s="24"/>
      <c r="BT61" s="24"/>
      <c r="BU61" s="24"/>
      <c r="BV61" s="24"/>
      <c r="BW61" s="24"/>
    </row>
    <row r="62" s="33" customFormat="true" ht="19.5" hidden="false" customHeight="true" outlineLevel="0" collapsed="false">
      <c r="A62" s="24"/>
      <c r="B62" s="25" t="str">
        <f aca="false">IF(COUNTA(C62:AC62)&gt;0,1,"")</f>
        <v/>
      </c>
      <c r="C62" s="26"/>
      <c r="D62" s="27"/>
      <c r="E62" s="24"/>
      <c r="F62" s="24"/>
      <c r="G62" s="24"/>
      <c r="H62" s="24"/>
      <c r="I62" s="24"/>
      <c r="J62" s="28"/>
      <c r="K62" s="29"/>
      <c r="L62" s="30"/>
      <c r="M62" s="30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9"/>
      <c r="AC62" s="24"/>
      <c r="AD62" s="24"/>
      <c r="AE62" s="24" t="str">
        <f aca="false">AC62&amp;AD62</f>
        <v/>
      </c>
      <c r="AF62" s="29"/>
      <c r="AG62" s="31"/>
      <c r="AH62" s="32" t="str">
        <f aca="false">IF(AF62="","",IF(OR(AM62="EACH",AC62=AM62),1-AF62/AG62,IF(OR(AND(AM62="LB",AC62="KG"),AND(RIGHT(AD62,2)="kg",AM62="LB")),1-(AF62/2.20462)/AG62,IF(AND(AM62="KG",AC62="LB"),1-(AF62*2.20462)/AG62,IF(AND(RIGHT(AD62,3)="LBS",AM62="LB"),1-AF62/AG62,"Check Sale Unit")))))</f>
        <v/>
      </c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 t="str">
        <f aca="false">RIGHT(LEFT(K62,6),4)</f>
        <v/>
      </c>
      <c r="AT62" s="24" t="str">
        <f aca="false">IF(AO62="",UPPER(AP62),IF(AP62="",UPPER(AO62),UPPER(AP62&amp;", "&amp;AO62)))</f>
        <v/>
      </c>
      <c r="AU62" s="31" t="str">
        <f aca="false">IF(AW62="","",AW62*0.22046)</f>
        <v/>
      </c>
      <c r="AV62" s="24"/>
      <c r="AW62" s="31" t="str">
        <f aca="false">IF(AG62="","",AG62)</f>
        <v/>
      </c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7"/>
      <c r="BR62" s="24"/>
      <c r="BS62" s="24"/>
      <c r="BT62" s="24"/>
      <c r="BU62" s="24"/>
      <c r="BV62" s="24"/>
      <c r="BW62" s="24"/>
    </row>
    <row r="63" s="33" customFormat="true" ht="19.5" hidden="false" customHeight="true" outlineLevel="0" collapsed="false">
      <c r="A63" s="24"/>
      <c r="B63" s="25" t="str">
        <f aca="false">IF(COUNTA(C63:AC63)&gt;0,1,"")</f>
        <v/>
      </c>
      <c r="C63" s="26"/>
      <c r="D63" s="27"/>
      <c r="E63" s="24"/>
      <c r="F63" s="24"/>
      <c r="G63" s="24"/>
      <c r="H63" s="24"/>
      <c r="I63" s="24"/>
      <c r="J63" s="28"/>
      <c r="K63" s="29"/>
      <c r="L63" s="30"/>
      <c r="M63" s="30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9"/>
      <c r="AC63" s="24"/>
      <c r="AD63" s="24"/>
      <c r="AE63" s="24" t="str">
        <f aca="false">AC63&amp;AD63</f>
        <v/>
      </c>
      <c r="AF63" s="29"/>
      <c r="AG63" s="31"/>
      <c r="AH63" s="32" t="str">
        <f aca="false">IF(AF63="","",IF(OR(AM63="EACH",AC63=AM63),1-AF63/AG63,IF(OR(AND(AM63="LB",AC63="KG"),AND(RIGHT(AD63,2)="kg",AM63="LB")),1-(AF63/2.20462)/AG63,IF(AND(AM63="KG",AC63="LB"),1-(AF63*2.20462)/AG63,IF(AND(RIGHT(AD63,3)="LBS",AM63="LB"),1-AF63/AG63,"Check Sale Unit")))))</f>
        <v/>
      </c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 t="str">
        <f aca="false">RIGHT(LEFT(K63,6),4)</f>
        <v/>
      </c>
      <c r="AT63" s="24" t="str">
        <f aca="false">IF(AO63="",UPPER(AP63),IF(AP63="",UPPER(AO63),UPPER(AP63&amp;", "&amp;AO63)))</f>
        <v/>
      </c>
      <c r="AU63" s="31" t="str">
        <f aca="false">IF(AW63="","",AW63*0.22046)</f>
        <v/>
      </c>
      <c r="AV63" s="24"/>
      <c r="AW63" s="31" t="str">
        <f aca="false">IF(AG63="","",AG63)</f>
        <v/>
      </c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7"/>
      <c r="BR63" s="24"/>
      <c r="BS63" s="24"/>
      <c r="BT63" s="24"/>
      <c r="BU63" s="24"/>
      <c r="BV63" s="24"/>
      <c r="BW63" s="24"/>
    </row>
    <row r="64" s="33" customFormat="true" ht="19.5" hidden="false" customHeight="true" outlineLevel="0" collapsed="false">
      <c r="A64" s="24"/>
      <c r="B64" s="25" t="str">
        <f aca="false">IF(COUNTA(C64:AC64)&gt;0,1,"")</f>
        <v/>
      </c>
      <c r="C64" s="26"/>
      <c r="D64" s="27"/>
      <c r="E64" s="24"/>
      <c r="F64" s="24"/>
      <c r="G64" s="24"/>
      <c r="H64" s="24"/>
      <c r="I64" s="24"/>
      <c r="J64" s="28"/>
      <c r="K64" s="29"/>
      <c r="L64" s="30"/>
      <c r="M64" s="30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9"/>
      <c r="AC64" s="24"/>
      <c r="AD64" s="24"/>
      <c r="AE64" s="24" t="str">
        <f aca="false">AC64&amp;AD64</f>
        <v/>
      </c>
      <c r="AF64" s="29"/>
      <c r="AG64" s="31"/>
      <c r="AH64" s="32" t="str">
        <f aca="false">IF(AF64="","",IF(OR(AM64="EACH",AC64=AM64),1-AF64/AG64,IF(OR(AND(AM64="LB",AC64="KG"),AND(RIGHT(AD64,2)="kg",AM64="LB")),1-(AF64/2.20462)/AG64,IF(AND(AM64="KG",AC64="LB"),1-(AF64*2.20462)/AG64,IF(AND(RIGHT(AD64,3)="LBS",AM64="LB"),1-AF64/AG64,"Check Sale Unit")))))</f>
        <v/>
      </c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 t="str">
        <f aca="false">RIGHT(LEFT(K64,6),4)</f>
        <v/>
      </c>
      <c r="AT64" s="24" t="str">
        <f aca="false">IF(AO64="",UPPER(AP64),IF(AP64="",UPPER(AO64),UPPER(AP64&amp;", "&amp;AO64)))</f>
        <v/>
      </c>
      <c r="AU64" s="31" t="str">
        <f aca="false">IF(AW64="","",AW64*0.22046)</f>
        <v/>
      </c>
      <c r="AV64" s="24"/>
      <c r="AW64" s="31" t="str">
        <f aca="false">IF(AG64="","",AG64)</f>
        <v/>
      </c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7"/>
      <c r="BR64" s="24"/>
      <c r="BS64" s="24"/>
      <c r="BT64" s="24"/>
      <c r="BU64" s="24"/>
      <c r="BV64" s="24"/>
      <c r="BW64" s="24"/>
    </row>
    <row r="65" s="33" customFormat="true" ht="19.5" hidden="false" customHeight="true" outlineLevel="0" collapsed="false">
      <c r="A65" s="24"/>
      <c r="B65" s="25" t="str">
        <f aca="false">IF(COUNTA(C65:AC65)&gt;0,1,"")</f>
        <v/>
      </c>
      <c r="C65" s="26"/>
      <c r="D65" s="27"/>
      <c r="E65" s="24"/>
      <c r="F65" s="24"/>
      <c r="G65" s="24"/>
      <c r="H65" s="24"/>
      <c r="I65" s="24"/>
      <c r="J65" s="28"/>
      <c r="K65" s="29"/>
      <c r="L65" s="30"/>
      <c r="M65" s="30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9"/>
      <c r="AC65" s="24"/>
      <c r="AD65" s="24"/>
      <c r="AE65" s="24" t="str">
        <f aca="false">AC65&amp;AD65</f>
        <v/>
      </c>
      <c r="AF65" s="29"/>
      <c r="AG65" s="31"/>
      <c r="AH65" s="32" t="str">
        <f aca="false">IF(AF65="","",IF(OR(AM65="EACH",AC65=AM65),1-AF65/AG65,IF(OR(AND(AM65="LB",AC65="KG"),AND(RIGHT(AD65,2)="kg",AM65="LB")),1-(AF65/2.20462)/AG65,IF(AND(AM65="KG",AC65="LB"),1-(AF65*2.20462)/AG65,IF(AND(RIGHT(AD65,3)="LBS",AM65="LB"),1-AF65/AG65,"Check Sale Unit")))))</f>
        <v/>
      </c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 t="str">
        <f aca="false">RIGHT(LEFT(K65,6),4)</f>
        <v/>
      </c>
      <c r="AT65" s="24" t="str">
        <f aca="false">IF(AO65="",UPPER(AP65),IF(AP65="",UPPER(AO65),UPPER(AP65&amp;", "&amp;AO65)))</f>
        <v/>
      </c>
      <c r="AU65" s="31" t="str">
        <f aca="false">IF(AW65="","",AW65*0.22046)</f>
        <v/>
      </c>
      <c r="AV65" s="24"/>
      <c r="AW65" s="31" t="str">
        <f aca="false">IF(AG65="","",AG65)</f>
        <v/>
      </c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7"/>
      <c r="BR65" s="24"/>
      <c r="BS65" s="24"/>
      <c r="BT65" s="24"/>
      <c r="BU65" s="24"/>
      <c r="BV65" s="24"/>
      <c r="BW65" s="24"/>
    </row>
    <row r="66" s="33" customFormat="true" ht="19.5" hidden="false" customHeight="true" outlineLevel="0" collapsed="false">
      <c r="A66" s="24"/>
      <c r="B66" s="25" t="str">
        <f aca="false">IF(COUNTA(C66:AC66)&gt;0,1,"")</f>
        <v/>
      </c>
      <c r="C66" s="26"/>
      <c r="D66" s="27"/>
      <c r="E66" s="24"/>
      <c r="F66" s="24"/>
      <c r="G66" s="24"/>
      <c r="H66" s="24"/>
      <c r="I66" s="24"/>
      <c r="J66" s="28"/>
      <c r="K66" s="29"/>
      <c r="L66" s="30"/>
      <c r="M66" s="30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9"/>
      <c r="AC66" s="24"/>
      <c r="AD66" s="24"/>
      <c r="AE66" s="24" t="str">
        <f aca="false">AC66&amp;AD66</f>
        <v/>
      </c>
      <c r="AF66" s="29"/>
      <c r="AG66" s="31"/>
      <c r="AH66" s="32" t="str">
        <f aca="false">IF(AF66="","",IF(OR(AM66="EACH",AC66=AM66),1-AF66/AG66,IF(OR(AND(AM66="LB",AC66="KG"),AND(RIGHT(AD66,2)="kg",AM66="LB")),1-(AF66/2.20462)/AG66,IF(AND(AM66="KG",AC66="LB"),1-(AF66*2.20462)/AG66,IF(AND(RIGHT(AD66,3)="LBS",AM66="LB"),1-AF66/AG66,"Check Sale Unit")))))</f>
        <v/>
      </c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 t="str">
        <f aca="false">RIGHT(LEFT(K66,6),4)</f>
        <v/>
      </c>
      <c r="AT66" s="24" t="str">
        <f aca="false">IF(AO66="",UPPER(AP66),IF(AP66="",UPPER(AO66),UPPER(AP66&amp;", "&amp;AO66)))</f>
        <v/>
      </c>
      <c r="AU66" s="31" t="str">
        <f aca="false">IF(AW66="","",AW66*0.22046)</f>
        <v/>
      </c>
      <c r="AV66" s="24"/>
      <c r="AW66" s="31" t="str">
        <f aca="false">IF(AG66="","",AG66)</f>
        <v/>
      </c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7"/>
      <c r="BR66" s="24"/>
      <c r="BS66" s="24"/>
      <c r="BT66" s="24"/>
      <c r="BU66" s="24"/>
      <c r="BV66" s="24"/>
      <c r="BW66" s="24"/>
    </row>
    <row r="67" s="33" customFormat="true" ht="19.5" hidden="false" customHeight="true" outlineLevel="0" collapsed="false">
      <c r="A67" s="24"/>
      <c r="B67" s="25" t="str">
        <f aca="false">IF(COUNTA(C67:AC67)&gt;0,1,"")</f>
        <v/>
      </c>
      <c r="C67" s="26"/>
      <c r="D67" s="27"/>
      <c r="E67" s="24"/>
      <c r="F67" s="24"/>
      <c r="G67" s="24"/>
      <c r="H67" s="24"/>
      <c r="I67" s="24"/>
      <c r="J67" s="28"/>
      <c r="K67" s="29"/>
      <c r="L67" s="30"/>
      <c r="M67" s="30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9"/>
      <c r="AC67" s="24"/>
      <c r="AD67" s="24"/>
      <c r="AE67" s="24" t="str">
        <f aca="false">AC67&amp;AD67</f>
        <v/>
      </c>
      <c r="AF67" s="29"/>
      <c r="AG67" s="31"/>
      <c r="AH67" s="32" t="str">
        <f aca="false">IF(AF67="","",IF(OR(AM67="EACH",AC67=AM67),1-AF67/AG67,IF(OR(AND(AM67="LB",AC67="KG"),AND(RIGHT(AD67,2)="kg",AM67="LB")),1-(AF67/2.20462)/AG67,IF(AND(AM67="KG",AC67="LB"),1-(AF67*2.20462)/AG67,IF(AND(RIGHT(AD67,3)="LBS",AM67="LB"),1-AF67/AG67,"Check Sale Unit")))))</f>
        <v/>
      </c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 t="str">
        <f aca="false">RIGHT(LEFT(K67,6),4)</f>
        <v/>
      </c>
      <c r="AT67" s="24" t="str">
        <f aca="false">IF(AO67="",UPPER(AP67),IF(AP67="",UPPER(AO67),UPPER(AP67&amp;", "&amp;AO67)))</f>
        <v/>
      </c>
      <c r="AU67" s="31" t="str">
        <f aca="false">IF(AW67="","",AW67*0.22046)</f>
        <v/>
      </c>
      <c r="AV67" s="24"/>
      <c r="AW67" s="31" t="str">
        <f aca="false">IF(AG67="","",AG67)</f>
        <v/>
      </c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7"/>
      <c r="BR67" s="24"/>
      <c r="BS67" s="24"/>
      <c r="BT67" s="24"/>
      <c r="BU67" s="24"/>
      <c r="BV67" s="24"/>
      <c r="BW67" s="24"/>
    </row>
    <row r="68" s="33" customFormat="true" ht="19.5" hidden="false" customHeight="true" outlineLevel="0" collapsed="false">
      <c r="A68" s="24"/>
      <c r="B68" s="25" t="str">
        <f aca="false">IF(COUNTA(C68:AC68)&gt;0,1,"")</f>
        <v/>
      </c>
      <c r="C68" s="26"/>
      <c r="D68" s="27"/>
      <c r="E68" s="24"/>
      <c r="F68" s="24"/>
      <c r="G68" s="24"/>
      <c r="H68" s="24"/>
      <c r="I68" s="24"/>
      <c r="J68" s="28"/>
      <c r="K68" s="29"/>
      <c r="L68" s="30"/>
      <c r="M68" s="30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9"/>
      <c r="AC68" s="24"/>
      <c r="AD68" s="24"/>
      <c r="AE68" s="24" t="str">
        <f aca="false">AC68&amp;AD68</f>
        <v/>
      </c>
      <c r="AF68" s="29"/>
      <c r="AG68" s="31"/>
      <c r="AH68" s="32" t="str">
        <f aca="false">IF(AF68="","",IF(OR(AM68="EACH",AC68=AM68),1-AF68/AG68,IF(OR(AND(AM68="LB",AC68="KG"),AND(RIGHT(AD68,2)="kg",AM68="LB")),1-(AF68/2.20462)/AG68,IF(AND(AM68="KG",AC68="LB"),1-(AF68*2.20462)/AG68,IF(AND(RIGHT(AD68,3)="LBS",AM68="LB"),1-AF68/AG68,"Check Sale Unit")))))</f>
        <v/>
      </c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 t="str">
        <f aca="false">RIGHT(LEFT(K68,6),4)</f>
        <v/>
      </c>
      <c r="AT68" s="24" t="str">
        <f aca="false">IF(AO68="",UPPER(AP68),IF(AP68="",UPPER(AO68),UPPER(AP68&amp;", "&amp;AO68)))</f>
        <v/>
      </c>
      <c r="AU68" s="31" t="str">
        <f aca="false">IF(AW68="","",AW68*0.22046)</f>
        <v/>
      </c>
      <c r="AV68" s="24"/>
      <c r="AW68" s="31" t="str">
        <f aca="false">IF(AG68="","",AG68)</f>
        <v/>
      </c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7"/>
      <c r="BR68" s="24"/>
      <c r="BS68" s="24"/>
      <c r="BT68" s="24"/>
      <c r="BU68" s="24"/>
      <c r="BV68" s="24"/>
      <c r="BW68" s="24"/>
    </row>
    <row r="69" s="33" customFormat="true" ht="19.5" hidden="false" customHeight="true" outlineLevel="0" collapsed="false">
      <c r="A69" s="24"/>
      <c r="B69" s="25" t="str">
        <f aca="false">IF(COUNTA(C69:AC69)&gt;0,1,"")</f>
        <v/>
      </c>
      <c r="C69" s="26"/>
      <c r="D69" s="27"/>
      <c r="E69" s="24"/>
      <c r="F69" s="24"/>
      <c r="G69" s="24"/>
      <c r="H69" s="24"/>
      <c r="I69" s="24"/>
      <c r="J69" s="28"/>
      <c r="K69" s="29"/>
      <c r="L69" s="30"/>
      <c r="M69" s="30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9"/>
      <c r="AC69" s="24"/>
      <c r="AD69" s="24"/>
      <c r="AE69" s="24" t="str">
        <f aca="false">AC69&amp;AD69</f>
        <v/>
      </c>
      <c r="AF69" s="29"/>
      <c r="AG69" s="31"/>
      <c r="AH69" s="32" t="str">
        <f aca="false">IF(AF69="","",IF(OR(AM69="EACH",AC69=AM69),1-AF69/AG69,IF(OR(AND(AM69="LB",AC69="KG"),AND(RIGHT(AD69,2)="kg",AM69="LB")),1-(AF69/2.20462)/AG69,IF(AND(AM69="KG",AC69="LB"),1-(AF69*2.20462)/AG69,IF(AND(RIGHT(AD69,3)="LBS",AM69="LB"),1-AF69/AG69,"Check Sale Unit")))))</f>
        <v/>
      </c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 t="str">
        <f aca="false">RIGHT(LEFT(K69,6),4)</f>
        <v/>
      </c>
      <c r="AT69" s="24" t="str">
        <f aca="false">IF(AO69="",UPPER(AP69),IF(AP69="",UPPER(AO69),UPPER(AP69&amp;", "&amp;AO69)))</f>
        <v/>
      </c>
      <c r="AU69" s="31" t="str">
        <f aca="false">IF(AW69="","",AW69*0.22046)</f>
        <v/>
      </c>
      <c r="AV69" s="24"/>
      <c r="AW69" s="31" t="str">
        <f aca="false">IF(AG69="","",AG69)</f>
        <v/>
      </c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7"/>
      <c r="BR69" s="24"/>
      <c r="BS69" s="24"/>
      <c r="BT69" s="24"/>
      <c r="BU69" s="24"/>
      <c r="BV69" s="24"/>
      <c r="BW69" s="24"/>
    </row>
    <row r="70" s="33" customFormat="true" ht="19.5" hidden="false" customHeight="true" outlineLevel="0" collapsed="false">
      <c r="A70" s="24"/>
      <c r="B70" s="25" t="str">
        <f aca="false">IF(COUNTA(C70:AC70)&gt;0,1,"")</f>
        <v/>
      </c>
      <c r="C70" s="26"/>
      <c r="D70" s="27"/>
      <c r="E70" s="24"/>
      <c r="F70" s="24"/>
      <c r="G70" s="24"/>
      <c r="H70" s="24"/>
      <c r="I70" s="24"/>
      <c r="J70" s="28"/>
      <c r="K70" s="29"/>
      <c r="L70" s="30"/>
      <c r="M70" s="30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9"/>
      <c r="AC70" s="24"/>
      <c r="AD70" s="24"/>
      <c r="AE70" s="24" t="str">
        <f aca="false">AC70&amp;AD70</f>
        <v/>
      </c>
      <c r="AF70" s="29"/>
      <c r="AG70" s="31"/>
      <c r="AH70" s="32" t="str">
        <f aca="false">IF(AF70="","",IF(OR(AM70="EACH",AC70=AM70),1-AF70/AG70,IF(OR(AND(AM70="LB",AC70="KG"),AND(RIGHT(AD70,2)="kg",AM70="LB")),1-(AF70/2.20462)/AG70,IF(AND(AM70="KG",AC70="LB"),1-(AF70*2.20462)/AG70,IF(AND(RIGHT(AD70,3)="LBS",AM70="LB"),1-AF70/AG70,"Check Sale Unit")))))</f>
        <v/>
      </c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 t="str">
        <f aca="false">RIGHT(LEFT(K70,6),4)</f>
        <v/>
      </c>
      <c r="AT70" s="24" t="str">
        <f aca="false">IF(AO70="",UPPER(AP70),IF(AP70="",UPPER(AO70),UPPER(AP70&amp;", "&amp;AO70)))</f>
        <v/>
      </c>
      <c r="AU70" s="31" t="str">
        <f aca="false">IF(AW70="","",AW70*0.22046)</f>
        <v/>
      </c>
      <c r="AV70" s="24"/>
      <c r="AW70" s="31" t="str">
        <f aca="false">IF(AG70="","",AG70)</f>
        <v/>
      </c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7"/>
      <c r="BR70" s="24"/>
      <c r="BS70" s="24"/>
      <c r="BT70" s="24"/>
      <c r="BU70" s="24"/>
      <c r="BV70" s="24"/>
      <c r="BW70" s="24"/>
    </row>
    <row r="71" s="33" customFormat="true" ht="19.5" hidden="false" customHeight="true" outlineLevel="0" collapsed="false">
      <c r="A71" s="24"/>
      <c r="B71" s="25" t="str">
        <f aca="false">IF(COUNTA(C71:AC71)&gt;0,1,"")</f>
        <v/>
      </c>
      <c r="C71" s="26"/>
      <c r="D71" s="27"/>
      <c r="E71" s="24"/>
      <c r="F71" s="24"/>
      <c r="G71" s="24"/>
      <c r="H71" s="24"/>
      <c r="I71" s="24"/>
      <c r="J71" s="28"/>
      <c r="K71" s="29"/>
      <c r="L71" s="30"/>
      <c r="M71" s="30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9"/>
      <c r="AC71" s="24"/>
      <c r="AD71" s="24"/>
      <c r="AE71" s="24" t="str">
        <f aca="false">AC71&amp;AD71</f>
        <v/>
      </c>
      <c r="AF71" s="29"/>
      <c r="AG71" s="31"/>
      <c r="AH71" s="32" t="str">
        <f aca="false">IF(AF71="","",IF(OR(AM71="EACH",AC71=AM71),1-AF71/AG71,IF(OR(AND(AM71="LB",AC71="KG"),AND(RIGHT(AD71,2)="kg",AM71="LB")),1-(AF71/2.20462)/AG71,IF(AND(AM71="KG",AC71="LB"),1-(AF71*2.20462)/AG71,IF(AND(RIGHT(AD71,3)="LBS",AM71="LB"),1-AF71/AG71,"Check Sale Unit")))))</f>
        <v/>
      </c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 t="str">
        <f aca="false">RIGHT(LEFT(K71,6),4)</f>
        <v/>
      </c>
      <c r="AT71" s="24" t="str">
        <f aca="false">IF(AO71="",UPPER(AP71),IF(AP71="",UPPER(AO71),UPPER(AP71&amp;", "&amp;AO71)))</f>
        <v/>
      </c>
      <c r="AU71" s="31" t="str">
        <f aca="false">IF(AW71="","",AW71*0.22046)</f>
        <v/>
      </c>
      <c r="AV71" s="24"/>
      <c r="AW71" s="31" t="str">
        <f aca="false">IF(AG71="","",AG71)</f>
        <v/>
      </c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7"/>
      <c r="BR71" s="24"/>
      <c r="BS71" s="24"/>
      <c r="BT71" s="24"/>
      <c r="BU71" s="24"/>
      <c r="BV71" s="24"/>
      <c r="BW71" s="24"/>
    </row>
    <row r="72" s="33" customFormat="true" ht="19.5" hidden="false" customHeight="true" outlineLevel="0" collapsed="false">
      <c r="A72" s="24"/>
      <c r="B72" s="25" t="str">
        <f aca="false">IF(COUNTA(C72:AC72)&gt;0,1,"")</f>
        <v/>
      </c>
      <c r="C72" s="26"/>
      <c r="D72" s="27"/>
      <c r="E72" s="24"/>
      <c r="F72" s="24"/>
      <c r="G72" s="24"/>
      <c r="H72" s="24"/>
      <c r="I72" s="24"/>
      <c r="J72" s="28"/>
      <c r="K72" s="29"/>
      <c r="L72" s="30"/>
      <c r="M72" s="30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9"/>
      <c r="AC72" s="24"/>
      <c r="AD72" s="24"/>
      <c r="AE72" s="24" t="str">
        <f aca="false">AC72&amp;AD72</f>
        <v/>
      </c>
      <c r="AF72" s="29"/>
      <c r="AG72" s="31"/>
      <c r="AH72" s="32" t="str">
        <f aca="false">IF(AF72="","",IF(OR(AM72="EACH",AC72=AM72),1-AF72/AG72,IF(OR(AND(AM72="LB",AC72="KG"),AND(RIGHT(AD72,2)="kg",AM72="LB")),1-(AF72/2.20462)/AG72,IF(AND(AM72="KG",AC72="LB"),1-(AF72*2.20462)/AG72,IF(AND(RIGHT(AD72,3)="LBS",AM72="LB"),1-AF72/AG72,"Check Sale Unit")))))</f>
        <v/>
      </c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 t="str">
        <f aca="false">RIGHT(LEFT(K72,6),4)</f>
        <v/>
      </c>
      <c r="AT72" s="24" t="str">
        <f aca="false">IF(AO72="",UPPER(AP72),IF(AP72="",UPPER(AO72),UPPER(AP72&amp;", "&amp;AO72)))</f>
        <v/>
      </c>
      <c r="AU72" s="31" t="str">
        <f aca="false">IF(AW72="","",AW72*0.22046)</f>
        <v/>
      </c>
      <c r="AV72" s="24"/>
      <c r="AW72" s="31" t="str">
        <f aca="false">IF(AG72="","",AG72)</f>
        <v/>
      </c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7"/>
      <c r="BR72" s="24"/>
      <c r="BS72" s="24"/>
      <c r="BT72" s="24"/>
      <c r="BU72" s="24"/>
      <c r="BV72" s="24"/>
      <c r="BW72" s="24"/>
    </row>
    <row r="73" s="33" customFormat="true" ht="19.5" hidden="false" customHeight="true" outlineLevel="0" collapsed="false">
      <c r="A73" s="24"/>
      <c r="B73" s="25" t="str">
        <f aca="false">IF(COUNTA(C73:AC73)&gt;0,1,"")</f>
        <v/>
      </c>
      <c r="C73" s="26"/>
      <c r="D73" s="27"/>
      <c r="E73" s="24"/>
      <c r="F73" s="24"/>
      <c r="G73" s="24"/>
      <c r="H73" s="24"/>
      <c r="I73" s="24"/>
      <c r="J73" s="28"/>
      <c r="K73" s="29"/>
      <c r="L73" s="30"/>
      <c r="M73" s="30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9"/>
      <c r="AC73" s="24"/>
      <c r="AD73" s="24"/>
      <c r="AE73" s="24" t="str">
        <f aca="false">AC73&amp;AD73</f>
        <v/>
      </c>
      <c r="AF73" s="29"/>
      <c r="AG73" s="31"/>
      <c r="AH73" s="32" t="str">
        <f aca="false">IF(AF73="","",IF(OR(AM73="EACH",AC73=AM73),1-AF73/AG73,IF(OR(AND(AM73="LB",AC73="KG"),AND(RIGHT(AD73,2)="kg",AM73="LB")),1-(AF73/2.20462)/AG73,IF(AND(AM73="KG",AC73="LB"),1-(AF73*2.20462)/AG73,IF(AND(RIGHT(AD73,3)="LBS",AM73="LB"),1-AF73/AG73,"Check Sale Unit")))))</f>
        <v/>
      </c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 t="str">
        <f aca="false">RIGHT(LEFT(K73,6),4)</f>
        <v/>
      </c>
      <c r="AT73" s="24" t="str">
        <f aca="false">IF(AO73="",UPPER(AP73),IF(AP73="",UPPER(AO73),UPPER(AP73&amp;", "&amp;AO73)))</f>
        <v/>
      </c>
      <c r="AU73" s="31" t="str">
        <f aca="false">IF(AW73="","",AW73*0.22046)</f>
        <v/>
      </c>
      <c r="AV73" s="24"/>
      <c r="AW73" s="31" t="str">
        <f aca="false">IF(AG73="","",AG73)</f>
        <v/>
      </c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7"/>
      <c r="BR73" s="24"/>
      <c r="BS73" s="24"/>
      <c r="BT73" s="24"/>
      <c r="BU73" s="24"/>
      <c r="BV73" s="24"/>
      <c r="BW73" s="24"/>
    </row>
    <row r="74" s="33" customFormat="true" ht="19.5" hidden="false" customHeight="true" outlineLevel="0" collapsed="false">
      <c r="A74" s="24"/>
      <c r="B74" s="25" t="str">
        <f aca="false">IF(COUNTA(C74:AC74)&gt;0,1,"")</f>
        <v/>
      </c>
      <c r="C74" s="26"/>
      <c r="D74" s="27"/>
      <c r="E74" s="24"/>
      <c r="F74" s="24"/>
      <c r="G74" s="24"/>
      <c r="H74" s="24"/>
      <c r="I74" s="24"/>
      <c r="J74" s="28"/>
      <c r="K74" s="29"/>
      <c r="L74" s="30"/>
      <c r="M74" s="30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9"/>
      <c r="AC74" s="24"/>
      <c r="AD74" s="24"/>
      <c r="AE74" s="24" t="str">
        <f aca="false">AC74&amp;AD74</f>
        <v/>
      </c>
      <c r="AF74" s="29"/>
      <c r="AG74" s="31"/>
      <c r="AH74" s="32" t="str">
        <f aca="false">IF(AF74="","",IF(OR(AM74="EACH",AC74=AM74),1-AF74/AG74,IF(OR(AND(AM74="LB",AC74="KG"),AND(RIGHT(AD74,2)="kg",AM74="LB")),1-(AF74/2.20462)/AG74,IF(AND(AM74="KG",AC74="LB"),1-(AF74*2.20462)/AG74,IF(AND(RIGHT(AD74,3)="LBS",AM74="LB"),1-AF74/AG74,"Check Sale Unit")))))</f>
        <v/>
      </c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 t="str">
        <f aca="false">RIGHT(LEFT(K74,6),4)</f>
        <v/>
      </c>
      <c r="AT74" s="24" t="str">
        <f aca="false">IF(AO74="",UPPER(AP74),IF(AP74="",UPPER(AO74),UPPER(AP74&amp;", "&amp;AO74)))</f>
        <v/>
      </c>
      <c r="AU74" s="31" t="str">
        <f aca="false">IF(AW74="","",AW74*0.22046)</f>
        <v/>
      </c>
      <c r="AV74" s="24"/>
      <c r="AW74" s="31" t="str">
        <f aca="false">IF(AG74="","",AG74)</f>
        <v/>
      </c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7"/>
      <c r="BR74" s="24"/>
      <c r="BS74" s="24"/>
      <c r="BT74" s="24"/>
      <c r="BU74" s="24"/>
      <c r="BV74" s="24"/>
      <c r="BW74" s="24"/>
    </row>
    <row r="75" s="33" customFormat="true" ht="19.5" hidden="false" customHeight="true" outlineLevel="0" collapsed="false">
      <c r="A75" s="24"/>
      <c r="B75" s="25" t="str">
        <f aca="false">IF(COUNTA(C75:AC75)&gt;0,1,"")</f>
        <v/>
      </c>
      <c r="C75" s="26"/>
      <c r="D75" s="27"/>
      <c r="E75" s="24"/>
      <c r="F75" s="24"/>
      <c r="G75" s="24"/>
      <c r="H75" s="24"/>
      <c r="I75" s="24"/>
      <c r="J75" s="28"/>
      <c r="K75" s="29"/>
      <c r="L75" s="30"/>
      <c r="M75" s="30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9"/>
      <c r="AC75" s="24"/>
      <c r="AD75" s="24"/>
      <c r="AE75" s="24" t="str">
        <f aca="false">AC75&amp;AD75</f>
        <v/>
      </c>
      <c r="AF75" s="29"/>
      <c r="AG75" s="31"/>
      <c r="AH75" s="32" t="str">
        <f aca="false">IF(AF75="","",IF(OR(AM75="EACH",AC75=AM75),1-AF75/AG75,IF(OR(AND(AM75="LB",AC75="KG"),AND(RIGHT(AD75,2)="kg",AM75="LB")),1-(AF75/2.20462)/AG75,IF(AND(AM75="KG",AC75="LB"),1-(AF75*2.20462)/AG75,IF(AND(RIGHT(AD75,3)="LBS",AM75="LB"),1-AF75/AG75,"Check Sale Unit")))))</f>
        <v/>
      </c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 t="str">
        <f aca="false">RIGHT(LEFT(K75,6),4)</f>
        <v/>
      </c>
      <c r="AT75" s="24" t="str">
        <f aca="false">IF(AO75="",UPPER(AP75),IF(AP75="",UPPER(AO75),UPPER(AP75&amp;", "&amp;AO75)))</f>
        <v/>
      </c>
      <c r="AU75" s="31" t="str">
        <f aca="false">IF(AW75="","",AW75*0.22046)</f>
        <v/>
      </c>
      <c r="AV75" s="24"/>
      <c r="AW75" s="31" t="str">
        <f aca="false">IF(AG75="","",AG75)</f>
        <v/>
      </c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7"/>
      <c r="BR75" s="24"/>
      <c r="BS75" s="24"/>
      <c r="BT75" s="24"/>
      <c r="BU75" s="24"/>
      <c r="BV75" s="24"/>
      <c r="BW75" s="24"/>
    </row>
    <row r="76" s="33" customFormat="true" ht="19.5" hidden="false" customHeight="true" outlineLevel="0" collapsed="false">
      <c r="A76" s="24"/>
      <c r="B76" s="25" t="str">
        <f aca="false">IF(COUNTA(C76:AC76)&gt;0,1,"")</f>
        <v/>
      </c>
      <c r="C76" s="26"/>
      <c r="D76" s="27"/>
      <c r="E76" s="24"/>
      <c r="F76" s="24"/>
      <c r="G76" s="24"/>
      <c r="H76" s="24"/>
      <c r="I76" s="24"/>
      <c r="J76" s="28"/>
      <c r="K76" s="29"/>
      <c r="L76" s="30"/>
      <c r="M76" s="30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9"/>
      <c r="AC76" s="24"/>
      <c r="AD76" s="24"/>
      <c r="AE76" s="24" t="str">
        <f aca="false">AC76&amp;AD76</f>
        <v/>
      </c>
      <c r="AF76" s="29"/>
      <c r="AG76" s="31"/>
      <c r="AH76" s="32" t="str">
        <f aca="false">IF(AF76="","",IF(OR(AM76="EACH",AC76=AM76),1-AF76/AG76,IF(OR(AND(AM76="LB",AC76="KG"),AND(RIGHT(AD76,2)="kg",AM76="LB")),1-(AF76/2.20462)/AG76,IF(AND(AM76="KG",AC76="LB"),1-(AF76*2.20462)/AG76,IF(AND(RIGHT(AD76,3)="LBS",AM76="LB"),1-AF76/AG76,"Check Sale Unit")))))</f>
        <v/>
      </c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 t="str">
        <f aca="false">RIGHT(LEFT(K76,6),4)</f>
        <v/>
      </c>
      <c r="AT76" s="24" t="str">
        <f aca="false">IF(AO76="",UPPER(AP76),IF(AP76="",UPPER(AO76),UPPER(AP76&amp;", "&amp;AO76)))</f>
        <v/>
      </c>
      <c r="AU76" s="31" t="str">
        <f aca="false">IF(AW76="","",AW76*0.22046)</f>
        <v/>
      </c>
      <c r="AV76" s="24"/>
      <c r="AW76" s="31" t="str">
        <f aca="false">IF(AG76="","",AG76)</f>
        <v/>
      </c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7"/>
      <c r="BR76" s="24"/>
      <c r="BS76" s="24"/>
      <c r="BT76" s="24"/>
      <c r="BU76" s="24"/>
      <c r="BV76" s="24"/>
      <c r="BW76" s="24"/>
    </row>
    <row r="77" s="33" customFormat="true" ht="19.5" hidden="false" customHeight="true" outlineLevel="0" collapsed="false">
      <c r="A77" s="24"/>
      <c r="B77" s="25" t="str">
        <f aca="false">IF(COUNTA(C77:AC77)&gt;0,1,"")</f>
        <v/>
      </c>
      <c r="C77" s="26"/>
      <c r="D77" s="27"/>
      <c r="E77" s="24"/>
      <c r="F77" s="24"/>
      <c r="G77" s="24"/>
      <c r="H77" s="24"/>
      <c r="I77" s="24"/>
      <c r="J77" s="28"/>
      <c r="K77" s="29"/>
      <c r="L77" s="30"/>
      <c r="M77" s="30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9"/>
      <c r="AC77" s="24"/>
      <c r="AD77" s="24"/>
      <c r="AE77" s="24" t="str">
        <f aca="false">AC77&amp;AD77</f>
        <v/>
      </c>
      <c r="AF77" s="29"/>
      <c r="AG77" s="31"/>
      <c r="AH77" s="32" t="str">
        <f aca="false">IF(AF77="","",IF(OR(AM77="EACH",AC77=AM77),1-AF77/AG77,IF(OR(AND(AM77="LB",AC77="KG"),AND(RIGHT(AD77,2)="kg",AM77="LB")),1-(AF77/2.20462)/AG77,IF(AND(AM77="KG",AC77="LB"),1-(AF77*2.20462)/AG77,IF(AND(RIGHT(AD77,3)="LBS",AM77="LB"),1-AF77/AG77,"Check Sale Unit")))))</f>
        <v/>
      </c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 t="str">
        <f aca="false">RIGHT(LEFT(K77,6),4)</f>
        <v/>
      </c>
      <c r="AT77" s="24" t="str">
        <f aca="false">IF(AO77="",UPPER(AP77),IF(AP77="",UPPER(AO77),UPPER(AP77&amp;", "&amp;AO77)))</f>
        <v/>
      </c>
      <c r="AU77" s="31" t="str">
        <f aca="false">IF(AW77="","",AW77*0.22046)</f>
        <v/>
      </c>
      <c r="AV77" s="24"/>
      <c r="AW77" s="31" t="str">
        <f aca="false">IF(AG77="","",AG77)</f>
        <v/>
      </c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7"/>
      <c r="BR77" s="24"/>
      <c r="BS77" s="24"/>
      <c r="BT77" s="24"/>
      <c r="BU77" s="24"/>
      <c r="BV77" s="24"/>
      <c r="BW77" s="24"/>
    </row>
    <row r="78" s="33" customFormat="true" ht="19.5" hidden="false" customHeight="true" outlineLevel="0" collapsed="false">
      <c r="A78" s="24"/>
      <c r="B78" s="25" t="str">
        <f aca="false">IF(COUNTA(C78:AC78)&gt;0,1,"")</f>
        <v/>
      </c>
      <c r="C78" s="26"/>
      <c r="D78" s="27"/>
      <c r="E78" s="24"/>
      <c r="F78" s="24"/>
      <c r="G78" s="24"/>
      <c r="H78" s="24"/>
      <c r="I78" s="24"/>
      <c r="J78" s="28"/>
      <c r="K78" s="29"/>
      <c r="L78" s="30"/>
      <c r="M78" s="30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9"/>
      <c r="AC78" s="24"/>
      <c r="AD78" s="24"/>
      <c r="AE78" s="24" t="str">
        <f aca="false">AC78&amp;AD78</f>
        <v/>
      </c>
      <c r="AF78" s="29"/>
      <c r="AG78" s="31"/>
      <c r="AH78" s="32" t="str">
        <f aca="false">IF(AF78="","",IF(OR(AM78="EACH",AC78=AM78),1-AF78/AG78,IF(OR(AND(AM78="LB",AC78="KG"),AND(RIGHT(AD78,2)="kg",AM78="LB")),1-(AF78/2.20462)/AG78,IF(AND(AM78="KG",AC78="LB"),1-(AF78*2.20462)/AG78,IF(AND(RIGHT(AD78,3)="LBS",AM78="LB"),1-AF78/AG78,"Check Sale Unit")))))</f>
        <v/>
      </c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 t="str">
        <f aca="false">RIGHT(LEFT(K78,6),4)</f>
        <v/>
      </c>
      <c r="AT78" s="24" t="str">
        <f aca="false">IF(AO78="",UPPER(AP78),IF(AP78="",UPPER(AO78),UPPER(AP78&amp;", "&amp;AO78)))</f>
        <v/>
      </c>
      <c r="AU78" s="31" t="str">
        <f aca="false">IF(AW78="","",AW78*0.22046)</f>
        <v/>
      </c>
      <c r="AV78" s="24"/>
      <c r="AW78" s="31" t="str">
        <f aca="false">IF(AG78="","",AG78)</f>
        <v/>
      </c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7"/>
      <c r="BR78" s="24"/>
      <c r="BS78" s="24"/>
      <c r="BT78" s="24"/>
      <c r="BU78" s="24"/>
      <c r="BV78" s="24"/>
      <c r="BW78" s="24"/>
    </row>
    <row r="79" s="33" customFormat="true" ht="19.5" hidden="false" customHeight="true" outlineLevel="0" collapsed="false">
      <c r="A79" s="24"/>
      <c r="B79" s="25" t="str">
        <f aca="false">IF(COUNTA(C79:AC79)&gt;0,1,"")</f>
        <v/>
      </c>
      <c r="C79" s="26"/>
      <c r="D79" s="27"/>
      <c r="E79" s="24"/>
      <c r="F79" s="24"/>
      <c r="G79" s="24"/>
      <c r="H79" s="24"/>
      <c r="I79" s="24"/>
      <c r="J79" s="28"/>
      <c r="K79" s="29"/>
      <c r="L79" s="30"/>
      <c r="M79" s="30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9"/>
      <c r="AC79" s="24"/>
      <c r="AD79" s="24"/>
      <c r="AE79" s="24" t="str">
        <f aca="false">AC79&amp;AD79</f>
        <v/>
      </c>
      <c r="AF79" s="29"/>
      <c r="AG79" s="31"/>
      <c r="AH79" s="32" t="str">
        <f aca="false">IF(AF79="","",IF(OR(AM79="EACH",AC79=AM79),1-AF79/AG79,IF(OR(AND(AM79="LB",AC79="KG"),AND(RIGHT(AD79,2)="kg",AM79="LB")),1-(AF79/2.20462)/AG79,IF(AND(AM79="KG",AC79="LB"),1-(AF79*2.20462)/AG79,IF(AND(RIGHT(AD79,3)="LBS",AM79="LB"),1-AF79/AG79,"Check Sale Unit")))))</f>
        <v/>
      </c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 t="str">
        <f aca="false">RIGHT(LEFT(K79,6),4)</f>
        <v/>
      </c>
      <c r="AT79" s="24" t="str">
        <f aca="false">IF(AO79="",UPPER(AP79),IF(AP79="",UPPER(AO79),UPPER(AP79&amp;", "&amp;AO79)))</f>
        <v/>
      </c>
      <c r="AU79" s="31" t="str">
        <f aca="false">IF(AW79="","",AW79*0.22046)</f>
        <v/>
      </c>
      <c r="AV79" s="24"/>
      <c r="AW79" s="31" t="str">
        <f aca="false">IF(AG79="","",AG79)</f>
        <v/>
      </c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7"/>
      <c r="BR79" s="24"/>
      <c r="BS79" s="24"/>
      <c r="BT79" s="24"/>
      <c r="BU79" s="24"/>
      <c r="BV79" s="24"/>
      <c r="BW79" s="24"/>
    </row>
    <row r="80" s="33" customFormat="true" ht="19.5" hidden="false" customHeight="true" outlineLevel="0" collapsed="false">
      <c r="A80" s="24"/>
      <c r="B80" s="25" t="str">
        <f aca="false">IF(COUNTA(C80:AC80)&gt;0,1,"")</f>
        <v/>
      </c>
      <c r="C80" s="26"/>
      <c r="D80" s="27"/>
      <c r="E80" s="24"/>
      <c r="F80" s="24"/>
      <c r="G80" s="24"/>
      <c r="H80" s="24"/>
      <c r="I80" s="24"/>
      <c r="J80" s="28"/>
      <c r="K80" s="29"/>
      <c r="L80" s="30"/>
      <c r="M80" s="30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9"/>
      <c r="AC80" s="24"/>
      <c r="AD80" s="24"/>
      <c r="AE80" s="24" t="str">
        <f aca="false">AC80&amp;AD80</f>
        <v/>
      </c>
      <c r="AF80" s="29"/>
      <c r="AG80" s="31"/>
      <c r="AH80" s="32" t="str">
        <f aca="false">IF(AF80="","",IF(OR(AM80="EACH",AC80=AM80),1-AF80/AG80,IF(OR(AND(AM80="LB",AC80="KG"),AND(RIGHT(AD80,2)="kg",AM80="LB")),1-(AF80/2.20462)/AG80,IF(AND(AM80="KG",AC80="LB"),1-(AF80*2.20462)/AG80,IF(AND(RIGHT(AD80,3)="LBS",AM80="LB"),1-AF80/AG80,"Check Sale Unit")))))</f>
        <v/>
      </c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 t="str">
        <f aca="false">RIGHT(LEFT(K80,6),4)</f>
        <v/>
      </c>
      <c r="AT80" s="24" t="str">
        <f aca="false">IF(AO80="",UPPER(AP80),IF(AP80="",UPPER(AO80),UPPER(AP80&amp;", "&amp;AO80)))</f>
        <v/>
      </c>
      <c r="AU80" s="31" t="str">
        <f aca="false">IF(AW80="","",AW80*0.22046)</f>
        <v/>
      </c>
      <c r="AV80" s="24"/>
      <c r="AW80" s="31" t="str">
        <f aca="false">IF(AG80="","",AG80)</f>
        <v/>
      </c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7"/>
      <c r="BR80" s="24"/>
      <c r="BS80" s="24"/>
      <c r="BT80" s="24"/>
      <c r="BU80" s="24"/>
      <c r="BV80" s="24"/>
      <c r="BW80" s="24"/>
    </row>
    <row r="81" s="33" customFormat="true" ht="19.5" hidden="false" customHeight="true" outlineLevel="0" collapsed="false">
      <c r="A81" s="24"/>
      <c r="B81" s="25" t="str">
        <f aca="false">IF(COUNTA(C81:AC81)&gt;0,1,"")</f>
        <v/>
      </c>
      <c r="C81" s="26"/>
      <c r="D81" s="27"/>
      <c r="E81" s="24"/>
      <c r="F81" s="24"/>
      <c r="G81" s="24"/>
      <c r="H81" s="24"/>
      <c r="I81" s="24"/>
      <c r="J81" s="28"/>
      <c r="K81" s="29"/>
      <c r="L81" s="30"/>
      <c r="M81" s="30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9"/>
      <c r="AC81" s="24"/>
      <c r="AD81" s="24"/>
      <c r="AE81" s="24" t="str">
        <f aca="false">AC81&amp;AD81</f>
        <v/>
      </c>
      <c r="AF81" s="29"/>
      <c r="AG81" s="31"/>
      <c r="AH81" s="32" t="str">
        <f aca="false">IF(AF81="","",IF(OR(AM81="EACH",AC81=AM81),1-AF81/AG81,IF(OR(AND(AM81="LB",AC81="KG"),AND(RIGHT(AD81,2)="kg",AM81="LB")),1-(AF81/2.20462)/AG81,IF(AND(AM81="KG",AC81="LB"),1-(AF81*2.20462)/AG81,IF(AND(RIGHT(AD81,3)="LBS",AM81="LB"),1-AF81/AG81,"Check Sale Unit")))))</f>
        <v/>
      </c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 t="str">
        <f aca="false">RIGHT(LEFT(K81,6),4)</f>
        <v/>
      </c>
      <c r="AT81" s="24" t="str">
        <f aca="false">IF(AO81="",UPPER(AP81),IF(AP81="",UPPER(AO81),UPPER(AP81&amp;", "&amp;AO81)))</f>
        <v/>
      </c>
      <c r="AU81" s="31" t="str">
        <f aca="false">IF(AW81="","",AW81*0.22046)</f>
        <v/>
      </c>
      <c r="AV81" s="24"/>
      <c r="AW81" s="31" t="str">
        <f aca="false">IF(AG81="","",AG81)</f>
        <v/>
      </c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7"/>
      <c r="BR81" s="24"/>
      <c r="BS81" s="24"/>
      <c r="BT81" s="24"/>
      <c r="BU81" s="24"/>
      <c r="BV81" s="24"/>
      <c r="BW81" s="24"/>
    </row>
    <row r="82" s="33" customFormat="true" ht="19.5" hidden="false" customHeight="true" outlineLevel="0" collapsed="false">
      <c r="A82" s="24"/>
      <c r="B82" s="25" t="str">
        <f aca="false">IF(COUNTA(C82:AC82)&gt;0,1,"")</f>
        <v/>
      </c>
      <c r="C82" s="26"/>
      <c r="D82" s="27"/>
      <c r="E82" s="24"/>
      <c r="F82" s="24"/>
      <c r="G82" s="24"/>
      <c r="H82" s="24"/>
      <c r="I82" s="24"/>
      <c r="J82" s="28"/>
      <c r="K82" s="29"/>
      <c r="L82" s="30"/>
      <c r="M82" s="30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9"/>
      <c r="AC82" s="24"/>
      <c r="AD82" s="24"/>
      <c r="AE82" s="24" t="str">
        <f aca="false">AC82&amp;AD82</f>
        <v/>
      </c>
      <c r="AF82" s="29"/>
      <c r="AG82" s="31"/>
      <c r="AH82" s="32" t="str">
        <f aca="false">IF(AF82="","",IF(OR(AM82="EACH",AC82=AM82),1-AF82/AG82,IF(OR(AND(AM82="LB",AC82="KG"),AND(RIGHT(AD82,2)="kg",AM82="LB")),1-(AF82/2.20462)/AG82,IF(AND(AM82="KG",AC82="LB"),1-(AF82*2.20462)/AG82,IF(AND(RIGHT(AD82,3)="LBS",AM82="LB"),1-AF82/AG82,"Check Sale Unit")))))</f>
        <v/>
      </c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 t="str">
        <f aca="false">RIGHT(LEFT(K82,6),4)</f>
        <v/>
      </c>
      <c r="AT82" s="24" t="str">
        <f aca="false">IF(AO82="",UPPER(AP82),IF(AP82="",UPPER(AO82),UPPER(AP82&amp;", "&amp;AO82)))</f>
        <v/>
      </c>
      <c r="AU82" s="31" t="str">
        <f aca="false">IF(AW82="","",AW82*0.22046)</f>
        <v/>
      </c>
      <c r="AV82" s="24"/>
      <c r="AW82" s="31" t="str">
        <f aca="false">IF(AG82="","",AG82)</f>
        <v/>
      </c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7"/>
      <c r="BR82" s="24"/>
      <c r="BS82" s="24"/>
      <c r="BT82" s="24"/>
      <c r="BU82" s="24"/>
      <c r="BV82" s="24"/>
      <c r="BW82" s="24"/>
    </row>
  </sheetData>
  <mergeCells count="8">
    <mergeCell ref="C1:I1"/>
    <mergeCell ref="J1:U1"/>
    <mergeCell ref="V1:Y1"/>
    <mergeCell ref="Z1:AH1"/>
    <mergeCell ref="AI1:AM1"/>
    <mergeCell ref="AN1:AP1"/>
    <mergeCell ref="AQ1:AW1"/>
    <mergeCell ref="BB1:BW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2018-08-07T03:41:03Z</dcterms:created>
  <dc:creator>Zeus Systems</dc:creator>
  <dc:description/>
  <dc:language>en-CA</dc:language>
  <cp:lastModifiedBy/>
  <dcterms:modified xsi:type="dcterms:W3CDTF">2020-09-25T22:42:07Z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