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00A14BF-5168-4B4E-86BA-4A251D57E41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DataS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O4" i="1" l="1"/>
  <c r="O3" i="1"/>
  <c r="O8" i="1"/>
  <c r="O9" i="1"/>
  <c r="N9" i="1"/>
  <c r="N8" i="1"/>
  <c r="N4" i="1"/>
  <c r="N3" i="1"/>
  <c r="M3" i="1"/>
  <c r="L3" i="1"/>
  <c r="M9" i="1"/>
  <c r="M8" i="1"/>
  <c r="M4" i="1"/>
  <c r="L9" i="1"/>
  <c r="L8" i="1"/>
  <c r="L4" i="1"/>
</calcChain>
</file>

<file path=xl/sharedStrings.xml><?xml version="1.0" encoding="utf-8"?>
<sst xmlns="http://schemas.openxmlformats.org/spreadsheetml/2006/main" count="17" uniqueCount="12">
  <si>
    <t>End of file</t>
  </si>
  <si>
    <t>Mean</t>
  </si>
  <si>
    <t>Standard Deviation</t>
  </si>
  <si>
    <t>Distance of visual quality changes from car 70m away, coming into viewport (1 Unreal Unit = 1cm)</t>
  </si>
  <si>
    <t>Distance of visual quality changes from car 8.9m, going away from viewport (1 Unreal Unit = 1cm)</t>
  </si>
  <si>
    <t>Mean (m)</t>
  </si>
  <si>
    <t>Standard Deviation (m)</t>
  </si>
  <si>
    <t>Sorted</t>
  </si>
  <si>
    <r>
      <t xml:space="preserve">1st Visual Change:  </t>
    </r>
    <r>
      <rPr>
        <i/>
        <sz val="11"/>
        <color theme="1"/>
        <rFont val="Calibri"/>
        <family val="2"/>
        <scheme val="minor"/>
      </rPr>
      <t>Starting to see silhouette and license plate</t>
    </r>
  </si>
  <si>
    <t>1st Visual Change:  Starting to see silhouette and license plate</t>
  </si>
  <si>
    <t>2nd Visual Change: Starts to only see the taillights</t>
  </si>
  <si>
    <r>
      <t xml:space="preserve">2nd Visual Change: </t>
    </r>
    <r>
      <rPr>
        <i/>
        <sz val="11"/>
        <color theme="1"/>
        <rFont val="Calibri"/>
        <family val="2"/>
        <scheme val="minor"/>
      </rPr>
      <t>Starts to see colour of the car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</si>
</sst>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of visual quality changes from car 70m away, coming into viewport (UU = 1cm)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DataSum!$A$3</c:f>
              <c:strCache>
                <c:ptCount val="1"/>
                <c:pt idx="0">
                  <c:v>1st Visual Change:  Starting to see silhouette and license plate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DataSum!$B$2:$K$2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DataSum!$B$3:$K$3</c:f>
              <c:numCache>
                <c:formatCode>General</c:formatCode>
                <c:ptCount val="10"/>
                <c:pt idx="0">
                  <c:v>2913.5354000000002</c:v>
                </c:pt>
                <c:pt idx="1">
                  <c:v>1819.7905270000001</c:v>
                </c:pt>
                <c:pt idx="2">
                  <c:v>4213.8076170000004</c:v>
                </c:pt>
                <c:pt idx="3">
                  <c:v>3033.765625</c:v>
                </c:pt>
                <c:pt idx="4">
                  <c:v>2285.4472660000001</c:v>
                </c:pt>
                <c:pt idx="5">
                  <c:v>2197.0485840000001</c:v>
                </c:pt>
                <c:pt idx="6">
                  <c:v>3909.149414</c:v>
                </c:pt>
                <c:pt idx="7">
                  <c:v>1450.7768550000001</c:v>
                </c:pt>
                <c:pt idx="8">
                  <c:v>1792.483643</c:v>
                </c:pt>
                <c:pt idx="9">
                  <c:v>1501.3085940000001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6-4544-B379-089E6DB5A9B8}"/>
            </c:ext>
          </c:extLst>
        </c:ser>
        <c:ser>
          <c:idx val="1"/>
          <c:order val="1"/>
          <c:tx>
            <c:strRef>
              <c:f>DataSum!$A$4</c:f>
              <c:strCache>
                <c:ptCount val="1"/>
                <c:pt idx="0">
                  <c:v>2nd Visual Change: Starts to see colour of the car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DataSum!$B$2:$K$2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DataSum!$B$4:$K$4</c:f>
              <c:numCache>
                <c:formatCode>General</c:formatCode>
                <c:ptCount val="10"/>
                <c:pt idx="0">
                  <c:v>1142.4389650000001</c:v>
                </c:pt>
                <c:pt idx="1">
                  <c:v>1106.381592</c:v>
                </c:pt>
                <c:pt idx="2">
                  <c:v>1188.627197</c:v>
                </c:pt>
                <c:pt idx="3">
                  <c:v>1137.95874</c:v>
                </c:pt>
                <c:pt idx="4">
                  <c:v>1073.2797849999999</c:v>
                </c:pt>
                <c:pt idx="5">
                  <c:v>1138.635254</c:v>
                </c:pt>
                <c:pt idx="6">
                  <c:v>1112.974121</c:v>
                </c:pt>
                <c:pt idx="7">
                  <c:v>885.31079099999999</c:v>
                </c:pt>
                <c:pt idx="8">
                  <c:v>1062.807861</c:v>
                </c:pt>
                <c:pt idx="9">
                  <c:v>1030.6923830000001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96-4544-B379-089E6DB5A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84680"/>
        <c:axId val="566985008"/>
      </c:scatterChart>
      <c:valAx>
        <c:axId val="5669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5008"/>
        <c:crosses val="autoZero"/>
        <c:crossBetween val="midCat"/>
      </c:valAx>
      <c:valAx>
        <c:axId val="5669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of visual quality changes from car 8.9m, going away from viewport (UU = 1cm)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DataSum!$A$8</c:f>
              <c:strCache>
                <c:ptCount val="1"/>
                <c:pt idx="0">
                  <c:v>1st Visual Change:  Starting to see silhouette and license plate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DataSum!$B$7:$I$7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DataSum!$B$8:$I$8</c:f>
              <c:numCache>
                <c:formatCode>General</c:formatCode>
                <c:ptCount val="8"/>
                <c:pt idx="0">
                  <c:v>1277.7231449999999</c:v>
                </c:pt>
                <c:pt idx="1">
                  <c:v>1513.6999510000001</c:v>
                </c:pt>
                <c:pt idx="2">
                  <c:v>1336.4951169999999</c:v>
                </c:pt>
                <c:pt idx="3">
                  <c:v>1608.1240230000001</c:v>
                </c:pt>
                <c:pt idx="4">
                  <c:v>2703.5886230000001</c:v>
                </c:pt>
                <c:pt idx="5">
                  <c:v>1348.1831050000001</c:v>
                </c:pt>
                <c:pt idx="6">
                  <c:v>3406.7451169999999</c:v>
                </c:pt>
                <c:pt idx="7">
                  <c:v>1343.932861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3-4974-8EE2-0CE9BA1377F4}"/>
            </c:ext>
          </c:extLst>
        </c:ser>
        <c:ser>
          <c:idx val="1"/>
          <c:order val="1"/>
          <c:tx>
            <c:strRef>
              <c:f>DataSum!$A$9</c:f>
              <c:strCache>
                <c:ptCount val="1"/>
                <c:pt idx="0">
                  <c:v>2nd Visual Change: Starts to only see the taillights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DataSum!$B$7:$I$7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DataSum!$B$9:$I$9</c:f>
              <c:numCache>
                <c:formatCode>General</c:formatCode>
                <c:ptCount val="8"/>
                <c:pt idx="0">
                  <c:v>4732.5297849999997</c:v>
                </c:pt>
                <c:pt idx="1">
                  <c:v>4187.095703</c:v>
                </c:pt>
                <c:pt idx="2">
                  <c:v>5043.5854490000002</c:v>
                </c:pt>
                <c:pt idx="3">
                  <c:v>5189.580078</c:v>
                </c:pt>
                <c:pt idx="4">
                  <c:v>5149.40625</c:v>
                </c:pt>
                <c:pt idx="5">
                  <c:v>5294.828125</c:v>
                </c:pt>
                <c:pt idx="6">
                  <c:v>5090.9926759999998</c:v>
                </c:pt>
                <c:pt idx="7">
                  <c:v>4953.310547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13-4974-8EE2-0CE9BA13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17608"/>
        <c:axId val="574914656"/>
      </c:scatterChart>
      <c:valAx>
        <c:axId val="57491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4656"/>
        <c:crosses val="autoZero"/>
        <c:crossBetween val="midCat"/>
      </c:valAx>
      <c:valAx>
        <c:axId val="5749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of visual quality changes from car 70m away, coming into viewport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DataSum!$B$2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DataSum!$B$2:$K$2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DataSum!$B$3:$B$4</c:f>
              <c:numCache>
                <c:formatCode>General</c:formatCode>
                <c:ptCount val="2"/>
                <c:pt idx="0">
                  <c:v>2913.5354000000002</c:v>
                </c:pt>
                <c:pt idx="1">
                  <c:v>1142.4389650000001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B-471A-8FC9-0AE4A23F56CF}"/>
            </c:ext>
          </c:extLst>
        </c:ser>
        <c:ser>
          <c:idx val="1"/>
          <c:order val="1"/>
          <c:tx>
            <c:strRef>
              <c:f>DataSum!$C$2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DataSum!$B$2:$K$2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DataSum!$C$3:$C$4</c:f>
              <c:numCache>
                <c:formatCode>General</c:formatCode>
                <c:ptCount val="2"/>
                <c:pt idx="0">
                  <c:v>1819.7905270000001</c:v>
                </c:pt>
                <c:pt idx="1">
                  <c:v>1106.381592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B-471A-8FC9-0AE4A23F56CF}"/>
            </c:ext>
          </c:extLst>
        </c:ser>
        <c:ser>
          <c:idx val="2"/>
          <c:order val="2"/>
          <c:tx>
            <c:strRef>
              <c:f>DataSum!$D$2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DataSum!$D$3:$D$4</c:f>
              <c:numCache>
                <c:formatCode>General</c:formatCode>
                <c:ptCount val="2"/>
                <c:pt idx="0">
                  <c:v>4213.8076170000004</c:v>
                </c:pt>
                <c:pt idx="1">
                  <c:v>1188.627197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B-471A-8FC9-0AE4A23F56CF}"/>
            </c:ext>
          </c:extLst>
        </c:ser>
        <c:ser>
          <c:idx val="3"/>
          <c:order val="3"/>
          <c:tx>
            <c:strRef>
              <c:f>DataSum!$E$2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DataSum!$E$3:$E$4</c:f>
              <c:numCache>
                <c:formatCode>General</c:formatCode>
                <c:ptCount val="2"/>
                <c:pt idx="0">
                  <c:v>3033.765625</c:v>
                </c:pt>
                <c:pt idx="1">
                  <c:v>1137.95874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DB-471A-8FC9-0AE4A23F56CF}"/>
            </c:ext>
          </c:extLst>
        </c:ser>
        <c:ser>
          <c:idx val="4"/>
          <c:order val="4"/>
          <c:tx>
            <c:strRef>
              <c:f>DataSum!$F$2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DataSum!$F$3:$F$4</c:f>
              <c:numCache>
                <c:formatCode>General</c:formatCode>
                <c:ptCount val="2"/>
                <c:pt idx="0">
                  <c:v>2285.4472660000001</c:v>
                </c:pt>
                <c:pt idx="1">
                  <c:v>1073.2797849999999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DB-471A-8FC9-0AE4A23F56CF}"/>
            </c:ext>
          </c:extLst>
        </c:ser>
        <c:ser>
          <c:idx val="5"/>
          <c:order val="5"/>
          <c:tx>
            <c:strRef>
              <c:f>DataSum!$G$2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DataSum!$G$3:$G$4</c:f>
              <c:numCache>
                <c:formatCode>General</c:formatCode>
                <c:ptCount val="2"/>
                <c:pt idx="0">
                  <c:v>2197.0485840000001</c:v>
                </c:pt>
                <c:pt idx="1">
                  <c:v>1138.635254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DB-471A-8FC9-0AE4A23F56CF}"/>
            </c:ext>
          </c:extLst>
        </c:ser>
        <c:ser>
          <c:idx val="6"/>
          <c:order val="6"/>
          <c:tx>
            <c:strRef>
              <c:f>DataSum!$H$2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DataSum!$H$3:$H$4</c:f>
              <c:numCache>
                <c:formatCode>General</c:formatCode>
                <c:ptCount val="2"/>
                <c:pt idx="0">
                  <c:v>3909.149414</c:v>
                </c:pt>
                <c:pt idx="1">
                  <c:v>1112.974121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DB-471A-8FC9-0AE4A23F56CF}"/>
            </c:ext>
          </c:extLst>
        </c:ser>
        <c:ser>
          <c:idx val="7"/>
          <c:order val="7"/>
          <c:tx>
            <c:strRef>
              <c:f>DataSum!$I$2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DataSum!$I$3:$I$4</c:f>
              <c:numCache>
                <c:formatCode>General</c:formatCode>
                <c:ptCount val="2"/>
                <c:pt idx="0">
                  <c:v>1450.7768550000001</c:v>
                </c:pt>
                <c:pt idx="1">
                  <c:v>885.31079099999999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DB-471A-8FC9-0AE4A23F56CF}"/>
            </c:ext>
          </c:extLst>
        </c:ser>
        <c:ser>
          <c:idx val="8"/>
          <c:order val="8"/>
          <c:tx>
            <c:strRef>
              <c:f>DataSum!$J$2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DataSum!$J$3:$J$4</c:f>
              <c:numCache>
                <c:formatCode>General</c:formatCode>
                <c:ptCount val="2"/>
                <c:pt idx="0">
                  <c:v>1792.483643</c:v>
                </c:pt>
                <c:pt idx="1">
                  <c:v>1062.807861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DB-471A-8FC9-0AE4A23F56CF}"/>
            </c:ext>
          </c:extLst>
        </c:ser>
        <c:ser>
          <c:idx val="9"/>
          <c:order val="9"/>
          <c:tx>
            <c:strRef>
              <c:f>DataSum!$K$2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DataSum!$K$3:$K$4</c:f>
              <c:numCache>
                <c:formatCode>General</c:formatCode>
                <c:ptCount val="2"/>
                <c:pt idx="0">
                  <c:v>1501.3085940000001</c:v>
                </c:pt>
                <c:pt idx="1">
                  <c:v>1030.6923830000001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DB-471A-8FC9-0AE4A23F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84680"/>
        <c:axId val="566985008"/>
      </c:scatterChart>
      <c:valAx>
        <c:axId val="5669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5008"/>
        <c:crosses val="autoZero"/>
        <c:crossBetween val="midCat"/>
      </c:valAx>
      <c:valAx>
        <c:axId val="5669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of visual quality changes from car 8.9m, going away from viewport </a:t>
            </a:r>
          </a:p>
        </c:rich>
      </c:tx>
      <c:layout>
        <c:manualLayout>
          <c:xMode val="edge"/>
          <c:yMode val="edge"/>
          <c:x val="0.10159447583176397"/>
          <c:y val="1.9753083347435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DataSum!$B$7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DataSum!$B$7:$I$7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DataSum!$B$8:$B$9</c:f>
              <c:numCache>
                <c:formatCode>General</c:formatCode>
                <c:ptCount val="2"/>
                <c:pt idx="0">
                  <c:v>1277.7231449999999</c:v>
                </c:pt>
                <c:pt idx="1">
                  <c:v>4732.5297849999997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D-4291-87CE-E7128ADF2554}"/>
            </c:ext>
          </c:extLst>
        </c:ser>
        <c:ser>
          <c:idx val="1"/>
          <c:order val="1"/>
          <c:tx>
            <c:strRef>
              <c:f>DataSum!$C$7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DataSum!$B$7:$I$7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DataSum!$C$8:$C$9</c:f>
              <c:numCache>
                <c:formatCode>General</c:formatCode>
                <c:ptCount val="2"/>
                <c:pt idx="0">
                  <c:v>1513.6999510000001</c:v>
                </c:pt>
                <c:pt idx="1">
                  <c:v>4187.095703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D-4291-87CE-E7128ADF2554}"/>
            </c:ext>
          </c:extLst>
        </c:ser>
        <c:ser>
          <c:idx val="2"/>
          <c:order val="2"/>
          <c:tx>
            <c:strRef>
              <c:f>DataSum!$D$7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DataSum!$D$8:$D$9</c:f>
              <c:numCache>
                <c:formatCode>General</c:formatCode>
                <c:ptCount val="2"/>
                <c:pt idx="0">
                  <c:v>1336.4951169999999</c:v>
                </c:pt>
                <c:pt idx="1">
                  <c:v>5043.5854490000002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D-4291-87CE-E7128ADF2554}"/>
            </c:ext>
          </c:extLst>
        </c:ser>
        <c:ser>
          <c:idx val="3"/>
          <c:order val="3"/>
          <c:tx>
            <c:strRef>
              <c:f>DataSum!$E$7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DataSum!$E$8:$E$9</c:f>
              <c:numCache>
                <c:formatCode>General</c:formatCode>
                <c:ptCount val="2"/>
                <c:pt idx="0">
                  <c:v>1608.1240230000001</c:v>
                </c:pt>
                <c:pt idx="1">
                  <c:v>5189.580078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D-4291-87CE-E7128ADF2554}"/>
            </c:ext>
          </c:extLst>
        </c:ser>
        <c:ser>
          <c:idx val="4"/>
          <c:order val="4"/>
          <c:tx>
            <c:strRef>
              <c:f>DataSum!$F$7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DataSum!$F$8:$F$9</c:f>
              <c:numCache>
                <c:formatCode>General</c:formatCode>
                <c:ptCount val="2"/>
                <c:pt idx="0">
                  <c:v>2703.5886230000001</c:v>
                </c:pt>
                <c:pt idx="1">
                  <c:v>5149.40625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AD-4291-87CE-E7128ADF2554}"/>
            </c:ext>
          </c:extLst>
        </c:ser>
        <c:ser>
          <c:idx val="5"/>
          <c:order val="5"/>
          <c:tx>
            <c:strRef>
              <c:f>DataSum!$G$7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DataSum!$G$8:$G$9</c:f>
              <c:numCache>
                <c:formatCode>General</c:formatCode>
                <c:ptCount val="2"/>
                <c:pt idx="0">
                  <c:v>1348.1831050000001</c:v>
                </c:pt>
                <c:pt idx="1">
                  <c:v>5294.828125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AD-4291-87CE-E7128ADF2554}"/>
            </c:ext>
          </c:extLst>
        </c:ser>
        <c:ser>
          <c:idx val="6"/>
          <c:order val="6"/>
          <c:tx>
            <c:strRef>
              <c:f>DataSum!$H$7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DataSum!$H$8:$H$9</c:f>
              <c:numCache>
                <c:formatCode>General</c:formatCode>
                <c:ptCount val="2"/>
                <c:pt idx="0">
                  <c:v>3406.7451169999999</c:v>
                </c:pt>
                <c:pt idx="1">
                  <c:v>5090.9926759999998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AD-4291-87CE-E7128ADF2554}"/>
            </c:ext>
          </c:extLst>
        </c:ser>
        <c:ser>
          <c:idx val="7"/>
          <c:order val="7"/>
          <c:tx>
            <c:strRef>
              <c:f>DataSum!$I$7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DataSum!$I$8:$I$9</c:f>
              <c:numCache>
                <c:formatCode>General</c:formatCode>
                <c:ptCount val="2"/>
                <c:pt idx="0">
                  <c:v>1343.932861</c:v>
                </c:pt>
                <c:pt idx="1">
                  <c:v>4953.310547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AD-4291-87CE-E7128ADF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17608"/>
        <c:axId val="574914656"/>
      </c:scatterChart>
      <c:valAx>
        <c:axId val="57491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4656"/>
        <c:crosses val="autoZero"/>
        <c:crossBetween val="midCat"/>
      </c:valAx>
      <c:valAx>
        <c:axId val="5749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Distamces in Ascending</a:t>
            </a:r>
            <a:r>
              <a:rPr lang="en-GB" baseline="0"/>
              <a:t> Order (m)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DataSum!$L$13:$O$13</c:f>
              <c:numCache>
                <c:formatCode>General</c:formatCode>
                <c:ptCount val="4"/>
                <c:pt idx="0">
                  <c:v>10.879106688999999</c:v>
                </c:pt>
                <c:pt idx="1">
                  <c:v>18.173114927500002</c:v>
                </c:pt>
                <c:pt idx="2">
                  <c:v>25.117113525000001</c:v>
                </c:pt>
                <c:pt idx="3">
                  <c:v>49.551660766249995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A-4F0D-AAA6-8644A23B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394368"/>
        <c:axId val="689395352"/>
      </c:lineChart>
      <c:catAx>
        <c:axId val="68939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95352"/>
        <c:crosses val="autoZero"/>
        <c:auto val="1"/>
        <c:lblAlgn val="ctr"/>
        <c:lblOffset val="100"/>
        <c:noMultiLvlLbl val="0"/>
      </c:catAx>
      <c:valAx>
        <c:axId val="68939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261938</xdr:colOff>
      <xdr:row>10</xdr:row>
      <xdr:rowOff>61912</xdr:rowOff>
    </xdr:from>
    <xdr:to>
      <xdr:col>0</xdr:col>
      <xdr:colOff>5172076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4FAEB-C84E-4CD4-8DC4-6A633C464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28</xdr:row>
      <xdr:rowOff>4762</xdr:rowOff>
    </xdr:from>
    <xdr:to>
      <xdr:col>0</xdr:col>
      <xdr:colOff>5048250</xdr:colOff>
      <xdr:row>44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16FE46-B627-4F53-92B1-066AB1D0C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5419725</xdr:colOff>
      <xdr:row>10</xdr:row>
      <xdr:rowOff>28575</xdr:rowOff>
    </xdr:from>
    <xdr:to>
      <xdr:col>9</xdr:col>
      <xdr:colOff>371475</xdr:colOff>
      <xdr:row>27</xdr:row>
      <xdr:rowOff>33339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16FB8-DC3A-4AAE-B430-FE49DE8A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5400675</xdr:colOff>
      <xdr:row>27</xdr:row>
      <xdr:rowOff>142875</xdr:rowOff>
    </xdr:from>
    <xdr:to>
      <xdr:col>9</xdr:col>
      <xdr:colOff>266700</xdr:colOff>
      <xdr:row>44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480E73-6FE1-47E2-B8F8-6C59558F3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13</xdr:row>
      <xdr:rowOff>147637</xdr:rowOff>
    </xdr:from>
    <xdr:to>
      <xdr:col>14</xdr:col>
      <xdr:colOff>1181100</xdr:colOff>
      <xdr:row>28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8C5625-FA7A-40EF-9048-D78B73492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A9" sqref="A9"/>
    </sheetView>
  </sheetViews>
  <sheetFormatPr defaultRowHeight="15" x14ac:dyDescent="0.25"/>
  <cols>
    <col min="1" max="1" width="86" customWidth="1"/>
    <col min="2" max="2" width="10.85546875" customWidth="1"/>
    <col min="11" max="11" width="9.28515625" customWidth="1"/>
    <col min="12" max="12" width="13.5703125" customWidth="1"/>
    <col min="13" max="13" width="22" customWidth="1"/>
    <col min="14" max="14" width="15.28515625" customWidth="1"/>
    <col min="15" max="15" width="24.5703125" customWidth="1"/>
  </cols>
  <sheetData>
    <row r="1" spans="1:15" x14ac:dyDescent="0.25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</row>
    <row r="2" spans="1:15" x14ac:dyDescent="0.25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5" t="s">
        <v>1</v>
      </c>
      <c r="M2" s="5" t="s">
        <v>2</v>
      </c>
      <c r="N2" s="5" t="s">
        <v>5</v>
      </c>
      <c r="O2" s="5" t="s">
        <v>6</v>
      </c>
    </row>
    <row r="3" spans="1:15" x14ac:dyDescent="0.25">
      <c r="A3" t="s">
        <v>8</v>
      </c>
      <c r="B3">
        <v>2913.5354000000002</v>
      </c>
      <c r="C3">
        <v>1819.7905270000001</v>
      </c>
      <c r="D3">
        <v>4213.8076170000004</v>
      </c>
      <c r="E3">
        <v>3033.765625</v>
      </c>
      <c r="F3">
        <v>2285.4472660000001</v>
      </c>
      <c r="G3">
        <v>2197.0485840000001</v>
      </c>
      <c r="H3">
        <v>3909.149414</v>
      </c>
      <c r="I3">
        <v>1450.7768550000001</v>
      </c>
      <c r="J3">
        <v>1792.483643</v>
      </c>
      <c r="K3">
        <v>1501.3085940000001</v>
      </c>
      <c r="L3">
        <f>SUM(B3:K3)/K2</f>
        <v>2511.7113525</v>
      </c>
      <c r="M3">
        <f>_xlfn.STDEV.S(B3:K3)</f>
        <v>976.20095961057723</v>
      </c>
      <c r="N3">
        <f>SUM(B3:K3)/K2/100</f>
        <v>25.117113525000001</v>
      </c>
      <c r="O3">
        <f>_xlfn.STDEV.S(B3:K3)/100</f>
        <v>9.7620095961057718</v>
      </c>
    </row>
    <row r="4" spans="1:15" x14ac:dyDescent="0.25">
      <c r="A4" t="s">
        <v>11</v>
      </c>
      <c r="B4">
        <v>1142.4389650000001</v>
      </c>
      <c r="C4">
        <v>1106.381592</v>
      </c>
      <c r="D4">
        <v>1188.627197</v>
      </c>
      <c r="E4">
        <v>1137.95874</v>
      </c>
      <c r="F4">
        <v>1073.2797849999999</v>
      </c>
      <c r="G4">
        <v>1138.635254</v>
      </c>
      <c r="H4">
        <v>1112.974121</v>
      </c>
      <c r="I4">
        <v>885.31079099999999</v>
      </c>
      <c r="J4">
        <v>1062.807861</v>
      </c>
      <c r="K4">
        <v>1030.6923830000001</v>
      </c>
      <c r="L4">
        <f>SUM(B4:K4)/K2</f>
        <v>1087.9106688999998</v>
      </c>
      <c r="M4">
        <f>_xlfn.STDEV.S(B4:K4)</f>
        <v>84.54397618886405</v>
      </c>
      <c r="N4">
        <f>SUM(B4:K4)/K2/100</f>
        <v>10.879106688999999</v>
      </c>
      <c r="O4">
        <f>_xlfn.STDEV.S(B4:K4)/100</f>
        <v>0.84543976188864045</v>
      </c>
    </row>
    <row r="5" spans="1:15" x14ac:dyDescent="0.25">
      <c r="A5" t="s">
        <v>0</v>
      </c>
    </row>
    <row r="6" spans="1:15" x14ac:dyDescent="0.25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5" x14ac:dyDescent="0.25"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4"/>
      <c r="K7" s="4"/>
      <c r="L7" s="5" t="s">
        <v>1</v>
      </c>
      <c r="M7" s="5" t="s">
        <v>2</v>
      </c>
      <c r="N7" s="5" t="s">
        <v>5</v>
      </c>
      <c r="O7" s="5" t="s">
        <v>6</v>
      </c>
    </row>
    <row r="8" spans="1:15" x14ac:dyDescent="0.25">
      <c r="A8" t="s">
        <v>9</v>
      </c>
      <c r="B8">
        <v>1277.7231449999999</v>
      </c>
      <c r="C8">
        <v>1513.6999510000001</v>
      </c>
      <c r="D8">
        <v>1336.4951169999999</v>
      </c>
      <c r="E8">
        <v>1608.1240230000001</v>
      </c>
      <c r="F8">
        <v>2703.5886230000001</v>
      </c>
      <c r="G8">
        <v>1348.1831050000001</v>
      </c>
      <c r="H8">
        <v>3406.7451169999999</v>
      </c>
      <c r="I8">
        <v>1343.932861</v>
      </c>
      <c r="L8">
        <f>SUM(B8:I8)/I7</f>
        <v>1817.3114927500001</v>
      </c>
      <c r="M8">
        <f>_xlfn.STDEV.S(B8:I8)</f>
        <v>794.10637185025621</v>
      </c>
      <c r="N8">
        <f>SUM(B8:I8)/I7/100</f>
        <v>18.173114927500002</v>
      </c>
      <c r="O8">
        <f>_xlfn.STDEV.S(B8:K8)/100</f>
        <v>7.9410637185025621</v>
      </c>
    </row>
    <row r="9" spans="1:15" x14ac:dyDescent="0.25">
      <c r="A9" t="s">
        <v>10</v>
      </c>
      <c r="B9">
        <v>4732.5297849999997</v>
      </c>
      <c r="C9">
        <v>4187.095703</v>
      </c>
      <c r="D9">
        <v>5043.5854490000002</v>
      </c>
      <c r="E9">
        <v>5189.580078</v>
      </c>
      <c r="F9">
        <v>5149.40625</v>
      </c>
      <c r="G9">
        <v>5294.828125</v>
      </c>
      <c r="H9">
        <v>5090.9926759999998</v>
      </c>
      <c r="I9">
        <v>4953.310547</v>
      </c>
      <c r="L9">
        <f>SUM(B9:I9)/I7</f>
        <v>4955.1660766249997</v>
      </c>
      <c r="M9">
        <f>_xlfn.STDEV.S(B9:I9)</f>
        <v>353.31466889361303</v>
      </c>
      <c r="N9">
        <f>SUM(B9:I9)/I7/100</f>
        <v>49.551660766249995</v>
      </c>
      <c r="O9">
        <f>_xlfn.STDEV.S(B9:K9)/100</f>
        <v>3.5331466889361303</v>
      </c>
    </row>
    <row r="10" spans="1:15" x14ac:dyDescent="0.25">
      <c r="A10" t="s">
        <v>0</v>
      </c>
    </row>
    <row r="12" spans="1:15" x14ac:dyDescent="0.25">
      <c r="L12" s="7" t="s">
        <v>7</v>
      </c>
      <c r="M12" s="8"/>
      <c r="N12" s="8"/>
      <c r="O12" s="8"/>
    </row>
    <row r="13" spans="1:15" x14ac:dyDescent="0.25">
      <c r="L13">
        <f>N4</f>
        <v>10.879106688999999</v>
      </c>
      <c r="M13">
        <f>N8</f>
        <v>18.173114927500002</v>
      </c>
      <c r="N13">
        <f>N3</f>
        <v>25.117113525000001</v>
      </c>
      <c r="O13">
        <f>N9</f>
        <v>49.551660766249995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2018-12-16T19:00:45Z</dcterms:modified>
</cp:coreProperties>
</file>