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ylanlio\Desktop\半導體能帶工程\HW4\"/>
    </mc:Choice>
  </mc:AlternateContent>
  <xr:revisionPtr revIDLastSave="0" documentId="8_{DA4DCA47-9D1D-42DA-A677-18F4FA7DA250}" xr6:coauthVersionLast="47" xr6:coauthVersionMax="47" xr10:uidLastSave="{00000000-0000-0000-0000-000000000000}"/>
  <bookViews>
    <workbookView xWindow="-108" yWindow="-108" windowWidth="23256" windowHeight="12576" activeTab="2" xr2:uid="{1CFCEB6F-DE9F-4288-BD3E-98813A8F936B}"/>
  </bookViews>
  <sheets>
    <sheet name="工作表1" sheetId="1" r:id="rId1"/>
    <sheet name="工作表2" sheetId="2" r:id="rId2"/>
    <sheet name="工作表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3" l="1"/>
  <c r="E7" i="3"/>
  <c r="E7" i="2"/>
  <c r="F7" i="2" s="1"/>
  <c r="E8" i="2"/>
  <c r="F8" i="2" s="1"/>
  <c r="E9" i="1"/>
  <c r="B8" i="1"/>
  <c r="E2" i="1"/>
  <c r="B1" i="1"/>
</calcChain>
</file>

<file path=xl/sharedStrings.xml><?xml version="1.0" encoding="utf-8"?>
<sst xmlns="http://schemas.openxmlformats.org/spreadsheetml/2006/main" count="29" uniqueCount="20">
  <si>
    <t>k</t>
    <phoneticPr fontId="1" type="noConversion"/>
  </si>
  <si>
    <t>T</t>
    <phoneticPr fontId="1" type="noConversion"/>
  </si>
  <si>
    <t>kT</t>
    <phoneticPr fontId="1" type="noConversion"/>
  </si>
  <si>
    <t>ni</t>
    <phoneticPr fontId="1" type="noConversion"/>
  </si>
  <si>
    <t>NA</t>
    <phoneticPr fontId="1" type="noConversion"/>
  </si>
  <si>
    <t>ND</t>
    <phoneticPr fontId="1" type="noConversion"/>
  </si>
  <si>
    <t>tau_n</t>
    <phoneticPr fontId="1" type="noConversion"/>
  </si>
  <si>
    <t>tau_p</t>
    <phoneticPr fontId="1" type="noConversion"/>
  </si>
  <si>
    <t>rho_n</t>
    <phoneticPr fontId="1" type="noConversion"/>
  </si>
  <si>
    <t>rho_p</t>
    <phoneticPr fontId="1" type="noConversion"/>
  </si>
  <si>
    <t>Js</t>
    <phoneticPr fontId="1" type="noConversion"/>
  </si>
  <si>
    <t>J</t>
    <phoneticPr fontId="1" type="noConversion"/>
  </si>
  <si>
    <t>q</t>
    <phoneticPr fontId="1" type="noConversion"/>
  </si>
  <si>
    <t>V</t>
    <phoneticPr fontId="1" type="noConversion"/>
  </si>
  <si>
    <t>eps0</t>
    <phoneticPr fontId="1" type="noConversion"/>
  </si>
  <si>
    <t>(F/cm)</t>
    <phoneticPr fontId="1" type="noConversion"/>
  </si>
  <si>
    <t>epsr</t>
    <phoneticPr fontId="1" type="noConversion"/>
  </si>
  <si>
    <t>VD</t>
    <phoneticPr fontId="1" type="noConversion"/>
  </si>
  <si>
    <t>X</t>
    <phoneticPr fontId="1" type="noConversion"/>
  </si>
  <si>
    <t>Em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</si>
</sst>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E+00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EE597-1DF2-40E4-8D3A-9275CD34B4B6}">
  <dimension ref="A1:H9"/>
  <sheetViews>
    <sheetView workbookViewId="0">
      <selection activeCell="E10" sqref="E10"/>
    </sheetView>
  </sheetViews>
  <sheetFormatPr defaultRowHeight="16.2"/>
  <cols>
    <col min="2" max="2" width="12.21875" bestFit="1" customWidth="1"/>
    <col min="5" max="5" width="12.21875" bestFit="1" customWidth="1"/>
  </cols>
  <sheetData>
    <row r="1" spans="1:8">
      <c r="A1" t="s">
        <v>0</v>
      </c>
      <c r="B1">
        <f>8.31/(6.02E+23)</f>
        <v>1.3803986710963455E-23</v>
      </c>
    </row>
    <row r="2" spans="1:8">
      <c r="A2" t="s">
        <v>1</v>
      </c>
      <c r="B2">
        <v>300</v>
      </c>
      <c r="D2" t="s">
        <v>2</v>
      </c>
      <c r="E2">
        <f>B2*B1</f>
        <v>4.1411960132890366E-21</v>
      </c>
    </row>
    <row r="3" spans="1:8">
      <c r="A3" t="s">
        <v>12</v>
      </c>
      <c r="B3" s="1">
        <v>1.602E-19</v>
      </c>
    </row>
    <row r="4" spans="1:8">
      <c r="A4" t="s">
        <v>3</v>
      </c>
      <c r="B4" s="1">
        <v>15000000000</v>
      </c>
    </row>
    <row r="5" spans="1:8">
      <c r="A5" t="s">
        <v>4</v>
      </c>
      <c r="B5" s="1">
        <v>1E+16</v>
      </c>
      <c r="D5" t="s">
        <v>6</v>
      </c>
      <c r="E5" s="1">
        <v>5.0000000000000004E-6</v>
      </c>
      <c r="G5" t="s">
        <v>8</v>
      </c>
      <c r="H5">
        <v>5</v>
      </c>
    </row>
    <row r="6" spans="1:8">
      <c r="A6" t="s">
        <v>5</v>
      </c>
      <c r="B6" s="1">
        <v>1E+18</v>
      </c>
      <c r="D6" t="s">
        <v>7</v>
      </c>
      <c r="E6" s="1">
        <v>9.9999999999999995E-7</v>
      </c>
      <c r="G6" t="s">
        <v>9</v>
      </c>
      <c r="H6">
        <v>0.1</v>
      </c>
    </row>
    <row r="8" spans="1:8">
      <c r="A8" t="s">
        <v>10</v>
      </c>
      <c r="B8" s="2">
        <f>B4*SQRT(E2)*(POWER(B5*E5*H5,-0.5)+POWER(B6*E6*H6,-0.5))</f>
        <v>4.9830530718769708E-6</v>
      </c>
    </row>
    <row r="9" spans="1:8">
      <c r="A9" t="s">
        <v>13</v>
      </c>
      <c r="B9" s="1">
        <v>0.3</v>
      </c>
      <c r="D9" t="s">
        <v>11</v>
      </c>
      <c r="E9" s="2">
        <f>B8*(EXP(B3*B9/E2)-1)</f>
        <v>0.54654756190650733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7F38A-D075-40F8-B763-260BAD3EF9B8}">
  <dimension ref="A1:F8"/>
  <sheetViews>
    <sheetView workbookViewId="0">
      <selection sqref="A1:B3"/>
    </sheetView>
  </sheetViews>
  <sheetFormatPr defaultRowHeight="16.2"/>
  <cols>
    <col min="2" max="2" width="13.33203125" bestFit="1" customWidth="1"/>
    <col min="5" max="5" width="13.33203125" bestFit="1" customWidth="1"/>
  </cols>
  <sheetData>
    <row r="1" spans="1:6">
      <c r="A1" t="s">
        <v>14</v>
      </c>
      <c r="B1" s="1">
        <v>8.8539999999999994E-14</v>
      </c>
      <c r="C1" t="s">
        <v>15</v>
      </c>
    </row>
    <row r="2" spans="1:6">
      <c r="A2" t="s">
        <v>16</v>
      </c>
      <c r="B2">
        <v>11.9</v>
      </c>
    </row>
    <row r="3" spans="1:6">
      <c r="A3" t="s">
        <v>12</v>
      </c>
      <c r="B3" s="1">
        <v>1.602E-19</v>
      </c>
    </row>
    <row r="4" spans="1:6">
      <c r="A4" t="s">
        <v>17</v>
      </c>
      <c r="B4">
        <v>0.8</v>
      </c>
    </row>
    <row r="5" spans="1:6">
      <c r="A5" t="s">
        <v>4</v>
      </c>
      <c r="B5" s="1">
        <v>5E+17</v>
      </c>
    </row>
    <row r="7" spans="1:6">
      <c r="A7" t="s">
        <v>13</v>
      </c>
      <c r="B7" s="1">
        <v>0.6</v>
      </c>
      <c r="D7" t="s">
        <v>18</v>
      </c>
      <c r="E7">
        <f>SQRT(2*$B$1*$B$2/($B$3*$B$5)*($B$4-$B7))</f>
        <v>2.2938075461286317E-6</v>
      </c>
      <c r="F7">
        <f>E7*10000</f>
        <v>2.2938075461286317E-2</v>
      </c>
    </row>
    <row r="8" spans="1:6">
      <c r="B8">
        <v>-40</v>
      </c>
      <c r="E8">
        <f>SQRT(2*$B$1*$B$2/($B$3*$B$5)*($B$4-$B8))</f>
        <v>3.2762124839058242E-5</v>
      </c>
      <c r="F8">
        <f>E8*10000</f>
        <v>0.32762124839058243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4018C-E25C-47D0-899E-7F37A4F408C7}">
  <dimension ref="A1:E8"/>
  <sheetViews>
    <sheetView tabSelected="1" workbookViewId="0">
      <selection activeCell="E7" sqref="E7"/>
    </sheetView>
  </sheetViews>
  <sheetFormatPr defaultRowHeight="16.2"/>
  <cols>
    <col min="2" max="2" width="10.21875" bestFit="1" customWidth="1"/>
    <col min="5" max="5" width="11.5546875" bestFit="1" customWidth="1"/>
  </cols>
  <sheetData>
    <row r="1" spans="1:5">
      <c r="A1" t="s">
        <v>14</v>
      </c>
      <c r="B1" s="1">
        <v>8.8539999999999994E-14</v>
      </c>
    </row>
    <row r="2" spans="1:5">
      <c r="A2" t="s">
        <v>16</v>
      </c>
      <c r="B2">
        <v>11.9</v>
      </c>
    </row>
    <row r="3" spans="1:5">
      <c r="A3" t="s">
        <v>12</v>
      </c>
      <c r="B3" s="1">
        <v>1.602E-19</v>
      </c>
    </row>
    <row r="4" spans="1:5">
      <c r="A4" t="s">
        <v>5</v>
      </c>
      <c r="B4" s="1">
        <v>5000000000000000</v>
      </c>
    </row>
    <row r="5" spans="1:5">
      <c r="A5" t="s">
        <v>17</v>
      </c>
      <c r="B5" s="1">
        <v>0.7</v>
      </c>
    </row>
    <row r="7" spans="1:5">
      <c r="A7" t="s">
        <v>13</v>
      </c>
      <c r="B7" s="1">
        <v>0</v>
      </c>
      <c r="D7" t="s">
        <v>19</v>
      </c>
      <c r="E7" s="2">
        <f>-SQRT(2*$B$3*$B$4*($B$5-$B7)/($B$1*$B$2))</f>
        <v>-32623.987074145909</v>
      </c>
    </row>
    <row r="8" spans="1:5">
      <c r="B8" s="1">
        <v>-45</v>
      </c>
      <c r="E8" s="2">
        <f>-SQRT(2*$B$3*$B$4*($B$5-$B8)/($B$1*$B$2))</f>
        <v>-263600.4312278654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 Fong Lio</dc:creator>
  <cp:lastModifiedBy>Man Fong Lio</cp:lastModifiedBy>
  <dcterms:created xsi:type="dcterms:W3CDTF">2024-03-30T06:24:11Z</dcterms:created>
  <dcterms:modified xsi:type="dcterms:W3CDTF">2024-03-31T09:14:26Z</dcterms:modified>
</cp:coreProperties>
</file>