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s\Documents\code\examples\20150604_PC2_x2\"/>
    </mc:Choice>
  </mc:AlternateContent>
  <bookViews>
    <workbookView xWindow="0" yWindow="0" windowWidth="2520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19" i="1" l="1"/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A7" i="1"/>
  <c r="A9" i="1" s="1"/>
  <c r="A11" i="1" s="1"/>
  <c r="A13" i="1" s="1"/>
  <c r="A15" i="1" s="1"/>
  <c r="E3" i="1" l="1"/>
  <c r="D4" i="1" s="1"/>
  <c r="E4" i="1" s="1"/>
  <c r="D5" i="1" s="1"/>
  <c r="E5" i="1" s="1"/>
  <c r="D6" i="1" s="1"/>
  <c r="E6" i="1" s="1"/>
  <c r="D7" i="1" s="1"/>
  <c r="E7" i="1" s="1"/>
  <c r="D8" i="1" s="1"/>
  <c r="E8" i="1" s="1"/>
  <c r="D9" i="1" s="1"/>
  <c r="E9" i="1" s="1"/>
  <c r="D10" i="1" s="1"/>
  <c r="E10" i="1" s="1"/>
  <c r="D11" i="1" s="1"/>
  <c r="E11" i="1" s="1"/>
  <c r="D12" i="1" s="1"/>
  <c r="E12" i="1" s="1"/>
  <c r="D13" i="1" s="1"/>
  <c r="E13" i="1" s="1"/>
  <c r="D14" i="1" s="1"/>
  <c r="E14" i="1" s="1"/>
  <c r="D15" i="1" s="1"/>
  <c r="E15" i="1" s="1"/>
  <c r="D16" i="1" s="1"/>
  <c r="E16" i="1" s="1"/>
  <c r="D17" i="1" s="1"/>
  <c r="E17" i="1" s="1"/>
  <c r="D3" i="1"/>
  <c r="E18" i="1" l="1"/>
  <c r="D18" i="1"/>
</calcChain>
</file>

<file path=xl/sharedStrings.xml><?xml version="1.0" encoding="utf-8"?>
<sst xmlns="http://schemas.openxmlformats.org/spreadsheetml/2006/main" count="35" uniqueCount="24">
  <si>
    <t>Type</t>
  </si>
  <si>
    <t>Time point</t>
  </si>
  <si>
    <t>Frequency</t>
  </si>
  <si>
    <t>Start Time</t>
  </si>
  <si>
    <t>End Time</t>
  </si>
  <si>
    <t>Notes</t>
  </si>
  <si>
    <t>VORD</t>
  </si>
  <si>
    <t>x2</t>
  </si>
  <si>
    <t>Start time</t>
  </si>
  <si>
    <t>Ignore time</t>
  </si>
  <si>
    <t>Trial time</t>
  </si>
  <si>
    <t>eyeHgain</t>
  </si>
  <si>
    <t>eyeHphase</t>
  </si>
  <si>
    <t>headamp</t>
  </si>
  <si>
    <t>headangle</t>
  </si>
  <si>
    <t>drumamp</t>
  </si>
  <si>
    <t>drumangle</t>
  </si>
  <si>
    <t>eyeHamp</t>
  </si>
  <si>
    <t>eyeHangle</t>
  </si>
  <si>
    <t>saccadeFrac</t>
  </si>
  <si>
    <t>rsquare</t>
  </si>
  <si>
    <t>pval</t>
  </si>
  <si>
    <t>variance</t>
  </si>
  <si>
    <t>nGoodCycles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</si>
</sst>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/>
    <xf numFmtId="0" fontId="0" fillId="0" borderId="0" xfId="0" applyFill="1"/>
    <xf numFmtId="0" fontId="0" fillId="0" borderId="0" xfId="0" applyFont="1"/>
  </cellXfs>
  <cellStyles count="2">
    <cellStyle name="Input" xfId="1" builtinId="20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" totalsRowShown="0" headerRowDxfId="0" dataCellStyle="Normal">
  <autoFilter ref="A1:E19"/>
  <tableColumns count="5">
    <tableColumn id="1" name="Type" dataCellStyle="Normal"/>
    <tableColumn id="2" name="Time point" dataCellStyle="Normal"/>
    <tableColumn id="3" name="Frequency" dataCellStyle="Normal"/>
    <tableColumn id="4" name="Start Time" dataCellStyle="Normal"/>
    <tableColumn id="5" name="End Tim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J1" sqref="J1:V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t="s">
        <v>6</v>
      </c>
      <c r="B2">
        <v>0</v>
      </c>
      <c r="C2">
        <v>1</v>
      </c>
      <c r="D2">
        <f>G2+$G$4+8</f>
        <v>38</v>
      </c>
      <c r="E2">
        <f>D2+$G$6</f>
        <v>78</v>
      </c>
      <c r="F2" s="1"/>
      <c r="G2" s="2">
        <v>25</v>
      </c>
      <c r="J2" s="1">
        <v>0.54566117270560421</v>
      </c>
      <c r="K2">
        <v>18.851461944225406</v>
      </c>
      <c r="L2">
        <v>9.5198654247420134</v>
      </c>
      <c r="M2">
        <v>90.977062240462189</v>
      </c>
      <c r="N2">
        <v>9.9041866810497936</v>
      </c>
      <c r="O2">
        <v>-87.704264090705934</v>
      </c>
      <c r="P2">
        <v>5.1946209316642618</v>
      </c>
      <c r="Q2">
        <v>-70.171475815312405</v>
      </c>
      <c r="R2">
        <v>0.48857499999999998</v>
      </c>
      <c r="S2">
        <v>0.11638945272722145</v>
      </c>
      <c r="T2">
        <v>0</v>
      </c>
      <c r="U2">
        <v>10.122960935963002</v>
      </c>
      <c r="V2">
        <v>10</v>
      </c>
    </row>
    <row r="3" spans="1:22" x14ac:dyDescent="0.25">
      <c r="A3" t="s">
        <v>6</v>
      </c>
      <c r="B3">
        <v>0</v>
      </c>
      <c r="C3">
        <f>$C$2</f>
        <v>1</v>
      </c>
      <c r="D3">
        <f>E2+15+$G$4</f>
        <v>98</v>
      </c>
      <c r="E3">
        <f>D3+$G$6</f>
        <v>138</v>
      </c>
      <c r="G3" s="1" t="s">
        <v>9</v>
      </c>
      <c r="J3" s="1">
        <v>0.51535079613498258</v>
      </c>
      <c r="K3">
        <v>17.276967091496431</v>
      </c>
      <c r="L3">
        <v>9.5171677839833571</v>
      </c>
      <c r="M3">
        <v>-8.2909514409616047</v>
      </c>
      <c r="N3">
        <v>9.9049198730244736</v>
      </c>
      <c r="O3">
        <v>172.93107371993446</v>
      </c>
      <c r="P3">
        <v>4.9046799944260311</v>
      </c>
      <c r="Q3">
        <v>-171.01398434946518</v>
      </c>
      <c r="R3">
        <v>0.36475000000000002</v>
      </c>
      <c r="S3">
        <v>0.14354460036699146</v>
      </c>
      <c r="T3">
        <v>0</v>
      </c>
      <c r="U3">
        <v>8.4603721617407022</v>
      </c>
      <c r="V3">
        <v>11</v>
      </c>
    </row>
    <row r="4" spans="1:22" x14ac:dyDescent="0.25">
      <c r="A4" t="s">
        <v>6</v>
      </c>
      <c r="B4">
        <v>0</v>
      </c>
      <c r="C4">
        <f t="shared" ref="C4:C18" si="0">$C$2</f>
        <v>1</v>
      </c>
      <c r="D4">
        <f>E3+12+$G$4</f>
        <v>155</v>
      </c>
      <c r="E4">
        <f>D4+$G$6</f>
        <v>195</v>
      </c>
      <c r="G4" s="2">
        <v>5</v>
      </c>
      <c r="J4" s="1">
        <v>0.48726218366480417</v>
      </c>
      <c r="K4">
        <v>13.679115741532513</v>
      </c>
      <c r="L4">
        <v>9.5282692311055701</v>
      </c>
      <c r="M4">
        <v>162.36871365779552</v>
      </c>
      <c r="N4">
        <v>9.9012874303097256</v>
      </c>
      <c r="O4">
        <v>-16.408378907990546</v>
      </c>
      <c r="P4">
        <v>4.6427652720946648</v>
      </c>
      <c r="Q4">
        <v>-3.9521706006719577</v>
      </c>
      <c r="R4">
        <v>0.299375</v>
      </c>
      <c r="S4">
        <v>0.12552520694279534</v>
      </c>
      <c r="T4">
        <v>0</v>
      </c>
      <c r="U4">
        <v>8.5564326090110754</v>
      </c>
      <c r="V4">
        <v>18</v>
      </c>
    </row>
    <row r="5" spans="1:22" x14ac:dyDescent="0.25">
      <c r="A5" s="2" t="s">
        <v>7</v>
      </c>
      <c r="B5">
        <v>2.5</v>
      </c>
      <c r="C5">
        <f t="shared" si="0"/>
        <v>1</v>
      </c>
      <c r="D5">
        <f>E4+$G$4</f>
        <v>200</v>
      </c>
      <c r="E5">
        <f>D5+300-$G$4</f>
        <v>495</v>
      </c>
      <c r="G5" s="1" t="s">
        <v>10</v>
      </c>
      <c r="J5">
        <v>1.3234571422276309</v>
      </c>
      <c r="K5">
        <v>-10.320498800256246</v>
      </c>
      <c r="L5">
        <v>9.5253474375849905</v>
      </c>
      <c r="M5">
        <v>162.46511838639341</v>
      </c>
      <c r="N5">
        <v>9.9097720286292912</v>
      </c>
      <c r="O5">
        <v>-16.419509266331485</v>
      </c>
      <c r="P5">
        <v>12.606389098471519</v>
      </c>
      <c r="Q5">
        <v>-27.855380413862846</v>
      </c>
      <c r="R5">
        <v>0.26215254237288138</v>
      </c>
      <c r="S5">
        <v>0.50259239664189304</v>
      </c>
      <c r="T5">
        <v>0</v>
      </c>
      <c r="U5">
        <v>8.884694591560848</v>
      </c>
      <c r="V5">
        <v>140</v>
      </c>
    </row>
    <row r="6" spans="1:22" x14ac:dyDescent="0.25">
      <c r="A6" t="s">
        <v>6</v>
      </c>
      <c r="B6">
        <v>5</v>
      </c>
      <c r="C6">
        <f t="shared" si="0"/>
        <v>1</v>
      </c>
      <c r="D6">
        <f>E5+$G$4+10</f>
        <v>510</v>
      </c>
      <c r="E6">
        <f>D6+$G$6</f>
        <v>550</v>
      </c>
      <c r="G6" s="2">
        <v>40</v>
      </c>
      <c r="J6">
        <v>0.48702641774626204</v>
      </c>
      <c r="K6">
        <v>26.096645507329754</v>
      </c>
      <c r="L6">
        <v>9.5172897807346715</v>
      </c>
      <c r="M6">
        <v>154.35230825263986</v>
      </c>
      <c r="N6">
        <v>9.9077715262505812</v>
      </c>
      <c r="O6">
        <v>-24.330036270625683</v>
      </c>
      <c r="P6">
        <v>4.6351715485643146</v>
      </c>
      <c r="Q6">
        <v>0.44895375996959891</v>
      </c>
      <c r="R6">
        <v>0.29244999999999999</v>
      </c>
      <c r="S6">
        <v>0.11660329834507288</v>
      </c>
      <c r="T6">
        <v>0</v>
      </c>
      <c r="U6">
        <v>8.9789990037651251</v>
      </c>
      <c r="V6">
        <v>14</v>
      </c>
    </row>
    <row r="7" spans="1:22" x14ac:dyDescent="0.25">
      <c r="A7" t="str">
        <f>A5</f>
        <v>x2</v>
      </c>
      <c r="B7">
        <v>7.5</v>
      </c>
      <c r="C7">
        <f t="shared" si="0"/>
        <v>1</v>
      </c>
      <c r="D7">
        <f>E6+$G$4</f>
        <v>555</v>
      </c>
      <c r="E7">
        <f>D7+300-$G$4</f>
        <v>850</v>
      </c>
      <c r="J7">
        <v>1.6434099176009782</v>
      </c>
      <c r="K7">
        <v>-8.4301820442926214</v>
      </c>
      <c r="L7">
        <v>9.5233236745283776</v>
      </c>
      <c r="M7">
        <v>154.51563439395545</v>
      </c>
      <c r="N7">
        <v>9.9055760656393286</v>
      </c>
      <c r="O7">
        <v>-24.340736688565524</v>
      </c>
      <c r="P7">
        <v>15.650724575244126</v>
      </c>
      <c r="Q7">
        <v>-33.91454765033717</v>
      </c>
      <c r="R7">
        <v>0.41808135593220341</v>
      </c>
      <c r="S7">
        <v>0.53810599549770299</v>
      </c>
      <c r="T7">
        <v>0</v>
      </c>
      <c r="U7">
        <v>10.326979075111771</v>
      </c>
      <c r="V7">
        <v>115</v>
      </c>
    </row>
    <row r="8" spans="1:22" x14ac:dyDescent="0.25">
      <c r="A8" t="s">
        <v>6</v>
      </c>
      <c r="B8">
        <v>10</v>
      </c>
      <c r="C8">
        <f t="shared" si="0"/>
        <v>1</v>
      </c>
      <c r="D8">
        <f>E7+$G$4+10</f>
        <v>865</v>
      </c>
      <c r="E8">
        <f>D8+$G$6</f>
        <v>905</v>
      </c>
      <c r="J8">
        <v>0.64486901534143293</v>
      </c>
      <c r="K8">
        <v>27.031569667625234</v>
      </c>
      <c r="L8">
        <v>9.517105018459489</v>
      </c>
      <c r="M8">
        <v>140.99329443549271</v>
      </c>
      <c r="N8">
        <v>9.9070105050151085</v>
      </c>
      <c r="O8">
        <v>-38.004133535769284</v>
      </c>
      <c r="P8">
        <v>6.1372861421549807</v>
      </c>
      <c r="Q8">
        <v>-11.975135896882062</v>
      </c>
      <c r="R8">
        <v>0.28562500000000002</v>
      </c>
      <c r="S8">
        <v>0.15270969846180105</v>
      </c>
      <c r="T8">
        <v>0</v>
      </c>
      <c r="U8">
        <v>10.227630319535436</v>
      </c>
      <c r="V8">
        <v>19</v>
      </c>
    </row>
    <row r="9" spans="1:22" x14ac:dyDescent="0.25">
      <c r="A9" t="str">
        <f>A7</f>
        <v>x2</v>
      </c>
      <c r="B9">
        <v>12.5</v>
      </c>
      <c r="C9">
        <f t="shared" si="0"/>
        <v>1</v>
      </c>
      <c r="D9">
        <f>E8+$G$4</f>
        <v>910</v>
      </c>
      <c r="E9">
        <f>D9+300-$G$4</f>
        <v>1205</v>
      </c>
      <c r="J9">
        <v>1.716497618840626</v>
      </c>
      <c r="K9">
        <v>-7.914904001080231</v>
      </c>
      <c r="L9">
        <v>9.5241134131288305</v>
      </c>
      <c r="M9">
        <v>140.74660461267803</v>
      </c>
      <c r="N9">
        <v>9.9053016781737568</v>
      </c>
      <c r="O9">
        <v>-38.018950573734912</v>
      </c>
      <c r="P9">
        <v>16.348117995203705</v>
      </c>
      <c r="Q9">
        <v>-47.16829938840219</v>
      </c>
      <c r="R9">
        <v>0.20988474576271188</v>
      </c>
      <c r="S9">
        <v>0.58772645345641683</v>
      </c>
      <c r="T9">
        <v>0</v>
      </c>
      <c r="U9">
        <v>9.6969304253365909</v>
      </c>
      <c r="V9">
        <v>172</v>
      </c>
    </row>
    <row r="10" spans="1:22" x14ac:dyDescent="0.25">
      <c r="A10" t="s">
        <v>6</v>
      </c>
      <c r="B10">
        <v>15</v>
      </c>
      <c r="C10">
        <f t="shared" si="0"/>
        <v>1</v>
      </c>
      <c r="D10">
        <f>E9+$G$4+10</f>
        <v>1220</v>
      </c>
      <c r="E10">
        <f>D10+$G$6</f>
        <v>1260</v>
      </c>
      <c r="J10">
        <v>0.73025640521107515</v>
      </c>
      <c r="K10">
        <v>26.700542712915052</v>
      </c>
      <c r="L10">
        <v>9.51842755184175</v>
      </c>
      <c r="M10">
        <v>135.10936152262948</v>
      </c>
      <c r="N10">
        <v>9.9039482902597786</v>
      </c>
      <c r="O10">
        <v>-43.738182237750721</v>
      </c>
      <c r="P10">
        <v>6.9508926872700112</v>
      </c>
      <c r="Q10">
        <v>-18.190095764455474</v>
      </c>
      <c r="R10">
        <v>0.49514999999999998</v>
      </c>
      <c r="S10">
        <v>0.18707377985593543</v>
      </c>
      <c r="T10">
        <v>0</v>
      </c>
      <c r="U10">
        <v>10.059513217862692</v>
      </c>
      <c r="V10">
        <v>9</v>
      </c>
    </row>
    <row r="11" spans="1:22" x14ac:dyDescent="0.25">
      <c r="A11" t="str">
        <f>A9</f>
        <v>x2</v>
      </c>
      <c r="B11">
        <v>17.5</v>
      </c>
      <c r="C11">
        <f t="shared" si="0"/>
        <v>1</v>
      </c>
      <c r="D11">
        <f>E10+$G$4</f>
        <v>1265</v>
      </c>
      <c r="E11">
        <f>D11+300-$G$4</f>
        <v>1560</v>
      </c>
      <c r="J11">
        <v>1.854778709041963</v>
      </c>
      <c r="K11">
        <v>-8.8725504293562949</v>
      </c>
      <c r="L11">
        <v>9.521970886239739</v>
      </c>
      <c r="M11">
        <v>135.01750901355092</v>
      </c>
      <c r="N11">
        <v>9.9060311894320225</v>
      </c>
      <c r="O11">
        <v>-43.782348961294787</v>
      </c>
      <c r="P11">
        <v>17.6611488679149</v>
      </c>
      <c r="Q11">
        <v>-53.855041415805388</v>
      </c>
      <c r="R11">
        <v>0.25334576271186443</v>
      </c>
      <c r="S11">
        <v>0.60283486081634319</v>
      </c>
      <c r="T11">
        <v>0</v>
      </c>
      <c r="U11">
        <v>10.149645227840432</v>
      </c>
      <c r="V11">
        <v>161</v>
      </c>
    </row>
    <row r="12" spans="1:22" x14ac:dyDescent="0.25">
      <c r="A12" t="s">
        <v>6</v>
      </c>
      <c r="B12">
        <v>20</v>
      </c>
      <c r="C12">
        <f t="shared" si="0"/>
        <v>1</v>
      </c>
      <c r="D12">
        <f>E11+$G$4+10</f>
        <v>1575</v>
      </c>
      <c r="E12">
        <f>D12+$G$6</f>
        <v>1615</v>
      </c>
      <c r="J12">
        <v>0.78364949915252125</v>
      </c>
      <c r="K12">
        <v>30.030881599701047</v>
      </c>
      <c r="L12">
        <v>9.5185315117159632</v>
      </c>
      <c r="M12">
        <v>121.74549061118067</v>
      </c>
      <c r="N12">
        <v>9.9071202994823899</v>
      </c>
      <c r="O12">
        <v>-57.109113134092361</v>
      </c>
      <c r="P12">
        <v>7.4591924518237054</v>
      </c>
      <c r="Q12">
        <v>-28.223627789118289</v>
      </c>
      <c r="R12">
        <v>0.17597499999999999</v>
      </c>
      <c r="S12">
        <v>0.26527512999694847</v>
      </c>
      <c r="T12">
        <v>0</v>
      </c>
      <c r="U12">
        <v>8.791822291617704</v>
      </c>
      <c r="V12">
        <v>24</v>
      </c>
    </row>
    <row r="13" spans="1:22" x14ac:dyDescent="0.25">
      <c r="A13" t="str">
        <f>A11</f>
        <v>x2</v>
      </c>
      <c r="B13">
        <v>22.5</v>
      </c>
      <c r="C13">
        <f t="shared" si="0"/>
        <v>1</v>
      </c>
      <c r="D13">
        <f>E12+$G$4</f>
        <v>1620</v>
      </c>
      <c r="E13">
        <f>D13+300-$G$4</f>
        <v>1915</v>
      </c>
      <c r="J13">
        <v>1.9482929848357273</v>
      </c>
      <c r="K13">
        <v>-9.8555450396874846</v>
      </c>
      <c r="L13">
        <v>9.5207649084886388</v>
      </c>
      <c r="M13">
        <v>121.71459151161375</v>
      </c>
      <c r="N13">
        <v>9.9060188256364867</v>
      </c>
      <c r="O13">
        <v>-57.0933909138231</v>
      </c>
      <c r="P13">
        <v>18.54923948147858</v>
      </c>
      <c r="Q13">
        <v>-68.140953528073737</v>
      </c>
      <c r="R13">
        <v>0.26286779661016951</v>
      </c>
      <c r="S13">
        <v>0.54777104986807446</v>
      </c>
      <c r="T13">
        <v>0</v>
      </c>
      <c r="U13">
        <v>11.937850882045863</v>
      </c>
      <c r="V13">
        <v>170</v>
      </c>
    </row>
    <row r="14" spans="1:22" x14ac:dyDescent="0.25">
      <c r="A14" t="s">
        <v>6</v>
      </c>
      <c r="B14">
        <v>25</v>
      </c>
      <c r="C14">
        <f t="shared" si="0"/>
        <v>1</v>
      </c>
      <c r="D14">
        <f>E13+$G$4+10</f>
        <v>1930</v>
      </c>
      <c r="E14">
        <f>D14+$G$6</f>
        <v>1970</v>
      </c>
      <c r="J14">
        <v>0.79723050823254427</v>
      </c>
      <c r="K14">
        <v>25.720171600899306</v>
      </c>
      <c r="L14">
        <v>9.5110097343591313</v>
      </c>
      <c r="M14">
        <v>113.74916583297701</v>
      </c>
      <c r="N14">
        <v>9.9071793666687284</v>
      </c>
      <c r="O14">
        <v>-65.026185868377894</v>
      </c>
      <c r="P14">
        <v>7.5824671243278061</v>
      </c>
      <c r="Q14">
        <v>-40.530662566123688</v>
      </c>
      <c r="R14">
        <v>0.25314999999999999</v>
      </c>
      <c r="S14">
        <v>0.26850329835796227</v>
      </c>
      <c r="T14">
        <v>0</v>
      </c>
      <c r="U14">
        <v>8.9073495677531742</v>
      </c>
      <c r="V14">
        <v>20</v>
      </c>
    </row>
    <row r="15" spans="1:22" x14ac:dyDescent="0.25">
      <c r="A15" t="str">
        <f>A13</f>
        <v>x2</v>
      </c>
      <c r="B15">
        <v>27.5</v>
      </c>
      <c r="C15">
        <f t="shared" si="0"/>
        <v>1</v>
      </c>
      <c r="D15">
        <f>E14+$G$4</f>
        <v>1975</v>
      </c>
      <c r="E15">
        <f>D15+300-$G$4</f>
        <v>2270</v>
      </c>
      <c r="J15">
        <v>1.9054592307441147</v>
      </c>
      <c r="K15">
        <v>-9.9053835620912025</v>
      </c>
      <c r="L15">
        <v>9.5198321832372503</v>
      </c>
      <c r="M15">
        <v>113.88685773248244</v>
      </c>
      <c r="N15">
        <v>9.9049602087086797</v>
      </c>
      <c r="O15">
        <v>-65.014394801433582</v>
      </c>
      <c r="P15">
        <v>18.139652108684317</v>
      </c>
      <c r="Q15">
        <v>-76.018525829608762</v>
      </c>
      <c r="R15">
        <v>0.19611186440677966</v>
      </c>
      <c r="S15">
        <v>0.59542530336882304</v>
      </c>
      <c r="T15">
        <v>0</v>
      </c>
      <c r="U15">
        <v>10.590044482412516</v>
      </c>
      <c r="V15">
        <v>192</v>
      </c>
    </row>
    <row r="16" spans="1:22" x14ac:dyDescent="0.25">
      <c r="A16" t="s">
        <v>6</v>
      </c>
      <c r="B16">
        <v>30</v>
      </c>
      <c r="C16">
        <f t="shared" si="0"/>
        <v>1</v>
      </c>
      <c r="D16">
        <f>E15+$G$4+10</f>
        <v>2285</v>
      </c>
      <c r="E16">
        <f>D16+$G$6</f>
        <v>2325</v>
      </c>
      <c r="J16" s="1">
        <v>0.86326495962649574</v>
      </c>
      <c r="K16">
        <v>27.62956784397133</v>
      </c>
      <c r="L16">
        <v>9.5130323203320657</v>
      </c>
      <c r="M16">
        <v>3.5326592851169796</v>
      </c>
      <c r="N16">
        <v>9.9090646701611913</v>
      </c>
      <c r="O16">
        <v>-175.17484128515707</v>
      </c>
      <c r="P16">
        <v>8.2122674619370102</v>
      </c>
      <c r="Q16">
        <v>-148.83777287091169</v>
      </c>
      <c r="R16">
        <v>0.25474999999999998</v>
      </c>
      <c r="S16">
        <v>0.21989479222331643</v>
      </c>
      <c r="T16">
        <v>0</v>
      </c>
      <c r="U16">
        <v>10.945729792206748</v>
      </c>
      <c r="V16">
        <v>19</v>
      </c>
    </row>
    <row r="17" spans="1:22" x14ac:dyDescent="0.25">
      <c r="A17" t="s">
        <v>6</v>
      </c>
      <c r="B17">
        <v>30</v>
      </c>
      <c r="C17">
        <f t="shared" si="0"/>
        <v>1</v>
      </c>
      <c r="D17">
        <f>E16+15+$G$4</f>
        <v>2345</v>
      </c>
      <c r="E17">
        <f>D17+$G$6</f>
        <v>2385</v>
      </c>
      <c r="J17" s="1">
        <v>0.7441475642322144</v>
      </c>
      <c r="K17">
        <v>23.557088276141599</v>
      </c>
      <c r="L17">
        <v>9.5143222994090504</v>
      </c>
      <c r="M17">
        <v>-79.970452096870943</v>
      </c>
      <c r="N17">
        <v>9.8949030474633428</v>
      </c>
      <c r="O17">
        <v>101.31529625343475</v>
      </c>
      <c r="P17">
        <v>7.0800597644254859</v>
      </c>
      <c r="Q17">
        <v>123.58663617927064</v>
      </c>
      <c r="R17">
        <v>0.314</v>
      </c>
      <c r="S17">
        <v>0.25689326373544785</v>
      </c>
      <c r="T17">
        <v>0</v>
      </c>
      <c r="U17">
        <v>8.5493271459772728</v>
      </c>
      <c r="V17">
        <v>21</v>
      </c>
    </row>
    <row r="18" spans="1:22" x14ac:dyDescent="0.25">
      <c r="A18" t="s">
        <v>6</v>
      </c>
      <c r="B18">
        <v>30</v>
      </c>
      <c r="C18">
        <f t="shared" si="0"/>
        <v>1</v>
      </c>
      <c r="D18">
        <f>E17+12+$G$4</f>
        <v>2402</v>
      </c>
      <c r="E18">
        <f>D18+$G$6</f>
        <v>2442</v>
      </c>
      <c r="J18" s="1">
        <v>0.73102292296115223</v>
      </c>
      <c r="K18">
        <v>26.880583249730222</v>
      </c>
      <c r="L18">
        <v>9.1392719724114713</v>
      </c>
      <c r="M18">
        <v>97.552878064272164</v>
      </c>
      <c r="N18">
        <v>9.4115958671832374</v>
      </c>
      <c r="O18">
        <v>-81.14653403994825</v>
      </c>
      <c r="P18">
        <v>6.6810173110091684</v>
      </c>
      <c r="Q18">
        <v>-55.566538685997607</v>
      </c>
      <c r="R18">
        <v>0.476325</v>
      </c>
      <c r="S18">
        <v>0.16602629314377559</v>
      </c>
      <c r="T18">
        <v>0</v>
      </c>
      <c r="U18">
        <v>10.524073543487376</v>
      </c>
      <c r="V18">
        <v>11</v>
      </c>
    </row>
    <row r="19" spans="1:22" x14ac:dyDescent="0.25">
      <c r="A19" s="3" t="s">
        <v>6</v>
      </c>
      <c r="B19" s="3">
        <v>35</v>
      </c>
      <c r="C19" s="3">
        <v>1</v>
      </c>
      <c r="D19" s="3">
        <v>2755</v>
      </c>
      <c r="E19">
        <f>D19+$G$6</f>
        <v>2795</v>
      </c>
      <c r="J19" s="4">
        <v>0.73979580338262996</v>
      </c>
      <c r="K19">
        <v>24.937925041298172</v>
      </c>
      <c r="L19">
        <v>9.5111381437758986</v>
      </c>
      <c r="M19">
        <v>90.313395090025281</v>
      </c>
      <c r="N19">
        <v>9.9005582795408902</v>
      </c>
      <c r="O19">
        <v>-88.509661671167976</v>
      </c>
      <c r="P19">
        <v>7.0363000841578662</v>
      </c>
      <c r="Q19">
        <v>-64.748679868676533</v>
      </c>
      <c r="R19">
        <v>0.27374999999999999</v>
      </c>
      <c r="S19">
        <v>0.25181741728213869</v>
      </c>
      <c r="T19">
        <v>0</v>
      </c>
      <c r="U19">
        <v>8.5852788824937747</v>
      </c>
      <c r="V19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- CSBF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RaymondLab</dc:creator>
  <cp:lastModifiedBy>Amin MD Shakhawat</cp:lastModifiedBy>
  <dcterms:created xsi:type="dcterms:W3CDTF">2014-05-02T16:57:20Z</dcterms:created>
  <dcterms:modified xsi:type="dcterms:W3CDTF">2016-01-26T20:47:47Z</dcterms:modified>
</cp:coreProperties>
</file>