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84f33f93bcbdf/桌面/Excel for finance/"/>
    </mc:Choice>
  </mc:AlternateContent>
  <xr:revisionPtr revIDLastSave="41" documentId="8_{5391CAC7-37EE-4434-845B-BFE0E8612814}" xr6:coauthVersionLast="47" xr6:coauthVersionMax="47" xr10:uidLastSave="{FBECCDF8-9072-4ED1-B8EE-16BBFFD23C25}"/>
  <bookViews>
    <workbookView xWindow="1152" yWindow="1152" windowWidth="17280" windowHeight="8880" xr2:uid="{B682A4E9-8033-4047-B1DF-BC562C6A1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1" l="1"/>
  <c r="C34" i="1"/>
  <c r="C33" i="1"/>
  <c r="C32" i="1"/>
  <c r="C30" i="1"/>
  <c r="B53" i="1"/>
  <c r="B44" i="1"/>
  <c r="B35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11" i="1"/>
  <c r="I11" i="1" s="1"/>
  <c r="G12" i="1"/>
  <c r="I12" i="1" s="1"/>
  <c r="G13" i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10" i="1"/>
  <c r="I10" i="1" s="1"/>
  <c r="I13" i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0" i="1"/>
  <c r="D10" i="1" s="1"/>
  <c r="I30" i="1" l="1"/>
  <c r="D26" i="1"/>
</calcChain>
</file>

<file path=xl/sharedStrings.xml><?xml version="1.0" encoding="utf-8"?>
<sst xmlns="http://schemas.openxmlformats.org/spreadsheetml/2006/main" count="47" uniqueCount="21">
  <si>
    <t>Face Value</t>
    <phoneticPr fontId="2" type="noConversion"/>
  </si>
  <si>
    <t>Bond_Pricing</t>
    <phoneticPr fontId="2" type="noConversion"/>
  </si>
  <si>
    <t>Coupon rate</t>
    <phoneticPr fontId="2" type="noConversion"/>
  </si>
  <si>
    <t xml:space="preserve">Time-to-Maturity </t>
    <phoneticPr fontId="2" type="noConversion"/>
  </si>
  <si>
    <t>Price</t>
    <phoneticPr fontId="2" type="noConversion"/>
  </si>
  <si>
    <t>Interest Rate</t>
    <phoneticPr fontId="2" type="noConversion"/>
  </si>
  <si>
    <t>Years</t>
    <phoneticPr fontId="2" type="noConversion"/>
  </si>
  <si>
    <t>Discount</t>
    <phoneticPr fontId="2" type="noConversion"/>
  </si>
  <si>
    <t>Cash Flow</t>
    <phoneticPr fontId="2" type="noConversion"/>
  </si>
  <si>
    <t>Present Value</t>
    <phoneticPr fontId="2" type="noConversion"/>
  </si>
  <si>
    <t>Bond A</t>
    <phoneticPr fontId="2" type="noConversion"/>
  </si>
  <si>
    <t>(annual)</t>
    <phoneticPr fontId="2" type="noConversion"/>
  </si>
  <si>
    <t>Maturity (Years)</t>
    <phoneticPr fontId="2" type="noConversion"/>
  </si>
  <si>
    <t>Coupon Rate</t>
    <phoneticPr fontId="2" type="noConversion"/>
  </si>
  <si>
    <t>Par Value</t>
    <phoneticPr fontId="2" type="noConversion"/>
  </si>
  <si>
    <t>Ytm</t>
    <phoneticPr fontId="2" type="noConversion"/>
  </si>
  <si>
    <t>Coupon PMT</t>
    <phoneticPr fontId="2" type="noConversion"/>
  </si>
  <si>
    <t>(semmi-annually)</t>
    <phoneticPr fontId="2" type="noConversion"/>
  </si>
  <si>
    <t>Maturity</t>
    <phoneticPr fontId="2" type="noConversion"/>
  </si>
  <si>
    <t>Bond_Pricing_A</t>
    <phoneticPr fontId="2" type="noConversion"/>
  </si>
  <si>
    <t xml:space="preserve">Present Value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</si>
</sst>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XDR&quot;* #,##0.00_-;\-&quot;XDR&quot;* #,##0.00_-;_-&quot;XDR&quot;* &quot;-&quot;??_-;_-@_-"/>
    <numFmt numFmtId="176" formatCode="_-[$$-404]* #,##0.00_-;\-[$$-404]* #,##0.00_-;_-[$$-404]* &quot;-&quot;??_-;_-@_-"/>
    <numFmt numFmtId="178" formatCode="[$$-404]#,##0.00_);\([$$-404]#,##0.00\)"/>
  </numFmts>
  <fonts count="3" x14ac:knownFonts="1">
    <font>
      <sz val="11"/>
      <color theme="1"/>
      <name val="Arial"/>
      <family val="2"/>
      <charset val="136"/>
    </font>
    <font>
      <sz val="11"/>
      <color theme="1"/>
      <name val="Arial"/>
      <family val="2"/>
      <charset val="136"/>
    </font>
    <font>
      <sz val="9"/>
      <name val="Arial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9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178" fontId="0" fillId="0" borderId="8" xfId="0" applyNumberFormat="1" applyBorder="1">
      <alignment vertical="center"/>
    </xf>
    <xf numFmtId="10" fontId="0" fillId="0" borderId="5" xfId="0" applyNumberFormat="1" applyBorder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 applyFill="1" applyBorder="1">
      <alignment vertical="center"/>
    </xf>
    <xf numFmtId="10" fontId="0" fillId="0" borderId="0" xfId="0" applyNumberFormat="1">
      <alignment vertic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PivotTable Style 1" table="0" count="0" xr9:uid="{83A3B7BD-345B-4F93-A44F-09D8C69C14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83A4-3A12-4190-A2BD-83E0161552C0}">
  <dimension ref="A1:I55"/>
  <sheetViews>
    <sheetView tabSelected="1" topLeftCell="A7" zoomScale="55" zoomScaleNormal="55" workbookViewId="0">
      <selection activeCell="D40" sqref="D40"/>
    </sheetView>
  </sheetViews>
  <sheetFormatPr defaultRowHeight="13.8" x14ac:dyDescent="0.25"/>
  <cols>
    <col min="1" max="4" width="16.8984375" customWidth="1"/>
    <col min="5" max="5" width="9.3984375" customWidth="1"/>
    <col min="6" max="6" width="16.8984375" customWidth="1"/>
    <col min="7" max="7" width="16.796875" customWidth="1"/>
    <col min="8" max="8" width="14.8984375" customWidth="1"/>
    <col min="9" max="9" width="22.796875" customWidth="1"/>
  </cols>
  <sheetData>
    <row r="1" spans="1:9" x14ac:dyDescent="0.25">
      <c r="A1" s="2" t="s">
        <v>1</v>
      </c>
      <c r="B1" s="3"/>
      <c r="C1" s="3"/>
      <c r="D1" s="4"/>
      <c r="E1" s="3"/>
      <c r="F1" s="2" t="s">
        <v>19</v>
      </c>
      <c r="G1" s="3"/>
      <c r="H1" s="3"/>
      <c r="I1" s="4"/>
    </row>
    <row r="2" spans="1:9" x14ac:dyDescent="0.25">
      <c r="A2" s="5"/>
      <c r="B2" s="6"/>
      <c r="C2" s="6"/>
      <c r="D2" s="7"/>
      <c r="E2" s="6"/>
      <c r="F2" s="5"/>
      <c r="G2" s="6"/>
      <c r="H2" s="6"/>
      <c r="I2" s="7"/>
    </row>
    <row r="3" spans="1:9" x14ac:dyDescent="0.25">
      <c r="A3" s="5" t="s">
        <v>0</v>
      </c>
      <c r="B3" s="6">
        <v>1000</v>
      </c>
      <c r="C3" s="6"/>
      <c r="D3" s="7"/>
      <c r="E3" s="6"/>
      <c r="F3" s="5" t="s">
        <v>0</v>
      </c>
      <c r="G3" s="6">
        <v>1000</v>
      </c>
      <c r="H3" s="6"/>
      <c r="I3" s="7"/>
    </row>
    <row r="4" spans="1:9" x14ac:dyDescent="0.25">
      <c r="A4" s="5" t="s">
        <v>2</v>
      </c>
      <c r="B4" s="6">
        <v>0.1</v>
      </c>
      <c r="C4" s="6"/>
      <c r="D4" s="7"/>
      <c r="E4" s="6"/>
      <c r="F4" s="5" t="s">
        <v>2</v>
      </c>
      <c r="G4" s="6">
        <v>0.08</v>
      </c>
      <c r="H4" s="6"/>
      <c r="I4" s="7"/>
    </row>
    <row r="5" spans="1:9" x14ac:dyDescent="0.25">
      <c r="A5" s="5" t="s">
        <v>3</v>
      </c>
      <c r="B5" s="6">
        <v>8</v>
      </c>
      <c r="C5" s="6"/>
      <c r="D5" s="7"/>
      <c r="E5" s="6"/>
      <c r="F5" s="5" t="s">
        <v>3</v>
      </c>
      <c r="G5" s="6">
        <v>10</v>
      </c>
      <c r="H5" s="6"/>
      <c r="I5" s="7"/>
    </row>
    <row r="6" spans="1:9" x14ac:dyDescent="0.25">
      <c r="A6" s="5" t="s">
        <v>4</v>
      </c>
      <c r="B6" s="6">
        <v>889.2</v>
      </c>
      <c r="C6" s="6"/>
      <c r="D6" s="7"/>
      <c r="E6" s="6"/>
      <c r="F6" s="5" t="s">
        <v>4</v>
      </c>
      <c r="G6" s="6">
        <v>820.74400000000003</v>
      </c>
      <c r="H6" s="6"/>
      <c r="I6" s="7"/>
    </row>
    <row r="7" spans="1:9" x14ac:dyDescent="0.25">
      <c r="A7" s="5" t="s">
        <v>5</v>
      </c>
      <c r="B7" s="6">
        <v>0.12208497</v>
      </c>
      <c r="C7" s="6"/>
      <c r="D7" s="7"/>
      <c r="E7" s="6"/>
      <c r="F7" s="5" t="s">
        <v>5</v>
      </c>
      <c r="G7" s="17">
        <v>0.11</v>
      </c>
      <c r="H7" s="6"/>
      <c r="I7" s="7"/>
    </row>
    <row r="8" spans="1:9" x14ac:dyDescent="0.25">
      <c r="A8" s="5"/>
      <c r="B8" s="6"/>
      <c r="C8" s="6"/>
      <c r="D8" s="7"/>
      <c r="E8" s="6"/>
      <c r="F8" s="5"/>
      <c r="G8" s="6"/>
      <c r="H8" s="6"/>
      <c r="I8" s="7"/>
    </row>
    <row r="9" spans="1:9" ht="33.6" customHeight="1" x14ac:dyDescent="0.25">
      <c r="A9" s="8" t="s">
        <v>6</v>
      </c>
      <c r="B9" s="9" t="s">
        <v>7</v>
      </c>
      <c r="C9" s="9" t="s">
        <v>8</v>
      </c>
      <c r="D9" s="10" t="s">
        <v>9</v>
      </c>
      <c r="E9" s="6"/>
      <c r="F9" s="8" t="s">
        <v>6</v>
      </c>
      <c r="G9" s="9" t="s">
        <v>7</v>
      </c>
      <c r="H9" s="9" t="s">
        <v>8</v>
      </c>
      <c r="I9" s="10" t="s">
        <v>9</v>
      </c>
    </row>
    <row r="10" spans="1:9" x14ac:dyDescent="0.25">
      <c r="A10" s="11">
        <v>0.5</v>
      </c>
      <c r="B10" s="12">
        <f>1/(1+$B$7/2)^(2*A10)</f>
        <v>0.94246933005703348</v>
      </c>
      <c r="C10" s="12">
        <v>50</v>
      </c>
      <c r="D10" s="13">
        <f>B10*C10</f>
        <v>47.123466502851677</v>
      </c>
      <c r="E10" s="12"/>
      <c r="F10" s="11">
        <v>0.5</v>
      </c>
      <c r="G10" s="12">
        <f>1/(1+$G$7/2)^(2*F10)</f>
        <v>0.94786729857819907</v>
      </c>
      <c r="H10" s="12">
        <v>40</v>
      </c>
      <c r="I10" s="13">
        <f>G10*H10</f>
        <v>37.914691943127963</v>
      </c>
    </row>
    <row r="11" spans="1:9" x14ac:dyDescent="0.25">
      <c r="A11" s="11">
        <v>1</v>
      </c>
      <c r="B11" s="12">
        <f t="shared" ref="B11:B25" si="0">1/(1+$B$7/2)^(2*A11)</f>
        <v>0.88824843809815357</v>
      </c>
      <c r="C11" s="12">
        <v>50</v>
      </c>
      <c r="D11" s="13">
        <f t="shared" ref="D11:D25" si="1">B11*C11</f>
        <v>44.412421904907681</v>
      </c>
      <c r="E11" s="12"/>
      <c r="F11" s="11">
        <v>1</v>
      </c>
      <c r="G11" s="12">
        <f t="shared" ref="G11:G29" si="2">1/(1+$G$7/2)^(2*F11)</f>
        <v>0.89845241571393286</v>
      </c>
      <c r="H11" s="12">
        <v>40</v>
      </c>
      <c r="I11" s="13">
        <f t="shared" ref="I11:I29" si="3">G11*H11</f>
        <v>35.938096628557318</v>
      </c>
    </row>
    <row r="12" spans="1:9" x14ac:dyDescent="0.25">
      <c r="A12" s="11">
        <v>1.5</v>
      </c>
      <c r="B12" s="12">
        <f t="shared" si="0"/>
        <v>0.83714691037857314</v>
      </c>
      <c r="C12" s="12">
        <v>50</v>
      </c>
      <c r="D12" s="13">
        <f t="shared" si="1"/>
        <v>41.857345518928653</v>
      </c>
      <c r="E12" s="12"/>
      <c r="F12" s="11">
        <v>1.5</v>
      </c>
      <c r="G12" s="12">
        <f t="shared" si="2"/>
        <v>0.85161366418382267</v>
      </c>
      <c r="H12" s="12">
        <v>40</v>
      </c>
      <c r="I12" s="13">
        <f t="shared" si="3"/>
        <v>34.064546567352906</v>
      </c>
    </row>
    <row r="13" spans="1:9" x14ac:dyDescent="0.25">
      <c r="A13" s="11">
        <v>2</v>
      </c>
      <c r="B13" s="12">
        <f t="shared" si="0"/>
        <v>0.78898528778380939</v>
      </c>
      <c r="C13" s="12">
        <v>50</v>
      </c>
      <c r="D13" s="13">
        <f t="shared" si="1"/>
        <v>39.449264389190468</v>
      </c>
      <c r="E13" s="12"/>
      <c r="F13" s="11">
        <v>2</v>
      </c>
      <c r="G13" s="12">
        <f t="shared" si="2"/>
        <v>0.80721674330220161</v>
      </c>
      <c r="H13" s="12">
        <v>40</v>
      </c>
      <c r="I13" s="13">
        <f t="shared" si="3"/>
        <v>32.288669732088067</v>
      </c>
    </row>
    <row r="14" spans="1:9" x14ac:dyDescent="0.25">
      <c r="A14" s="11">
        <v>2.5</v>
      </c>
      <c r="B14" s="12">
        <f t="shared" si="0"/>
        <v>0.74359443560246263</v>
      </c>
      <c r="C14" s="12">
        <v>50</v>
      </c>
      <c r="D14" s="13">
        <f t="shared" si="1"/>
        <v>37.179721780123131</v>
      </c>
      <c r="E14" s="12"/>
      <c r="F14" s="11">
        <v>2.5</v>
      </c>
      <c r="G14" s="12">
        <f t="shared" si="2"/>
        <v>0.76513435384094941</v>
      </c>
      <c r="H14" s="12">
        <v>40</v>
      </c>
      <c r="I14" s="13">
        <f t="shared" si="3"/>
        <v>30.605374153637975</v>
      </c>
    </row>
    <row r="15" spans="1:9" x14ac:dyDescent="0.25">
      <c r="A15" s="11">
        <v>3</v>
      </c>
      <c r="B15" s="12">
        <f t="shared" si="0"/>
        <v>0.7008149495563909</v>
      </c>
      <c r="C15" s="12">
        <v>50</v>
      </c>
      <c r="D15" s="13">
        <f t="shared" si="1"/>
        <v>35.040747477819544</v>
      </c>
      <c r="E15" s="12"/>
      <c r="F15" s="11">
        <v>3</v>
      </c>
      <c r="G15" s="12">
        <f t="shared" si="2"/>
        <v>0.72524583302459655</v>
      </c>
      <c r="H15" s="12">
        <v>40</v>
      </c>
      <c r="I15" s="13">
        <f t="shared" si="3"/>
        <v>29.009833320983862</v>
      </c>
    </row>
    <row r="16" spans="1:9" x14ac:dyDescent="0.25">
      <c r="A16" s="11">
        <v>3.5</v>
      </c>
      <c r="B16" s="12">
        <f t="shared" si="0"/>
        <v>0.66049659600236532</v>
      </c>
      <c r="C16" s="12">
        <v>50</v>
      </c>
      <c r="D16" s="13">
        <f t="shared" si="1"/>
        <v>33.024829800118269</v>
      </c>
      <c r="E16" s="12"/>
      <c r="F16" s="11">
        <v>3.5</v>
      </c>
      <c r="G16" s="12">
        <f t="shared" si="2"/>
        <v>0.68743680855412004</v>
      </c>
      <c r="H16" s="12">
        <v>40</v>
      </c>
      <c r="I16" s="13">
        <f t="shared" si="3"/>
        <v>27.497472342164802</v>
      </c>
    </row>
    <row r="17" spans="1:9" x14ac:dyDescent="0.25">
      <c r="A17" s="11">
        <v>4</v>
      </c>
      <c r="B17" s="12">
        <f t="shared" si="0"/>
        <v>0.62249778433930048</v>
      </c>
      <c r="C17" s="12">
        <v>50</v>
      </c>
      <c r="D17" s="13">
        <f t="shared" si="1"/>
        <v>31.124889216965023</v>
      </c>
      <c r="E17" s="12"/>
      <c r="F17" s="11">
        <v>4</v>
      </c>
      <c r="G17" s="12">
        <f t="shared" si="2"/>
        <v>0.6515988706674124</v>
      </c>
      <c r="H17" s="12">
        <v>40</v>
      </c>
      <c r="I17" s="13">
        <f t="shared" si="3"/>
        <v>26.063954826696495</v>
      </c>
    </row>
    <row r="18" spans="1:9" x14ac:dyDescent="0.25">
      <c r="A18" s="11">
        <v>4.5</v>
      </c>
      <c r="B18" s="12">
        <f t="shared" si="0"/>
        <v>0.5866850697682483</v>
      </c>
      <c r="C18" s="12">
        <v>50</v>
      </c>
      <c r="D18" s="13">
        <f t="shared" si="1"/>
        <v>29.334253488412415</v>
      </c>
      <c r="E18" s="12"/>
      <c r="F18" s="11">
        <v>4.5</v>
      </c>
      <c r="G18" s="12">
        <f t="shared" si="2"/>
        <v>0.6176292612961255</v>
      </c>
      <c r="H18" s="12">
        <v>40</v>
      </c>
      <c r="I18" s="13">
        <f t="shared" si="3"/>
        <v>24.705170451845021</v>
      </c>
    </row>
    <row r="19" spans="1:9" x14ac:dyDescent="0.25">
      <c r="A19" s="11">
        <v>5</v>
      </c>
      <c r="B19" s="12">
        <f t="shared" si="0"/>
        <v>0.55293268465894485</v>
      </c>
      <c r="C19" s="12">
        <v>50</v>
      </c>
      <c r="D19" s="13">
        <f t="shared" si="1"/>
        <v>27.646634232947243</v>
      </c>
      <c r="E19" s="12"/>
      <c r="F19" s="11">
        <v>5</v>
      </c>
      <c r="G19" s="12">
        <f t="shared" si="2"/>
        <v>0.58543057942760712</v>
      </c>
      <c r="H19" s="12">
        <v>40</v>
      </c>
      <c r="I19" s="13">
        <f t="shared" si="3"/>
        <v>23.417223177104283</v>
      </c>
    </row>
    <row r="20" spans="1:9" x14ac:dyDescent="0.25">
      <c r="A20" s="11">
        <v>5.5</v>
      </c>
      <c r="B20" s="12">
        <f t="shared" si="0"/>
        <v>0.52112209687715272</v>
      </c>
      <c r="C20" s="12">
        <v>50</v>
      </c>
      <c r="D20" s="13">
        <f t="shared" si="1"/>
        <v>26.056104843857636</v>
      </c>
      <c r="E20" s="12"/>
      <c r="F20" s="11">
        <v>5.5</v>
      </c>
      <c r="G20" s="12">
        <f t="shared" si="2"/>
        <v>0.55491050182711577</v>
      </c>
      <c r="H20" s="12">
        <v>40</v>
      </c>
      <c r="I20" s="13">
        <f t="shared" si="3"/>
        <v>22.196420073084631</v>
      </c>
    </row>
    <row r="21" spans="1:9" x14ac:dyDescent="0.25">
      <c r="A21" s="11">
        <v>6</v>
      </c>
      <c r="B21" s="12">
        <f t="shared" si="0"/>
        <v>0.4911415935217267</v>
      </c>
      <c r="C21" s="12">
        <v>50</v>
      </c>
      <c r="D21" s="13">
        <f t="shared" si="1"/>
        <v>24.557079676086335</v>
      </c>
      <c r="E21" s="12"/>
      <c r="F21" s="11">
        <v>6</v>
      </c>
      <c r="G21" s="12">
        <f t="shared" si="2"/>
        <v>0.5259815183195411</v>
      </c>
      <c r="H21" s="12">
        <v>40</v>
      </c>
      <c r="I21" s="13">
        <f t="shared" si="3"/>
        <v>21.039260732781642</v>
      </c>
    </row>
    <row r="22" spans="1:9" x14ac:dyDescent="0.25">
      <c r="A22" s="11">
        <v>6.5</v>
      </c>
      <c r="B22" s="12">
        <f t="shared" si="0"/>
        <v>0.46288588860956559</v>
      </c>
      <c r="C22" s="12">
        <v>50</v>
      </c>
      <c r="D22" s="13">
        <f t="shared" si="1"/>
        <v>23.144294430478279</v>
      </c>
      <c r="E22" s="12"/>
      <c r="F22" s="11">
        <v>6.5</v>
      </c>
      <c r="G22" s="12">
        <f t="shared" si="2"/>
        <v>0.49856068087160293</v>
      </c>
      <c r="H22" s="12">
        <v>40</v>
      </c>
      <c r="I22" s="13">
        <f t="shared" si="3"/>
        <v>19.942427234864116</v>
      </c>
    </row>
    <row r="23" spans="1:9" x14ac:dyDescent="0.25">
      <c r="A23" s="11">
        <v>7</v>
      </c>
      <c r="B23" s="12">
        <f t="shared" si="0"/>
        <v>0.43625575333071198</v>
      </c>
      <c r="C23" s="12">
        <v>50</v>
      </c>
      <c r="D23" s="13">
        <f t="shared" si="1"/>
        <v>21.812787666535598</v>
      </c>
      <c r="E23" s="12"/>
      <c r="F23" s="11">
        <v>7</v>
      </c>
      <c r="G23" s="12">
        <f t="shared" si="2"/>
        <v>0.47256936575507386</v>
      </c>
      <c r="H23" s="12">
        <v>40</v>
      </c>
      <c r="I23" s="13">
        <f t="shared" si="3"/>
        <v>18.902774630202956</v>
      </c>
    </row>
    <row r="24" spans="1:9" x14ac:dyDescent="0.25">
      <c r="A24" s="11">
        <v>7.5</v>
      </c>
      <c r="B24" s="12">
        <f t="shared" si="0"/>
        <v>0.41115766757512251</v>
      </c>
      <c r="C24" s="12">
        <v>50</v>
      </c>
      <c r="D24" s="13">
        <f t="shared" si="1"/>
        <v>20.557883378756124</v>
      </c>
      <c r="E24" s="12"/>
      <c r="F24" s="11">
        <v>7.5</v>
      </c>
      <c r="G24" s="12">
        <f t="shared" si="2"/>
        <v>0.44793304810907481</v>
      </c>
      <c r="H24" s="12">
        <v>40</v>
      </c>
      <c r="I24" s="13">
        <f t="shared" si="3"/>
        <v>17.917321924362991</v>
      </c>
    </row>
    <row r="25" spans="1:9" x14ac:dyDescent="0.25">
      <c r="A25" s="11">
        <v>8</v>
      </c>
      <c r="B25" s="12">
        <f t="shared" si="0"/>
        <v>0.38750349150733826</v>
      </c>
      <c r="C25" s="12">
        <v>1050</v>
      </c>
      <c r="D25" s="13">
        <f t="shared" si="1"/>
        <v>406.87866608270519</v>
      </c>
      <c r="E25" s="12"/>
      <c r="F25" s="11">
        <v>8</v>
      </c>
      <c r="G25" s="12">
        <f t="shared" si="2"/>
        <v>0.4245810882550472</v>
      </c>
      <c r="H25" s="12">
        <v>40</v>
      </c>
      <c r="I25" s="13">
        <f t="shared" si="3"/>
        <v>16.983243530201889</v>
      </c>
    </row>
    <row r="26" spans="1:9" ht="14.4" thickBot="1" x14ac:dyDescent="0.3">
      <c r="A26" s="14"/>
      <c r="B26" s="15"/>
      <c r="C26" s="15" t="s">
        <v>9</v>
      </c>
      <c r="D26" s="16">
        <f>SUM(D10:D25)</f>
        <v>889.2003903906832</v>
      </c>
      <c r="F26" s="11">
        <v>8.5</v>
      </c>
      <c r="G26" s="12">
        <f t="shared" si="2"/>
        <v>0.40244652915170354</v>
      </c>
      <c r="H26" s="12">
        <v>40</v>
      </c>
      <c r="I26" s="13">
        <f t="shared" si="3"/>
        <v>16.097861166068142</v>
      </c>
    </row>
    <row r="27" spans="1:9" ht="14.4" thickBot="1" x14ac:dyDescent="0.3">
      <c r="F27" s="11">
        <v>9</v>
      </c>
      <c r="G27" s="12">
        <f t="shared" si="2"/>
        <v>0.38146590440919764</v>
      </c>
      <c r="H27" s="12">
        <v>40</v>
      </c>
      <c r="I27" s="13">
        <f t="shared" si="3"/>
        <v>15.258636176367906</v>
      </c>
    </row>
    <row r="28" spans="1:9" x14ac:dyDescent="0.25">
      <c r="A28" s="2"/>
      <c r="B28" s="4" t="s">
        <v>10</v>
      </c>
      <c r="F28" s="11">
        <v>9.5</v>
      </c>
      <c r="G28" s="12">
        <f t="shared" si="2"/>
        <v>0.36157905631203574</v>
      </c>
      <c r="H28" s="12">
        <v>40</v>
      </c>
      <c r="I28" s="13">
        <f t="shared" si="3"/>
        <v>14.46316225248143</v>
      </c>
    </row>
    <row r="29" spans="1:9" x14ac:dyDescent="0.25">
      <c r="A29" s="5" t="s">
        <v>11</v>
      </c>
      <c r="B29" s="7"/>
      <c r="F29" s="11">
        <v>10</v>
      </c>
      <c r="G29" s="12">
        <f t="shared" si="2"/>
        <v>0.34272896332894381</v>
      </c>
      <c r="H29" s="12">
        <v>1040</v>
      </c>
      <c r="I29" s="13">
        <f t="shared" si="3"/>
        <v>356.43812186210158</v>
      </c>
    </row>
    <row r="30" spans="1:9" ht="14.4" thickBot="1" x14ac:dyDescent="0.3">
      <c r="A30" s="5" t="s">
        <v>12</v>
      </c>
      <c r="B30" s="7">
        <v>10</v>
      </c>
      <c r="C30">
        <f>NPER(B34, B32,B35, B33)</f>
        <v>10.00000000000002</v>
      </c>
      <c r="F30" s="14"/>
      <c r="G30" s="15"/>
      <c r="H30" s="15" t="s">
        <v>9</v>
      </c>
      <c r="I30" s="16">
        <f>SUM(I10:I29)</f>
        <v>820.74426272607593</v>
      </c>
    </row>
    <row r="31" spans="1:9" x14ac:dyDescent="0.25">
      <c r="A31" s="5" t="s">
        <v>13</v>
      </c>
      <c r="B31" s="19">
        <v>0.1</v>
      </c>
      <c r="F31" s="6"/>
      <c r="G31" s="6"/>
      <c r="H31" s="6"/>
      <c r="I31" s="12"/>
    </row>
    <row r="32" spans="1:9" x14ac:dyDescent="0.25">
      <c r="A32" s="5" t="s">
        <v>16</v>
      </c>
      <c r="B32" s="20">
        <v>100</v>
      </c>
      <c r="C32" s="18">
        <f>PMT(B34,B30,B35,B33)</f>
        <v>100.00000000000001</v>
      </c>
    </row>
    <row r="33" spans="1:3" x14ac:dyDescent="0.25">
      <c r="A33" s="5" t="s">
        <v>14</v>
      </c>
      <c r="B33" s="20">
        <v>1000</v>
      </c>
      <c r="C33" s="24">
        <f>FV(B34, B30, B32, B35)</f>
        <v>1000.0000000000005</v>
      </c>
    </row>
    <row r="34" spans="1:3" x14ac:dyDescent="0.25">
      <c r="A34" s="5" t="s">
        <v>15</v>
      </c>
      <c r="B34" s="19">
        <v>0.08</v>
      </c>
      <c r="C34" s="1">
        <f>RATE(B30,B32,  B35,B33)</f>
        <v>8.000000000001091E-2</v>
      </c>
    </row>
    <row r="35" spans="1:3" ht="14.4" thickBot="1" x14ac:dyDescent="0.3">
      <c r="A35" s="14" t="s">
        <v>9</v>
      </c>
      <c r="B35" s="22">
        <f>PV(B34,B30,B32,B33)</f>
        <v>-1134.201627978829</v>
      </c>
    </row>
    <row r="36" spans="1:3" ht="14.4" thickBot="1" x14ac:dyDescent="0.3"/>
    <row r="37" spans="1:3" x14ac:dyDescent="0.25">
      <c r="A37" s="2"/>
      <c r="B37" s="4" t="s">
        <v>10</v>
      </c>
    </row>
    <row r="38" spans="1:3" x14ac:dyDescent="0.25">
      <c r="A38" s="5" t="s">
        <v>17</v>
      </c>
      <c r="B38" s="7"/>
    </row>
    <row r="39" spans="1:3" x14ac:dyDescent="0.25">
      <c r="A39" s="5" t="s">
        <v>18</v>
      </c>
      <c r="B39" s="7">
        <v>20</v>
      </c>
    </row>
    <row r="40" spans="1:3" x14ac:dyDescent="0.25">
      <c r="A40" s="5" t="s">
        <v>13</v>
      </c>
      <c r="B40" s="19">
        <v>0.04</v>
      </c>
    </row>
    <row r="41" spans="1:3" x14ac:dyDescent="0.25">
      <c r="A41" s="5" t="s">
        <v>16</v>
      </c>
      <c r="B41" s="20">
        <v>40</v>
      </c>
    </row>
    <row r="42" spans="1:3" x14ac:dyDescent="0.25">
      <c r="A42" s="5" t="s">
        <v>14</v>
      </c>
      <c r="B42" s="20">
        <v>1000</v>
      </c>
    </row>
    <row r="43" spans="1:3" x14ac:dyDescent="0.25">
      <c r="A43" s="5" t="s">
        <v>15</v>
      </c>
      <c r="B43" s="19">
        <v>5.5E-2</v>
      </c>
    </row>
    <row r="44" spans="1:3" ht="14.4" thickBot="1" x14ac:dyDescent="0.3">
      <c r="A44" s="14" t="s">
        <v>9</v>
      </c>
      <c r="B44" s="21">
        <f>PV(B43,B39,B41,B42)</f>
        <v>-820.74426272607559</v>
      </c>
    </row>
    <row r="45" spans="1:3" ht="14.4" thickBot="1" x14ac:dyDescent="0.3"/>
    <row r="46" spans="1:3" x14ac:dyDescent="0.25">
      <c r="A46" s="2"/>
      <c r="B46" s="4" t="s">
        <v>10</v>
      </c>
    </row>
    <row r="47" spans="1:3" x14ac:dyDescent="0.25">
      <c r="A47" s="5" t="s">
        <v>17</v>
      </c>
      <c r="B47" s="7"/>
    </row>
    <row r="48" spans="1:3" x14ac:dyDescent="0.25">
      <c r="A48" s="5" t="s">
        <v>18</v>
      </c>
      <c r="B48" s="7">
        <v>4</v>
      </c>
    </row>
    <row r="49" spans="1:3" x14ac:dyDescent="0.25">
      <c r="A49" s="5" t="s">
        <v>13</v>
      </c>
      <c r="B49" s="19">
        <v>0.02</v>
      </c>
    </row>
    <row r="50" spans="1:3" x14ac:dyDescent="0.25">
      <c r="A50" s="5" t="s">
        <v>16</v>
      </c>
      <c r="B50" s="20">
        <v>1</v>
      </c>
    </row>
    <row r="51" spans="1:3" x14ac:dyDescent="0.25">
      <c r="A51" s="5" t="s">
        <v>14</v>
      </c>
      <c r="B51" s="20">
        <v>100</v>
      </c>
    </row>
    <row r="52" spans="1:3" x14ac:dyDescent="0.25">
      <c r="A52" s="5" t="s">
        <v>15</v>
      </c>
      <c r="B52" s="23">
        <v>0.02</v>
      </c>
      <c r="C52" s="26">
        <f>RATE(B48,B50,B55,B51)</f>
        <v>1.6377822275339394E-2</v>
      </c>
    </row>
    <row r="53" spans="1:3" ht="14.4" thickBot="1" x14ac:dyDescent="0.3">
      <c r="A53" s="14" t="s">
        <v>9</v>
      </c>
      <c r="B53" s="21">
        <f>PV(B52,B48,B50,B51)</f>
        <v>-96.192271301325704</v>
      </c>
    </row>
    <row r="55" spans="1:3" x14ac:dyDescent="0.25">
      <c r="A55" t="s">
        <v>20</v>
      </c>
      <c r="B55" s="25">
        <v>-97.55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Wai Li</dc:creator>
  <cp:lastModifiedBy>Ka Wai Li</cp:lastModifiedBy>
  <dcterms:created xsi:type="dcterms:W3CDTF">2022-09-25T07:03:51Z</dcterms:created>
  <dcterms:modified xsi:type="dcterms:W3CDTF">2022-09-25T08:46:01Z</dcterms:modified>
</cp:coreProperties>
</file>