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970" windowHeight="13155" activeTab="1"/>
  </bookViews>
  <sheets>
    <sheet name="romer" sheetId="8" r:id="rId1"/>
    <sheet name="LHS" sheetId="5" r:id="rId2"/>
    <sheet name="Policy" sheetId="2" r:id="rId3"/>
    <sheet name="Shocks" sheetId="3" r:id="rId4"/>
    <sheet name="state" sheetId="4" r:id="rId5"/>
    <sheet name="alt_states" sheetId="6" r:id="rId6"/>
    <sheet name="Sheet3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V352" i="8" l="1"/>
  <c r="V351" i="8"/>
  <c r="V350" i="8"/>
  <c r="V349" i="8"/>
  <c r="V348" i="8"/>
  <c r="V347" i="8"/>
  <c r="V346" i="8"/>
  <c r="V345" i="8"/>
  <c r="V344" i="8"/>
  <c r="V343" i="8"/>
  <c r="V342" i="8"/>
  <c r="V341" i="8"/>
  <c r="V340" i="8"/>
  <c r="V339" i="8"/>
  <c r="V338" i="8"/>
  <c r="V337" i="8"/>
  <c r="V336" i="8"/>
  <c r="V335" i="8"/>
  <c r="V334" i="8"/>
  <c r="V333" i="8"/>
  <c r="V332" i="8"/>
  <c r="V331" i="8"/>
  <c r="V330" i="8"/>
  <c r="V329" i="8"/>
  <c r="V328" i="8"/>
  <c r="V327" i="8"/>
  <c r="V326" i="8"/>
  <c r="V325" i="8"/>
  <c r="V324" i="8"/>
  <c r="V323" i="8"/>
  <c r="V322" i="8"/>
  <c r="V321" i="8"/>
  <c r="V320" i="8"/>
  <c r="V319" i="8"/>
  <c r="V318" i="8"/>
  <c r="V317" i="8"/>
  <c r="V316" i="8"/>
  <c r="V315" i="8"/>
  <c r="V314" i="8"/>
  <c r="V313" i="8"/>
  <c r="V312" i="8"/>
  <c r="V311" i="8"/>
  <c r="V310" i="8"/>
  <c r="V309" i="8"/>
  <c r="V308" i="8"/>
  <c r="V307" i="8"/>
  <c r="V306" i="8"/>
  <c r="V305" i="8"/>
  <c r="V304" i="8"/>
  <c r="V303" i="8"/>
  <c r="V302" i="8"/>
  <c r="V301" i="8"/>
  <c r="V300" i="8"/>
  <c r="V299" i="8"/>
  <c r="V298" i="8"/>
  <c r="V297" i="8"/>
  <c r="V296" i="8"/>
  <c r="V295" i="8"/>
  <c r="V294" i="8"/>
  <c r="V293" i="8"/>
  <c r="V292" i="8"/>
  <c r="V291" i="8"/>
  <c r="V290" i="8"/>
  <c r="V289" i="8"/>
  <c r="V288" i="8"/>
  <c r="V287" i="8"/>
  <c r="V286" i="8"/>
  <c r="V285" i="8"/>
  <c r="V284" i="8"/>
  <c r="V283" i="8"/>
  <c r="V282" i="8"/>
  <c r="V281" i="8"/>
  <c r="V280" i="8"/>
  <c r="V279" i="8"/>
  <c r="V278" i="8"/>
  <c r="V277" i="8"/>
  <c r="V276" i="8"/>
  <c r="V275" i="8"/>
  <c r="V274" i="8"/>
  <c r="V273" i="8"/>
  <c r="V272" i="8"/>
  <c r="V271" i="8"/>
  <c r="V270" i="8"/>
  <c r="V269" i="8"/>
  <c r="V268" i="8"/>
  <c r="V267" i="8"/>
  <c r="V266" i="8"/>
  <c r="V265" i="8"/>
  <c r="V264" i="8"/>
  <c r="V263" i="8"/>
  <c r="V262" i="8"/>
  <c r="V261" i="8"/>
  <c r="V260" i="8"/>
  <c r="V259" i="8"/>
  <c r="V258" i="8"/>
  <c r="V257" i="8"/>
  <c r="V256" i="8"/>
  <c r="V255" i="8"/>
  <c r="V254" i="8"/>
  <c r="V253" i="8"/>
  <c r="V252" i="8"/>
  <c r="V251" i="8"/>
  <c r="V250" i="8"/>
  <c r="V249" i="8"/>
  <c r="V248" i="8"/>
  <c r="V247" i="8"/>
  <c r="V246" i="8"/>
  <c r="V245" i="8"/>
  <c r="V244" i="8"/>
  <c r="V243" i="8"/>
  <c r="V242" i="8"/>
  <c r="V241" i="8"/>
  <c r="V240" i="8"/>
  <c r="V239" i="8"/>
  <c r="V238" i="8"/>
  <c r="V237" i="8"/>
  <c r="V236" i="8"/>
  <c r="V235" i="8"/>
  <c r="V234" i="8"/>
  <c r="V233" i="8"/>
  <c r="V232" i="8"/>
  <c r="V231" i="8"/>
  <c r="V230" i="8"/>
  <c r="V229" i="8"/>
  <c r="V228" i="8"/>
  <c r="V227" i="8"/>
  <c r="V226" i="8"/>
  <c r="V225" i="8"/>
  <c r="V224" i="8"/>
  <c r="V223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X3" i="8"/>
  <c r="X4" i="8" s="1"/>
  <c r="V3" i="8"/>
  <c r="Y2" i="8"/>
  <c r="AC2" i="8" s="1"/>
  <c r="AD2" i="8" s="1"/>
  <c r="X2" i="8"/>
  <c r="AF2" i="8" s="1"/>
  <c r="AG2" i="8" s="1"/>
  <c r="V2" i="8"/>
  <c r="X5" i="8" l="1"/>
  <c r="AA3" i="8"/>
  <c r="AA2" i="8"/>
  <c r="AB2" i="8" s="1"/>
  <c r="Y3" i="8"/>
  <c r="Y4" i="8" s="1"/>
  <c r="Y5" i="8" l="1"/>
  <c r="AC3" i="8"/>
  <c r="AD3" i="8" s="1"/>
  <c r="AB3" i="8"/>
  <c r="X6" i="8"/>
  <c r="AA4" i="8"/>
  <c r="AB4" i="8" s="1"/>
  <c r="AF3" i="8" l="1"/>
  <c r="AG3" i="8" s="1"/>
  <c r="X7" i="8"/>
  <c r="AA5" i="8"/>
  <c r="AB5" i="8" s="1"/>
  <c r="Y6" i="8"/>
  <c r="AC4" i="8"/>
  <c r="AD4" i="8" s="1"/>
  <c r="AC5" i="8" l="1"/>
  <c r="AD5" i="8" s="1"/>
  <c r="Y7" i="8"/>
  <c r="X8" i="8"/>
  <c r="AA6" i="8"/>
  <c r="AB6" i="8" s="1"/>
  <c r="X9" i="8" l="1"/>
  <c r="AA7" i="8"/>
  <c r="AB7" i="8" s="1"/>
  <c r="AC6" i="8"/>
  <c r="AD6" i="8" s="1"/>
  <c r="Y8" i="8"/>
  <c r="Y9" i="8" l="1"/>
  <c r="AC7" i="8"/>
  <c r="AD7" i="8" s="1"/>
  <c r="X10" i="8"/>
  <c r="X11" i="8" s="1"/>
  <c r="AA8" i="8"/>
  <c r="AB8" i="8" s="1"/>
  <c r="AF4" i="8"/>
  <c r="AG4" i="8" s="1"/>
  <c r="AA9" i="8" l="1"/>
  <c r="AB9" i="8" s="1"/>
  <c r="X12" i="8"/>
  <c r="AC8" i="8"/>
  <c r="AD8" i="8" s="1"/>
  <c r="Y10" i="8"/>
  <c r="Y11" i="8" s="1"/>
  <c r="Y12" i="8" l="1"/>
  <c r="AC9" i="8"/>
  <c r="AD9" i="8" s="1"/>
  <c r="X13" i="8"/>
  <c r="AA10" i="8"/>
  <c r="AB10" i="8" s="1"/>
  <c r="X14" i="8" l="1"/>
  <c r="AA11" i="8"/>
  <c r="AB11" i="8" s="1"/>
  <c r="AF5" i="8"/>
  <c r="AG5" i="8" s="1"/>
  <c r="Y13" i="8"/>
  <c r="AC10" i="8"/>
  <c r="AD10" i="8" s="1"/>
  <c r="Y14" i="8" l="1"/>
  <c r="AC11" i="8"/>
  <c r="AD11" i="8" s="1"/>
  <c r="AA12" i="8"/>
  <c r="AB12" i="8" s="1"/>
  <c r="X15" i="8"/>
  <c r="AA13" i="8" l="1"/>
  <c r="AB13" i="8" s="1"/>
  <c r="X16" i="8"/>
  <c r="Y15" i="8"/>
  <c r="AC12" i="8"/>
  <c r="AD12" i="8" s="1"/>
  <c r="AC13" i="8" l="1"/>
  <c r="AD13" i="8" s="1"/>
  <c r="Y16" i="8"/>
  <c r="X17" i="8"/>
  <c r="AA14" i="8"/>
  <c r="AB14" i="8" s="1"/>
  <c r="AF6" i="8"/>
  <c r="AG6" i="8" s="1"/>
  <c r="X18" i="8" l="1"/>
  <c r="X19" i="8" s="1"/>
  <c r="AA15" i="8"/>
  <c r="AB15" i="8" s="1"/>
  <c r="Y17" i="8"/>
  <c r="AC14" i="8"/>
  <c r="AD14" i="8" s="1"/>
  <c r="Y18" i="8" l="1"/>
  <c r="Y19" i="8" s="1"/>
  <c r="AC15" i="8"/>
  <c r="AD15" i="8" s="1"/>
  <c r="AA16" i="8"/>
  <c r="AB16" i="8" s="1"/>
  <c r="X20" i="8"/>
  <c r="X21" i="8" l="1"/>
  <c r="AA17" i="8"/>
  <c r="AB17" i="8" s="1"/>
  <c r="AF7" i="8"/>
  <c r="AG7" i="8" s="1"/>
  <c r="Y20" i="8"/>
  <c r="AC16" i="8"/>
  <c r="AD16" i="8" s="1"/>
  <c r="Y21" i="8" l="1"/>
  <c r="AC17" i="8"/>
  <c r="AD17" i="8" s="1"/>
  <c r="X22" i="8"/>
  <c r="AA18" i="8"/>
  <c r="AB18" i="8" s="1"/>
  <c r="AA19" i="8" l="1"/>
  <c r="AB19" i="8" s="1"/>
  <c r="X23" i="8"/>
  <c r="AC18" i="8"/>
  <c r="AD18" i="8" s="1"/>
  <c r="Y22" i="8"/>
  <c r="AA20" i="8" l="1"/>
  <c r="AB20" i="8" s="1"/>
  <c r="AF8" i="8"/>
  <c r="AG8" i="8" s="1"/>
  <c r="X24" i="8"/>
  <c r="Y23" i="8"/>
  <c r="AC19" i="8"/>
  <c r="AD19" i="8" s="1"/>
  <c r="Y24" i="8" l="1"/>
  <c r="AC20" i="8"/>
  <c r="AD20" i="8" s="1"/>
  <c r="X25" i="8"/>
  <c r="AA21" i="8"/>
  <c r="AB21" i="8" s="1"/>
  <c r="X26" i="8" l="1"/>
  <c r="AA22" i="8"/>
  <c r="AB22" i="8" s="1"/>
  <c r="Y25" i="8"/>
  <c r="AC21" i="8"/>
  <c r="AD21" i="8" s="1"/>
  <c r="AC22" i="8" l="1"/>
  <c r="AD22" i="8" s="1"/>
  <c r="Y26" i="8"/>
  <c r="AA23" i="8"/>
  <c r="AB23" i="8" s="1"/>
  <c r="X27" i="8"/>
  <c r="AF9" i="8"/>
  <c r="AG9" i="8" s="1"/>
  <c r="AA24" i="8" l="1"/>
  <c r="AB24" i="8" s="1"/>
  <c r="X28" i="8"/>
  <c r="AC23" i="8"/>
  <c r="AD23" i="8" s="1"/>
  <c r="Y27" i="8"/>
  <c r="Y28" i="8" l="1"/>
  <c r="AC24" i="8"/>
  <c r="AD24" i="8" s="1"/>
  <c r="X29" i="8"/>
  <c r="AA25" i="8"/>
  <c r="AB25" i="8" s="1"/>
  <c r="X30" i="8" l="1"/>
  <c r="AA26" i="8"/>
  <c r="AB26" i="8" s="1"/>
  <c r="AF10" i="8"/>
  <c r="AG10" i="8" s="1"/>
  <c r="Y29" i="8"/>
  <c r="AC25" i="8"/>
  <c r="AD25" i="8" s="1"/>
  <c r="AC26" i="8" l="1"/>
  <c r="AD26" i="8" s="1"/>
  <c r="Y30" i="8"/>
  <c r="AA27" i="8"/>
  <c r="AB27" i="8" s="1"/>
  <c r="X31" i="8"/>
  <c r="AA28" i="8" l="1"/>
  <c r="AB28" i="8" s="1"/>
  <c r="X32" i="8"/>
  <c r="X33" i="8" s="1"/>
  <c r="Y31" i="8"/>
  <c r="AC27" i="8"/>
  <c r="AD27" i="8" s="1"/>
  <c r="Y32" i="8" l="1"/>
  <c r="Y33" i="8" s="1"/>
  <c r="AC28" i="8"/>
  <c r="AD28" i="8" s="1"/>
  <c r="X34" i="8"/>
  <c r="AF11" i="8"/>
  <c r="AG11" i="8" s="1"/>
  <c r="AA29" i="8"/>
  <c r="AB29" i="8" s="1"/>
  <c r="AA32" i="8" l="1"/>
  <c r="AF12" i="8"/>
  <c r="AG12" i="8" s="1"/>
  <c r="AA31" i="8"/>
  <c r="AB31" i="8" s="1"/>
  <c r="AA30" i="8"/>
  <c r="AB30" i="8" s="1"/>
  <c r="X35" i="8"/>
  <c r="AC29" i="8"/>
  <c r="AD29" i="8" s="1"/>
  <c r="Y34" i="8"/>
  <c r="AC30" i="8" l="1"/>
  <c r="AD30" i="8" s="1"/>
  <c r="Y35" i="8"/>
  <c r="AC32" i="8"/>
  <c r="AC31" i="8"/>
  <c r="AD31" i="8" s="1"/>
  <c r="X36" i="8"/>
  <c r="AA33" i="8"/>
  <c r="AB33" i="8" s="1"/>
  <c r="AB32" i="8"/>
  <c r="AD32" i="8" l="1"/>
  <c r="AC33" i="8"/>
  <c r="AD33" i="8" s="1"/>
  <c r="Y36" i="8"/>
  <c r="X37" i="8"/>
  <c r="AA34" i="8"/>
  <c r="AB34" i="8" s="1"/>
  <c r="Y37" i="8" l="1"/>
  <c r="AC34" i="8"/>
  <c r="AD34" i="8" s="1"/>
  <c r="X38" i="8"/>
  <c r="AA35" i="8"/>
  <c r="AB35" i="8" s="1"/>
  <c r="AF13" i="8"/>
  <c r="AG13" i="8" s="1"/>
  <c r="AA36" i="8" l="1"/>
  <c r="AB36" i="8" s="1"/>
  <c r="X39" i="8"/>
  <c r="Y38" i="8"/>
  <c r="AC35" i="8"/>
  <c r="AD35" i="8" s="1"/>
  <c r="Y39" i="8" l="1"/>
  <c r="AC36" i="8"/>
  <c r="AD36" i="8" s="1"/>
  <c r="X40" i="8"/>
  <c r="AA37" i="8"/>
  <c r="AB37" i="8" s="1"/>
  <c r="X41" i="8" l="1"/>
  <c r="AA38" i="8"/>
  <c r="AB38" i="8" s="1"/>
  <c r="AF14" i="8"/>
  <c r="AG14" i="8" s="1"/>
  <c r="Y40" i="8"/>
  <c r="AC37" i="8"/>
  <c r="AD37" i="8" s="1"/>
  <c r="X42" i="8" l="1"/>
  <c r="AA39" i="8"/>
  <c r="AB39" i="8" s="1"/>
  <c r="Y41" i="8"/>
  <c r="AC38" i="8"/>
  <c r="AD38" i="8" s="1"/>
  <c r="Y42" i="8" l="1"/>
  <c r="AC39" i="8"/>
  <c r="AD39" i="8" s="1"/>
  <c r="AA40" i="8"/>
  <c r="AB40" i="8" s="1"/>
  <c r="X43" i="8"/>
  <c r="Y43" i="8" l="1"/>
  <c r="AC40" i="8"/>
  <c r="AD40" i="8" s="1"/>
  <c r="AA44" i="8"/>
  <c r="AB44" i="8" s="1"/>
  <c r="AF16" i="8"/>
  <c r="AA43" i="8"/>
  <c r="AB43" i="8" s="1"/>
  <c r="AF15" i="8"/>
  <c r="AG15" i="8" s="1"/>
  <c r="AA45" i="8"/>
  <c r="AB45" i="8" s="1"/>
  <c r="X44" i="8"/>
  <c r="AA42" i="8"/>
  <c r="AA41" i="8"/>
  <c r="AB41" i="8" s="1"/>
  <c r="AB42" i="8" l="1"/>
  <c r="AA46" i="8"/>
  <c r="AB46" i="8" s="1"/>
  <c r="X45" i="8"/>
  <c r="AG16" i="8"/>
  <c r="AC42" i="8"/>
  <c r="AC45" i="8"/>
  <c r="AD45" i="8" s="1"/>
  <c r="Y44" i="8"/>
  <c r="AC41" i="8"/>
  <c r="AD41" i="8" s="1"/>
  <c r="AC44" i="8"/>
  <c r="AC43" i="8"/>
  <c r="AD43" i="8" s="1"/>
  <c r="AC46" i="8" l="1"/>
  <c r="AD46" i="8" s="1"/>
  <c r="Y45" i="8"/>
  <c r="X46" i="8"/>
  <c r="AA47" i="8"/>
  <c r="AB47" i="8" s="1"/>
  <c r="AF17" i="8"/>
  <c r="AG17" i="8" s="1"/>
  <c r="AD44" i="8"/>
  <c r="AD42" i="8"/>
  <c r="AA48" i="8" l="1"/>
  <c r="AB48" i="8" s="1"/>
  <c r="X47" i="8"/>
  <c r="Y46" i="8"/>
  <c r="AC47" i="8"/>
  <c r="AD47" i="8" s="1"/>
  <c r="AC48" i="8" l="1"/>
  <c r="AD48" i="8" s="1"/>
  <c r="Y47" i="8"/>
  <c r="X48" i="8"/>
  <c r="AA49" i="8"/>
  <c r="AB49" i="8" s="1"/>
  <c r="AA50" i="8" l="1"/>
  <c r="AB50" i="8" s="1"/>
  <c r="AF18" i="8"/>
  <c r="AG18" i="8" s="1"/>
  <c r="X49" i="8"/>
  <c r="Y48" i="8"/>
  <c r="AC49" i="8"/>
  <c r="AD49" i="8" s="1"/>
  <c r="X50" i="8" l="1"/>
  <c r="AA51" i="8"/>
  <c r="AB51" i="8" s="1"/>
  <c r="AC50" i="8"/>
  <c r="AD50" i="8" s="1"/>
  <c r="Y49" i="8"/>
  <c r="Y50" i="8" l="1"/>
  <c r="AC51" i="8"/>
  <c r="AD51" i="8" s="1"/>
  <c r="AA52" i="8"/>
  <c r="AB52" i="8" s="1"/>
  <c r="X51" i="8"/>
  <c r="X52" i="8" l="1"/>
  <c r="AF19" i="8"/>
  <c r="AG19" i="8" s="1"/>
  <c r="AA53" i="8"/>
  <c r="AB53" i="8" s="1"/>
  <c r="AC52" i="8"/>
  <c r="AD52" i="8" s="1"/>
  <c r="Y51" i="8"/>
  <c r="Y52" i="8" l="1"/>
  <c r="AC53" i="8"/>
  <c r="AD53" i="8" s="1"/>
  <c r="AA54" i="8"/>
  <c r="AB54" i="8" s="1"/>
  <c r="X53" i="8"/>
  <c r="X54" i="8" l="1"/>
  <c r="AA55" i="8"/>
  <c r="AB55" i="8" s="1"/>
  <c r="AC54" i="8"/>
  <c r="AD54" i="8" s="1"/>
  <c r="Y53" i="8"/>
  <c r="Y54" i="8" l="1"/>
  <c r="AC55" i="8"/>
  <c r="AD55" i="8" s="1"/>
  <c r="AA56" i="8"/>
  <c r="AB56" i="8" s="1"/>
  <c r="AF20" i="8"/>
  <c r="AG20" i="8" s="1"/>
  <c r="X55" i="8"/>
  <c r="X56" i="8" l="1"/>
  <c r="AA57" i="8"/>
  <c r="AB57" i="8" s="1"/>
  <c r="AC56" i="8"/>
  <c r="AD56" i="8" s="1"/>
  <c r="Y55" i="8"/>
  <c r="Y56" i="8" l="1"/>
  <c r="AC57" i="8"/>
  <c r="AD57" i="8" s="1"/>
  <c r="AA58" i="8"/>
  <c r="AB58" i="8" s="1"/>
  <c r="X57" i="8"/>
  <c r="X58" i="8" l="1"/>
  <c r="AA59" i="8"/>
  <c r="AB59" i="8" s="1"/>
  <c r="AF21" i="8"/>
  <c r="AG21" i="8" s="1"/>
  <c r="AC58" i="8"/>
  <c r="AD58" i="8" s="1"/>
  <c r="Y57" i="8"/>
  <c r="Y58" i="8" l="1"/>
  <c r="AC59" i="8"/>
  <c r="AD59" i="8" s="1"/>
  <c r="AA60" i="8"/>
  <c r="AB60" i="8" s="1"/>
  <c r="X59" i="8"/>
  <c r="X60" i="8" l="1"/>
  <c r="AA61" i="8"/>
  <c r="AB61" i="8" s="1"/>
  <c r="AC60" i="8"/>
  <c r="AD60" i="8" s="1"/>
  <c r="Y59" i="8"/>
  <c r="Y60" i="8" l="1"/>
  <c r="AC61" i="8"/>
  <c r="AD61" i="8" s="1"/>
  <c r="AA62" i="8"/>
  <c r="AB62" i="8" s="1"/>
  <c r="AF22" i="8"/>
  <c r="AG22" i="8" s="1"/>
  <c r="X61" i="8"/>
  <c r="X62" i="8" l="1"/>
  <c r="AA63" i="8"/>
  <c r="AB63" i="8" s="1"/>
  <c r="AC62" i="8"/>
  <c r="AD62" i="8" s="1"/>
  <c r="Y61" i="8"/>
  <c r="Y62" i="8" l="1"/>
  <c r="AC63" i="8"/>
  <c r="AD63" i="8" s="1"/>
  <c r="AA64" i="8"/>
  <c r="AB64" i="8" s="1"/>
  <c r="X63" i="8"/>
  <c r="X64" i="8" l="1"/>
  <c r="AF23" i="8"/>
  <c r="AG23" i="8" s="1"/>
  <c r="AA65" i="8"/>
  <c r="AB65" i="8" s="1"/>
  <c r="AC64" i="8"/>
  <c r="AD64" i="8" s="1"/>
  <c r="Y63" i="8"/>
  <c r="Y64" i="8" l="1"/>
  <c r="AC65" i="8"/>
  <c r="AD65" i="8" s="1"/>
  <c r="AA66" i="8"/>
  <c r="AB66" i="8" s="1"/>
  <c r="X65" i="8"/>
  <c r="X66" i="8" l="1"/>
  <c r="AA67" i="8"/>
  <c r="AB67" i="8" s="1"/>
  <c r="AC66" i="8"/>
  <c r="AD66" i="8" s="1"/>
  <c r="Y65" i="8"/>
  <c r="Y66" i="8" l="1"/>
  <c r="AC67" i="8"/>
  <c r="AD67" i="8" s="1"/>
  <c r="AA68" i="8"/>
  <c r="AB68" i="8" s="1"/>
  <c r="AF24" i="8"/>
  <c r="AG24" i="8" s="1"/>
  <c r="X67" i="8"/>
  <c r="X68" i="8" l="1"/>
  <c r="AA69" i="8"/>
  <c r="AB69" i="8" s="1"/>
  <c r="AC68" i="8"/>
  <c r="AD68" i="8" s="1"/>
  <c r="Y67" i="8"/>
  <c r="Y68" i="8" l="1"/>
  <c r="AC69" i="8"/>
  <c r="AD69" i="8" s="1"/>
  <c r="AA70" i="8"/>
  <c r="AB70" i="8" s="1"/>
  <c r="X69" i="8"/>
  <c r="X70" i="8" l="1"/>
  <c r="AA71" i="8"/>
  <c r="AB71" i="8" s="1"/>
  <c r="AF25" i="8"/>
  <c r="AG25" i="8" s="1"/>
  <c r="AC70" i="8"/>
  <c r="AD70" i="8" s="1"/>
  <c r="Y69" i="8"/>
  <c r="AC71" i="8" l="1"/>
  <c r="AD71" i="8" s="1"/>
  <c r="Y70" i="8"/>
  <c r="X71" i="8"/>
  <c r="AA72" i="8"/>
  <c r="AB72" i="8" s="1"/>
  <c r="X72" i="8" l="1"/>
  <c r="AA73" i="8"/>
  <c r="AB73" i="8" s="1"/>
  <c r="AC72" i="8"/>
  <c r="AD72" i="8" s="1"/>
  <c r="Y71" i="8"/>
  <c r="AC73" i="8" l="1"/>
  <c r="AD73" i="8" s="1"/>
  <c r="Y72" i="8"/>
  <c r="AA74" i="8"/>
  <c r="AB74" i="8" s="1"/>
  <c r="X73" i="8"/>
  <c r="AF26" i="8"/>
  <c r="AG26" i="8" s="1"/>
  <c r="X74" i="8" l="1"/>
  <c r="AA75" i="8"/>
  <c r="AB75" i="8" s="1"/>
  <c r="AC74" i="8"/>
  <c r="AD74" i="8" s="1"/>
  <c r="Y73" i="8"/>
  <c r="AC75" i="8" l="1"/>
  <c r="AD75" i="8" s="1"/>
  <c r="Y74" i="8"/>
  <c r="X75" i="8"/>
  <c r="AA76" i="8"/>
  <c r="AB76" i="8" s="1"/>
  <c r="X76" i="8" l="1"/>
  <c r="AA77" i="8"/>
  <c r="AB77" i="8" s="1"/>
  <c r="AF27" i="8"/>
  <c r="AG27" i="8" s="1"/>
  <c r="AC76" i="8"/>
  <c r="AD76" i="8" s="1"/>
  <c r="Y75" i="8"/>
  <c r="AC77" i="8" l="1"/>
  <c r="AD77" i="8" s="1"/>
  <c r="Y76" i="8"/>
  <c r="AA78" i="8"/>
  <c r="AB78" i="8" s="1"/>
  <c r="X77" i="8"/>
  <c r="X78" i="8" l="1"/>
  <c r="AA79" i="8"/>
  <c r="AB79" i="8" s="1"/>
  <c r="AC78" i="8"/>
  <c r="AD78" i="8" s="1"/>
  <c r="Y77" i="8"/>
  <c r="AC79" i="8" l="1"/>
  <c r="AD79" i="8" s="1"/>
  <c r="Y78" i="8"/>
  <c r="X79" i="8"/>
  <c r="AA80" i="8"/>
  <c r="AB80" i="8" s="1"/>
  <c r="AF28" i="8"/>
  <c r="AG28" i="8" s="1"/>
  <c r="X80" i="8" l="1"/>
  <c r="AA81" i="8"/>
  <c r="AB81" i="8" s="1"/>
  <c r="AC80" i="8"/>
  <c r="AD80" i="8" s="1"/>
  <c r="Y79" i="8"/>
  <c r="AC81" i="8" l="1"/>
  <c r="AD81" i="8" s="1"/>
  <c r="Y80" i="8"/>
  <c r="AA82" i="8"/>
  <c r="AB82" i="8" s="1"/>
  <c r="X81" i="8"/>
  <c r="X82" i="8" l="1"/>
  <c r="AA83" i="8"/>
  <c r="AB83" i="8" s="1"/>
  <c r="AF29" i="8"/>
  <c r="AG29" i="8" s="1"/>
  <c r="AC82" i="8"/>
  <c r="AD82" i="8" s="1"/>
  <c r="Y81" i="8"/>
  <c r="AC83" i="8" l="1"/>
  <c r="AD83" i="8" s="1"/>
  <c r="Y82" i="8"/>
  <c r="X83" i="8"/>
  <c r="AA84" i="8"/>
  <c r="AB84" i="8" s="1"/>
  <c r="X84" i="8" l="1"/>
  <c r="AA85" i="8"/>
  <c r="AB85" i="8" s="1"/>
  <c r="AC84" i="8"/>
  <c r="AD84" i="8" s="1"/>
  <c r="Y83" i="8"/>
  <c r="AC85" i="8" l="1"/>
  <c r="AD85" i="8" s="1"/>
  <c r="Y84" i="8"/>
  <c r="AA86" i="8"/>
  <c r="AB86" i="8" s="1"/>
  <c r="X85" i="8"/>
  <c r="AF30" i="8"/>
  <c r="AG30" i="8" s="1"/>
  <c r="X86" i="8" l="1"/>
  <c r="AA87" i="8"/>
  <c r="AB87" i="8" s="1"/>
  <c r="AC86" i="8"/>
  <c r="AD86" i="8" s="1"/>
  <c r="Y85" i="8"/>
  <c r="AC87" i="8" l="1"/>
  <c r="AD87" i="8" s="1"/>
  <c r="Y86" i="8"/>
  <c r="X87" i="8"/>
  <c r="AA88" i="8"/>
  <c r="AB88" i="8" s="1"/>
  <c r="X88" i="8" l="1"/>
  <c r="AA89" i="8"/>
  <c r="AB89" i="8" s="1"/>
  <c r="AF31" i="8"/>
  <c r="AG31" i="8" s="1"/>
  <c r="AC88" i="8"/>
  <c r="AD88" i="8" s="1"/>
  <c r="Y87" i="8"/>
  <c r="AC89" i="8" l="1"/>
  <c r="AD89" i="8" s="1"/>
  <c r="Y88" i="8"/>
  <c r="AA90" i="8"/>
  <c r="AB90" i="8" s="1"/>
  <c r="X89" i="8"/>
  <c r="X90" i="8" l="1"/>
  <c r="AA91" i="8"/>
  <c r="AB91" i="8" s="1"/>
  <c r="AC90" i="8"/>
  <c r="AD90" i="8" s="1"/>
  <c r="Y89" i="8"/>
  <c r="AC91" i="8" l="1"/>
  <c r="AD91" i="8" s="1"/>
  <c r="Y90" i="8"/>
  <c r="X91" i="8"/>
  <c r="AA92" i="8"/>
  <c r="AB92" i="8" s="1"/>
  <c r="AF32" i="8"/>
  <c r="AG32" i="8" s="1"/>
  <c r="X92" i="8" l="1"/>
  <c r="AA93" i="8"/>
  <c r="AB93" i="8" s="1"/>
  <c r="AC92" i="8"/>
  <c r="AD92" i="8" s="1"/>
  <c r="Y91" i="8"/>
  <c r="AC93" i="8" l="1"/>
  <c r="AD93" i="8" s="1"/>
  <c r="Y92" i="8"/>
  <c r="AA94" i="8"/>
  <c r="AB94" i="8" s="1"/>
  <c r="X93" i="8"/>
  <c r="AA95" i="8" l="1"/>
  <c r="AB95" i="8" s="1"/>
  <c r="X94" i="8"/>
  <c r="AF33" i="8"/>
  <c r="AG33" i="8" s="1"/>
  <c r="AC94" i="8"/>
  <c r="AD94" i="8" s="1"/>
  <c r="Y93" i="8"/>
  <c r="AC95" i="8" l="1"/>
  <c r="AD95" i="8" s="1"/>
  <c r="Y94" i="8"/>
  <c r="AA96" i="8"/>
  <c r="AB96" i="8" s="1"/>
  <c r="X95" i="8"/>
  <c r="X96" i="8" l="1"/>
  <c r="AA97" i="8"/>
  <c r="AB97" i="8" s="1"/>
  <c r="AC96" i="8"/>
  <c r="AD96" i="8" s="1"/>
  <c r="Y95" i="8"/>
  <c r="AC97" i="8" l="1"/>
  <c r="AD97" i="8" s="1"/>
  <c r="Y96" i="8"/>
  <c r="X97" i="8"/>
  <c r="AA98" i="8"/>
  <c r="AB98" i="8" s="1"/>
  <c r="AF34" i="8"/>
  <c r="AG34" i="8" s="1"/>
  <c r="AA99" i="8" l="1"/>
  <c r="AB99" i="8" s="1"/>
  <c r="X98" i="8"/>
  <c r="Y97" i="8"/>
  <c r="AC98" i="8"/>
  <c r="AD98" i="8" s="1"/>
  <c r="AC99" i="8" l="1"/>
  <c r="AD99" i="8" s="1"/>
  <c r="Y98" i="8"/>
  <c r="AA100" i="8"/>
  <c r="AB100" i="8" s="1"/>
  <c r="X99" i="8"/>
  <c r="X100" i="8" l="1"/>
  <c r="AA101" i="8"/>
  <c r="AB101" i="8" s="1"/>
  <c r="AF35" i="8"/>
  <c r="AG35" i="8" s="1"/>
  <c r="AC100" i="8"/>
  <c r="AD100" i="8" s="1"/>
  <c r="Y99" i="8"/>
  <c r="AC101" i="8" l="1"/>
  <c r="AD101" i="8" s="1"/>
  <c r="Y100" i="8"/>
  <c r="X101" i="8"/>
  <c r="AA102" i="8"/>
  <c r="AB102" i="8" s="1"/>
  <c r="AA103" i="8" l="1"/>
  <c r="AB103" i="8" s="1"/>
  <c r="X102" i="8"/>
  <c r="Y101" i="8"/>
  <c r="AC102" i="8"/>
  <c r="AD102" i="8" s="1"/>
  <c r="AC103" i="8" l="1"/>
  <c r="AD103" i="8" s="1"/>
  <c r="Y102" i="8"/>
  <c r="AA104" i="8"/>
  <c r="AB104" i="8" s="1"/>
  <c r="X103" i="8"/>
  <c r="AF36" i="8"/>
  <c r="AG36" i="8" s="1"/>
  <c r="X104" i="8" l="1"/>
  <c r="AA105" i="8"/>
  <c r="AB105" i="8" s="1"/>
  <c r="AC104" i="8"/>
  <c r="AD104" i="8" s="1"/>
  <c r="Y103" i="8"/>
  <c r="AC105" i="8" l="1"/>
  <c r="AD105" i="8" s="1"/>
  <c r="Y104" i="8"/>
  <c r="X105" i="8"/>
  <c r="AA106" i="8"/>
  <c r="AB106" i="8" s="1"/>
  <c r="AA107" i="8" l="1"/>
  <c r="AB107" i="8" s="1"/>
  <c r="X106" i="8"/>
  <c r="AF37" i="8"/>
  <c r="AG37" i="8" s="1"/>
  <c r="AC106" i="8"/>
  <c r="AD106" i="8" s="1"/>
  <c r="Y105" i="8"/>
  <c r="X107" i="8" l="1"/>
  <c r="AA108" i="8"/>
  <c r="AB108" i="8" s="1"/>
  <c r="AC107" i="8"/>
  <c r="AD107" i="8" s="1"/>
  <c r="Y106" i="8"/>
  <c r="AC108" i="8" l="1"/>
  <c r="AD108" i="8" s="1"/>
  <c r="Y107" i="8"/>
  <c r="X108" i="8"/>
  <c r="AA109" i="8"/>
  <c r="AB109" i="8" s="1"/>
  <c r="X109" i="8" l="1"/>
  <c r="AA110" i="8"/>
  <c r="AB110" i="8" s="1"/>
  <c r="AF38" i="8"/>
  <c r="AG38" i="8" s="1"/>
  <c r="AC109" i="8"/>
  <c r="AD109" i="8" s="1"/>
  <c r="Y108" i="8"/>
  <c r="AC110" i="8" l="1"/>
  <c r="AD110" i="8" s="1"/>
  <c r="Y109" i="8"/>
  <c r="AA111" i="8"/>
  <c r="AB111" i="8" s="1"/>
  <c r="X110" i="8"/>
  <c r="X111" i="8" l="1"/>
  <c r="AA112" i="8"/>
  <c r="AB112" i="8" s="1"/>
  <c r="AC111" i="8"/>
  <c r="AD111" i="8" s="1"/>
  <c r="Y110" i="8"/>
  <c r="AC112" i="8" l="1"/>
  <c r="AD112" i="8" s="1"/>
  <c r="Y111" i="8"/>
  <c r="X112" i="8"/>
  <c r="AA113" i="8"/>
  <c r="AB113" i="8" s="1"/>
  <c r="AF39" i="8"/>
  <c r="AG39" i="8" s="1"/>
  <c r="X113" i="8" l="1"/>
  <c r="AA114" i="8"/>
  <c r="AB114" i="8" s="1"/>
  <c r="AC113" i="8"/>
  <c r="AD113" i="8" s="1"/>
  <c r="Y112" i="8"/>
  <c r="AC114" i="8" l="1"/>
  <c r="AD114" i="8" s="1"/>
  <c r="Y113" i="8"/>
  <c r="AA115" i="8"/>
  <c r="AB115" i="8" s="1"/>
  <c r="X114" i="8"/>
  <c r="X115" i="8" l="1"/>
  <c r="AA116" i="8"/>
  <c r="AB116" i="8" s="1"/>
  <c r="AF40" i="8"/>
  <c r="AG40" i="8" s="1"/>
  <c r="AC115" i="8"/>
  <c r="AD115" i="8" s="1"/>
  <c r="Y114" i="8"/>
  <c r="AC116" i="8" l="1"/>
  <c r="AD116" i="8" s="1"/>
  <c r="Y115" i="8"/>
  <c r="X116" i="8"/>
  <c r="AA117" i="8"/>
  <c r="AB117" i="8" s="1"/>
  <c r="X117" i="8" l="1"/>
  <c r="AA118" i="8"/>
  <c r="AB118" i="8" s="1"/>
  <c r="AC117" i="8"/>
  <c r="AD117" i="8" s="1"/>
  <c r="Y116" i="8"/>
  <c r="AC118" i="8" l="1"/>
  <c r="AD118" i="8" s="1"/>
  <c r="Y117" i="8"/>
  <c r="AA119" i="8"/>
  <c r="AB119" i="8" s="1"/>
  <c r="AA120" i="8"/>
  <c r="AB120" i="8" s="1"/>
  <c r="X118" i="8"/>
  <c r="AF41" i="8"/>
  <c r="AG41" i="8" s="1"/>
  <c r="AC120" i="8" l="1"/>
  <c r="AC119" i="8"/>
  <c r="AD119" i="8" s="1"/>
  <c r="Y118" i="8"/>
  <c r="AA121" i="8"/>
  <c r="AB121" i="8" s="1"/>
  <c r="X119" i="8"/>
  <c r="AC121" i="8" l="1"/>
  <c r="AD121" i="8" s="1"/>
  <c r="Y119" i="8"/>
  <c r="AA122" i="8"/>
  <c r="AB122" i="8" s="1"/>
  <c r="X120" i="8"/>
  <c r="AF42" i="8"/>
  <c r="AG42" i="8" s="1"/>
  <c r="AD120" i="8"/>
  <c r="AA123" i="8" l="1"/>
  <c r="AB123" i="8" s="1"/>
  <c r="X121" i="8"/>
  <c r="Y120" i="8"/>
  <c r="AC122" i="8"/>
  <c r="AD122" i="8" s="1"/>
  <c r="AC123" i="8" l="1"/>
  <c r="AD123" i="8" s="1"/>
  <c r="Y121" i="8"/>
  <c r="AA125" i="8"/>
  <c r="AA124" i="8"/>
  <c r="AB124" i="8" s="1"/>
  <c r="X122" i="8"/>
  <c r="AF43" i="8"/>
  <c r="AG43" i="8" s="1"/>
  <c r="AB125" i="8" l="1"/>
  <c r="AC125" i="8"/>
  <c r="AC124" i="8"/>
  <c r="AD124" i="8" s="1"/>
  <c r="Y122" i="8"/>
  <c r="AA126" i="8"/>
  <c r="AB126" i="8" s="1"/>
  <c r="X123" i="8"/>
  <c r="AA127" i="8" l="1"/>
  <c r="AB127" i="8" s="1"/>
  <c r="X124" i="8"/>
  <c r="Y123" i="8"/>
  <c r="AC126" i="8"/>
  <c r="AD126" i="8" s="1"/>
  <c r="AD125" i="8"/>
  <c r="Y124" i="8" l="1"/>
  <c r="AC127" i="8"/>
  <c r="AD127" i="8" s="1"/>
  <c r="X125" i="8"/>
  <c r="AA129" i="8"/>
  <c r="AB129" i="8" s="1"/>
  <c r="AA128" i="8"/>
  <c r="AB128" i="8" s="1"/>
  <c r="AF44" i="8"/>
  <c r="AG44" i="8" s="1"/>
  <c r="AA131" i="8" l="1"/>
  <c r="AA130" i="8"/>
  <c r="AB130" i="8" s="1"/>
  <c r="X126" i="8"/>
  <c r="AF45" i="8"/>
  <c r="AG45" i="8" s="1"/>
  <c r="AC129" i="8"/>
  <c r="AC128" i="8"/>
  <c r="AD128" i="8" s="1"/>
  <c r="Y125" i="8"/>
  <c r="AC131" i="8" l="1"/>
  <c r="Y126" i="8"/>
  <c r="AC130" i="8"/>
  <c r="AD130" i="8" s="1"/>
  <c r="X127" i="8"/>
  <c r="AA132" i="8"/>
  <c r="AB132" i="8" s="1"/>
  <c r="AD129" i="8"/>
  <c r="AB131" i="8"/>
  <c r="X128" i="8" l="1"/>
  <c r="AA133" i="8"/>
  <c r="AB133" i="8" s="1"/>
  <c r="AC132" i="8"/>
  <c r="AD132" i="8" s="1"/>
  <c r="Y127" i="8"/>
  <c r="AD131" i="8"/>
  <c r="AC133" i="8" l="1"/>
  <c r="AD133" i="8" s="1"/>
  <c r="Y128" i="8"/>
  <c r="X129" i="8"/>
  <c r="AA134" i="8"/>
  <c r="AB134" i="8" s="1"/>
  <c r="AF46" i="8"/>
  <c r="AG46" i="8" s="1"/>
  <c r="AA135" i="8" l="1"/>
  <c r="AB135" i="8" s="1"/>
  <c r="X130" i="8"/>
  <c r="AC134" i="8"/>
  <c r="AD134" i="8" s="1"/>
  <c r="Y129" i="8"/>
  <c r="AC135" i="8" l="1"/>
  <c r="AD135" i="8" s="1"/>
  <c r="Y130" i="8"/>
  <c r="AA137" i="8"/>
  <c r="AB137" i="8" s="1"/>
  <c r="X131" i="8"/>
  <c r="AA136" i="8"/>
  <c r="AB136" i="8" s="1"/>
  <c r="AF47" i="8"/>
  <c r="AG47" i="8" s="1"/>
  <c r="AC137" i="8" l="1"/>
  <c r="AC136" i="8"/>
  <c r="AD136" i="8" s="1"/>
  <c r="Y131" i="8"/>
  <c r="AA138" i="8"/>
  <c r="AB138" i="8" s="1"/>
  <c r="X132" i="8"/>
  <c r="Y132" i="8" l="1"/>
  <c r="AC138" i="8"/>
  <c r="AD138" i="8" s="1"/>
  <c r="AA139" i="8"/>
  <c r="AB139" i="8" s="1"/>
  <c r="X133" i="8"/>
  <c r="AD137" i="8"/>
  <c r="AA140" i="8" l="1"/>
  <c r="AB140" i="8" s="1"/>
  <c r="AF48" i="8"/>
  <c r="AG48" i="8" s="1"/>
  <c r="X134" i="8"/>
  <c r="AC139" i="8"/>
  <c r="AD139" i="8" s="1"/>
  <c r="Y133" i="8"/>
  <c r="AA141" i="8" l="1"/>
  <c r="AB141" i="8" s="1"/>
  <c r="X135" i="8"/>
  <c r="AC140" i="8"/>
  <c r="AD140" i="8" s="1"/>
  <c r="Y134" i="8"/>
  <c r="AC141" i="8" l="1"/>
  <c r="AD141" i="8" s="1"/>
  <c r="Y135" i="8"/>
  <c r="AA142" i="8"/>
  <c r="AB142" i="8" s="1"/>
  <c r="X136" i="8"/>
  <c r="AA143" i="8" l="1"/>
  <c r="AB143" i="8" s="1"/>
  <c r="X137" i="8"/>
  <c r="AA144" i="8"/>
  <c r="AB144" i="8" s="1"/>
  <c r="AF49" i="8"/>
  <c r="AG49" i="8" s="1"/>
  <c r="Y136" i="8"/>
  <c r="AC142" i="8"/>
  <c r="AD142" i="8" s="1"/>
  <c r="AA145" i="8" l="1"/>
  <c r="AB145" i="8" s="1"/>
  <c r="X138" i="8"/>
  <c r="AC144" i="8"/>
  <c r="AC143" i="8"/>
  <c r="AD143" i="8" s="1"/>
  <c r="Y137" i="8"/>
  <c r="AC145" i="8" l="1"/>
  <c r="AD145" i="8" s="1"/>
  <c r="Y138" i="8"/>
  <c r="AD144" i="8"/>
  <c r="AA147" i="8"/>
  <c r="AB147" i="8" s="1"/>
  <c r="AA146" i="8"/>
  <c r="AB146" i="8" s="1"/>
  <c r="X139" i="8"/>
  <c r="AF50" i="8"/>
  <c r="AG50" i="8" s="1"/>
  <c r="X140" i="8" l="1"/>
  <c r="AA149" i="8"/>
  <c r="AA148" i="8"/>
  <c r="AB148" i="8" s="1"/>
  <c r="AF51" i="8"/>
  <c r="AG51" i="8" s="1"/>
  <c r="Y139" i="8"/>
  <c r="AC147" i="8"/>
  <c r="AC146" i="8"/>
  <c r="AD146" i="8" s="1"/>
  <c r="AB149" i="8" l="1"/>
  <c r="AD147" i="8"/>
  <c r="AC149" i="8"/>
  <c r="AD149" i="8" s="1"/>
  <c r="Y140" i="8"/>
  <c r="AC148" i="8"/>
  <c r="AD148" i="8" s="1"/>
  <c r="X141" i="8"/>
  <c r="AA150" i="8"/>
  <c r="AB150" i="8" s="1"/>
  <c r="AA151" i="8" l="1"/>
  <c r="AB151" i="8" s="1"/>
  <c r="AA152" i="8"/>
  <c r="AB152" i="8" s="1"/>
  <c r="AF52" i="8"/>
  <c r="AG52" i="8" s="1"/>
  <c r="X142" i="8"/>
  <c r="AC150" i="8"/>
  <c r="AD150" i="8" s="1"/>
  <c r="Y141" i="8"/>
  <c r="AC152" i="8" l="1"/>
  <c r="AC151" i="8"/>
  <c r="AD151" i="8" s="1"/>
  <c r="Y142" i="8"/>
  <c r="AA153" i="8"/>
  <c r="AB153" i="8" s="1"/>
  <c r="X143" i="8"/>
  <c r="AC153" i="8" l="1"/>
  <c r="AD153" i="8" s="1"/>
  <c r="Y143" i="8"/>
  <c r="AA154" i="8"/>
  <c r="AB154" i="8" s="1"/>
  <c r="X144" i="8"/>
  <c r="AD152" i="8"/>
  <c r="AA155" i="8" l="1"/>
  <c r="AB155" i="8" s="1"/>
  <c r="X145" i="8"/>
  <c r="AA156" i="8"/>
  <c r="AB156" i="8" s="1"/>
  <c r="AF53" i="8"/>
  <c r="AG53" i="8" s="1"/>
  <c r="Y144" i="8"/>
  <c r="AC154" i="8"/>
  <c r="AD154" i="8" s="1"/>
  <c r="AA157" i="8" l="1"/>
  <c r="AB157" i="8" s="1"/>
  <c r="X146" i="8"/>
  <c r="AC156" i="8"/>
  <c r="AC155" i="8"/>
  <c r="AD155" i="8" s="1"/>
  <c r="Y145" i="8"/>
  <c r="AD156" i="8" l="1"/>
  <c r="AA159" i="8"/>
  <c r="AB159" i="8" s="1"/>
  <c r="X147" i="8"/>
  <c r="AF54" i="8"/>
  <c r="AG54" i="8" s="1"/>
  <c r="AA158" i="8"/>
  <c r="AB158" i="8" s="1"/>
  <c r="AC157" i="8"/>
  <c r="AD157" i="8" s="1"/>
  <c r="Y146" i="8"/>
  <c r="AC158" i="8" l="1"/>
  <c r="AD158" i="8" s="1"/>
  <c r="Y147" i="8"/>
  <c r="AC159" i="8"/>
  <c r="AD159" i="8" s="1"/>
  <c r="AA160" i="8"/>
  <c r="AB160" i="8" s="1"/>
  <c r="X148" i="8"/>
  <c r="AA161" i="8"/>
  <c r="AB161" i="8" s="1"/>
  <c r="AF55" i="8"/>
  <c r="AG55" i="8" s="1"/>
  <c r="AC161" i="8" l="1"/>
  <c r="Y148" i="8"/>
  <c r="AC160" i="8"/>
  <c r="AD160" i="8" s="1"/>
  <c r="X149" i="8"/>
  <c r="AA162" i="8"/>
  <c r="AB162" i="8" s="1"/>
  <c r="AA163" i="8" l="1"/>
  <c r="AB163" i="8" s="1"/>
  <c r="AA164" i="8"/>
  <c r="AB164" i="8" s="1"/>
  <c r="AF56" i="8"/>
  <c r="AG56" i="8" s="1"/>
  <c r="X150" i="8"/>
  <c r="AC162" i="8"/>
  <c r="AD162" i="8" s="1"/>
  <c r="Y149" i="8"/>
  <c r="AD161" i="8"/>
  <c r="AC163" i="8" l="1"/>
  <c r="AD163" i="8" s="1"/>
  <c r="Y150" i="8"/>
  <c r="AC164" i="8"/>
  <c r="AD164" i="8" s="1"/>
  <c r="AA165" i="8"/>
  <c r="AB165" i="8" s="1"/>
  <c r="X151" i="8"/>
  <c r="AC165" i="8" l="1"/>
  <c r="AD165" i="8" s="1"/>
  <c r="Y151" i="8"/>
  <c r="X152" i="8"/>
  <c r="AA166" i="8"/>
  <c r="AB166" i="8" s="1"/>
  <c r="AA168" i="8" l="1"/>
  <c r="AA167" i="8"/>
  <c r="AB167" i="8" s="1"/>
  <c r="X153" i="8"/>
  <c r="AF57" i="8"/>
  <c r="AG57" i="8" s="1"/>
  <c r="Y152" i="8"/>
  <c r="AC166" i="8"/>
  <c r="AD166" i="8" s="1"/>
  <c r="AA169" i="8" l="1"/>
  <c r="AB169" i="8" s="1"/>
  <c r="X154" i="8"/>
  <c r="AC168" i="8"/>
  <c r="AC167" i="8"/>
  <c r="AD167" i="8" s="1"/>
  <c r="Y153" i="8"/>
  <c r="AB168" i="8"/>
  <c r="AD168" i="8" l="1"/>
  <c r="AA170" i="8"/>
  <c r="AB170" i="8" s="1"/>
  <c r="AA171" i="8"/>
  <c r="AB171" i="8" s="1"/>
  <c r="X155" i="8"/>
  <c r="AF58" i="8"/>
  <c r="AG58" i="8" s="1"/>
  <c r="Y154" i="8"/>
  <c r="AC169" i="8"/>
  <c r="AD169" i="8" s="1"/>
  <c r="AA172" i="8" l="1"/>
  <c r="AB172" i="8" s="1"/>
  <c r="AA173" i="8"/>
  <c r="AB173" i="8" s="1"/>
  <c r="X156" i="8"/>
  <c r="AF59" i="8"/>
  <c r="AG59" i="8" s="1"/>
  <c r="AC170" i="8"/>
  <c r="AD170" i="8" s="1"/>
  <c r="Y155" i="8"/>
  <c r="AC171" i="8"/>
  <c r="AD171" i="8" s="1"/>
  <c r="AC172" i="8" l="1"/>
  <c r="AD172" i="8" s="1"/>
  <c r="Y156" i="8"/>
  <c r="AC173" i="8"/>
  <c r="AD173" i="8" s="1"/>
  <c r="AA174" i="8"/>
  <c r="AB174" i="8" s="1"/>
  <c r="X157" i="8"/>
  <c r="AC174" i="8" l="1"/>
  <c r="AD174" i="8" s="1"/>
  <c r="Y157" i="8"/>
  <c r="AA176" i="8"/>
  <c r="AB176" i="8" s="1"/>
  <c r="AA175" i="8"/>
  <c r="AB175" i="8" s="1"/>
  <c r="X158" i="8"/>
  <c r="AF60" i="8"/>
  <c r="AG60" i="8" s="1"/>
  <c r="AC176" i="8" l="1"/>
  <c r="Y158" i="8"/>
  <c r="AC175" i="8"/>
  <c r="AD175" i="8" s="1"/>
  <c r="AA177" i="8"/>
  <c r="AB177" i="8" s="1"/>
  <c r="X159" i="8"/>
  <c r="Y159" i="8" l="1"/>
  <c r="AC177" i="8"/>
  <c r="AD177" i="8" s="1"/>
  <c r="AA178" i="8"/>
  <c r="AB178" i="8" s="1"/>
  <c r="X160" i="8"/>
  <c r="AD176" i="8"/>
  <c r="AA179" i="8" l="1"/>
  <c r="AB179" i="8" s="1"/>
  <c r="X161" i="8"/>
  <c r="AF61" i="8"/>
  <c r="AG61" i="8" s="1"/>
  <c r="AC178" i="8"/>
  <c r="AD178" i="8" s="1"/>
  <c r="Y160" i="8"/>
  <c r="AA180" i="8" l="1"/>
  <c r="AB180" i="8" s="1"/>
  <c r="AA181" i="8"/>
  <c r="AB181" i="8" s="1"/>
  <c r="X162" i="8"/>
  <c r="AC179" i="8"/>
  <c r="AD179" i="8" s="1"/>
  <c r="Y161" i="8"/>
  <c r="AA182" i="8" l="1"/>
  <c r="AB182" i="8" s="1"/>
  <c r="AA183" i="8"/>
  <c r="X163" i="8"/>
  <c r="AF62" i="8"/>
  <c r="AG62" i="8" s="1"/>
  <c r="AC180" i="8"/>
  <c r="AD180" i="8" s="1"/>
  <c r="Y162" i="8"/>
  <c r="AC181" i="8"/>
  <c r="AD181" i="8" s="1"/>
  <c r="AA184" i="8" l="1"/>
  <c r="AB184" i="8" s="1"/>
  <c r="AA185" i="8"/>
  <c r="X164" i="8"/>
  <c r="AF63" i="8"/>
  <c r="AG63" i="8" s="1"/>
  <c r="AC182" i="8"/>
  <c r="AD182" i="8" s="1"/>
  <c r="AC183" i="8"/>
  <c r="Y163" i="8"/>
  <c r="AB183" i="8"/>
  <c r="AC184" i="8" l="1"/>
  <c r="AD184" i="8" s="1"/>
  <c r="AC185" i="8"/>
  <c r="AD185" i="8" s="1"/>
  <c r="Y164" i="8"/>
  <c r="AA186" i="8"/>
  <c r="AB186" i="8" s="1"/>
  <c r="X165" i="8"/>
  <c r="AD183" i="8"/>
  <c r="AB185" i="8"/>
  <c r="AC186" i="8" l="1"/>
  <c r="AD186" i="8" s="1"/>
  <c r="Y165" i="8"/>
  <c r="AA188" i="8"/>
  <c r="AA187" i="8"/>
  <c r="AB187" i="8" s="1"/>
  <c r="X166" i="8"/>
  <c r="AF64" i="8"/>
  <c r="AG64" i="8" s="1"/>
  <c r="AB188" i="8" l="1"/>
  <c r="AC187" i="8"/>
  <c r="AD187" i="8" s="1"/>
  <c r="AC188" i="8"/>
  <c r="AD188" i="8" s="1"/>
  <c r="Y166" i="8"/>
  <c r="AA189" i="8"/>
  <c r="AB189" i="8" s="1"/>
  <c r="X167" i="8"/>
  <c r="AA190" i="8" l="1"/>
  <c r="AB190" i="8" s="1"/>
  <c r="X168" i="8"/>
  <c r="Y167" i="8"/>
  <c r="AC189" i="8"/>
  <c r="AD189" i="8" s="1"/>
  <c r="AC190" i="8" l="1"/>
  <c r="AD190" i="8" s="1"/>
  <c r="Y168" i="8"/>
  <c r="AA192" i="8"/>
  <c r="AB192" i="8" s="1"/>
  <c r="X169" i="8"/>
  <c r="AA191" i="8"/>
  <c r="AB191" i="8" s="1"/>
  <c r="AF65" i="8"/>
  <c r="AG65" i="8" s="1"/>
  <c r="X170" i="8" l="1"/>
  <c r="AA193" i="8"/>
  <c r="AB193" i="8" s="1"/>
  <c r="AC191" i="8"/>
  <c r="AD191" i="8" s="1"/>
  <c r="AC192" i="8"/>
  <c r="Y169" i="8"/>
  <c r="AD192" i="8" l="1"/>
  <c r="AC193" i="8"/>
  <c r="AD193" i="8" s="1"/>
  <c r="Y170" i="8"/>
  <c r="AA194" i="8"/>
  <c r="AB194" i="8" s="1"/>
  <c r="AA195" i="8"/>
  <c r="X171" i="8"/>
  <c r="AF66" i="8"/>
  <c r="AG66" i="8" s="1"/>
  <c r="AC194" i="8" l="1"/>
  <c r="AD194" i="8" s="1"/>
  <c r="Y171" i="8"/>
  <c r="AC195" i="8"/>
  <c r="AD195" i="8" s="1"/>
  <c r="AA196" i="8"/>
  <c r="AB196" i="8" s="1"/>
  <c r="AA197" i="8"/>
  <c r="X172" i="8"/>
  <c r="AF67" i="8"/>
  <c r="AG67" i="8" s="1"/>
  <c r="AB195" i="8"/>
  <c r="AA198" i="8" l="1"/>
  <c r="AB198" i="8" s="1"/>
  <c r="X173" i="8"/>
  <c r="AC196" i="8"/>
  <c r="AD196" i="8" s="1"/>
  <c r="Y172" i="8"/>
  <c r="AC197" i="8"/>
  <c r="AD197" i="8" s="1"/>
  <c r="AB197" i="8"/>
  <c r="AC198" i="8" l="1"/>
  <c r="AD198" i="8" s="1"/>
  <c r="Y173" i="8"/>
  <c r="AA200" i="8"/>
  <c r="AB200" i="8" s="1"/>
  <c r="X174" i="8"/>
  <c r="AA199" i="8"/>
  <c r="AB199" i="8" s="1"/>
  <c r="AF68" i="8"/>
  <c r="AG68" i="8" s="1"/>
  <c r="AA201" i="8" l="1"/>
  <c r="AB201" i="8" s="1"/>
  <c r="X175" i="8"/>
  <c r="AC199" i="8"/>
  <c r="AD199" i="8" s="1"/>
  <c r="AC200" i="8"/>
  <c r="AD200" i="8" s="1"/>
  <c r="Y174" i="8"/>
  <c r="Y175" i="8" l="1"/>
  <c r="AC201" i="8"/>
  <c r="AD201" i="8" s="1"/>
  <c r="AA202" i="8"/>
  <c r="AB202" i="8" s="1"/>
  <c r="X176" i="8"/>
  <c r="AA204" i="8" l="1"/>
  <c r="AB204" i="8" s="1"/>
  <c r="AA203" i="8"/>
  <c r="AB203" i="8" s="1"/>
  <c r="X177" i="8"/>
  <c r="AF69" i="8"/>
  <c r="AG69" i="8" s="1"/>
  <c r="AC202" i="8"/>
  <c r="AD202" i="8" s="1"/>
  <c r="Y176" i="8"/>
  <c r="X178" i="8" l="1"/>
  <c r="AA205" i="8"/>
  <c r="AB205" i="8" s="1"/>
  <c r="AA206" i="8"/>
  <c r="AB206" i="8" s="1"/>
  <c r="AF70" i="8"/>
  <c r="AG70" i="8" s="1"/>
  <c r="AC203" i="8"/>
  <c r="AD203" i="8" s="1"/>
  <c r="AC204" i="8"/>
  <c r="AD204" i="8" s="1"/>
  <c r="Y177" i="8"/>
  <c r="AC206" i="8" l="1"/>
  <c r="AD206" i="8" s="1"/>
  <c r="Y178" i="8"/>
  <c r="AC205" i="8"/>
  <c r="AD205" i="8" s="1"/>
  <c r="X179" i="8"/>
  <c r="AA207" i="8"/>
  <c r="AB207" i="8" s="1"/>
  <c r="AA208" i="8" l="1"/>
  <c r="AB208" i="8" s="1"/>
  <c r="AA209" i="8"/>
  <c r="X180" i="8"/>
  <c r="AF71" i="8"/>
  <c r="AG71" i="8" s="1"/>
  <c r="Y179" i="8"/>
  <c r="AC207" i="8"/>
  <c r="AD207" i="8" s="1"/>
  <c r="Y180" i="8" l="1"/>
  <c r="AC208" i="8"/>
  <c r="AD208" i="8" s="1"/>
  <c r="AC209" i="8"/>
  <c r="AD209" i="8" s="1"/>
  <c r="AB209" i="8"/>
  <c r="AA210" i="8"/>
  <c r="AB210" i="8" s="1"/>
  <c r="X181" i="8"/>
  <c r="X182" i="8" l="1"/>
  <c r="AA211" i="8"/>
  <c r="AB211" i="8" s="1"/>
  <c r="AC210" i="8"/>
  <c r="AD210" i="8" s="1"/>
  <c r="Y181" i="8"/>
  <c r="AC211" i="8" l="1"/>
  <c r="AD211" i="8" s="1"/>
  <c r="Y182" i="8"/>
  <c r="AA212" i="8"/>
  <c r="AB212" i="8" s="1"/>
  <c r="AA213" i="8"/>
  <c r="AB213" i="8" s="1"/>
  <c r="X183" i="8"/>
  <c r="AF72" i="8"/>
  <c r="AG72" i="8" s="1"/>
  <c r="AA214" i="8" l="1"/>
  <c r="AB214" i="8" s="1"/>
  <c r="X184" i="8"/>
  <c r="Y183" i="8"/>
  <c r="AC212" i="8"/>
  <c r="AD212" i="8" s="1"/>
  <c r="AC213" i="8"/>
  <c r="AD213" i="8" s="1"/>
  <c r="AC214" i="8" l="1"/>
  <c r="AD214" i="8" s="1"/>
  <c r="Y184" i="8"/>
  <c r="AA216" i="8"/>
  <c r="AB216" i="8" s="1"/>
  <c r="AA215" i="8"/>
  <c r="AB215" i="8" s="1"/>
  <c r="X185" i="8"/>
  <c r="AF73" i="8"/>
  <c r="AG73" i="8" s="1"/>
  <c r="X186" i="8" l="1"/>
  <c r="AA217" i="8"/>
  <c r="AB217" i="8" s="1"/>
  <c r="AC215" i="8"/>
  <c r="AD215" i="8" s="1"/>
  <c r="AC216" i="8"/>
  <c r="AD216" i="8" s="1"/>
  <c r="Y185" i="8"/>
  <c r="AC217" i="8" l="1"/>
  <c r="AD217" i="8" s="1"/>
  <c r="Y186" i="8"/>
  <c r="X187" i="8"/>
  <c r="AA218" i="8"/>
  <c r="AB218" i="8" s="1"/>
  <c r="AA219" i="8"/>
  <c r="AB219" i="8" s="1"/>
  <c r="AF74" i="8"/>
  <c r="AG74" i="8" s="1"/>
  <c r="AA220" i="8" l="1"/>
  <c r="AB220" i="8" s="1"/>
  <c r="AA221" i="8"/>
  <c r="X188" i="8"/>
  <c r="AF75" i="8"/>
  <c r="AG75" i="8" s="1"/>
  <c r="AC218" i="8"/>
  <c r="AD218" i="8" s="1"/>
  <c r="Y187" i="8"/>
  <c r="AC219" i="8"/>
  <c r="AD219" i="8" s="1"/>
  <c r="AA222" i="8" l="1"/>
  <c r="AB222" i="8" s="1"/>
  <c r="X189" i="8"/>
  <c r="Y188" i="8"/>
  <c r="AC220" i="8"/>
  <c r="AD220" i="8" s="1"/>
  <c r="AC221" i="8"/>
  <c r="AD221" i="8" s="1"/>
  <c r="AB221" i="8"/>
  <c r="AC222" i="8" l="1"/>
  <c r="AD222" i="8" s="1"/>
  <c r="Y189" i="8"/>
  <c r="X190" i="8"/>
  <c r="AA223" i="8"/>
  <c r="AB223" i="8" s="1"/>
  <c r="AA224" i="8" l="1"/>
  <c r="AB224" i="8" s="1"/>
  <c r="AA225" i="8"/>
  <c r="X191" i="8"/>
  <c r="AF76" i="8"/>
  <c r="AG76" i="8" s="1"/>
  <c r="AC223" i="8"/>
  <c r="AD223" i="8" s="1"/>
  <c r="Y190" i="8"/>
  <c r="AA226" i="8" l="1"/>
  <c r="AB226" i="8" s="1"/>
  <c r="X192" i="8"/>
  <c r="Y191" i="8"/>
  <c r="AC224" i="8"/>
  <c r="AD224" i="8" s="1"/>
  <c r="AC225" i="8"/>
  <c r="AB225" i="8"/>
  <c r="AC226" i="8" l="1"/>
  <c r="AD226" i="8" s="1"/>
  <c r="Y192" i="8"/>
  <c r="AD225" i="8"/>
  <c r="AA228" i="8"/>
  <c r="AA227" i="8"/>
  <c r="AB227" i="8" s="1"/>
  <c r="X193" i="8"/>
  <c r="AF77" i="8"/>
  <c r="AG77" i="8" s="1"/>
  <c r="AB228" i="8" l="1"/>
  <c r="X194" i="8"/>
  <c r="AA229" i="8"/>
  <c r="AB229" i="8" s="1"/>
  <c r="AC227" i="8"/>
  <c r="AD227" i="8" s="1"/>
  <c r="AC228" i="8"/>
  <c r="AD228" i="8" s="1"/>
  <c r="Y193" i="8"/>
  <c r="AC229" i="8" l="1"/>
  <c r="AD229" i="8" s="1"/>
  <c r="Y194" i="8"/>
  <c r="X195" i="8"/>
  <c r="AA230" i="8"/>
  <c r="AB230" i="8" s="1"/>
  <c r="AA231" i="8"/>
  <c r="AB231" i="8" s="1"/>
  <c r="AF78" i="8"/>
  <c r="AG78" i="8" s="1"/>
  <c r="AA232" i="8" l="1"/>
  <c r="AB232" i="8" s="1"/>
  <c r="X196" i="8"/>
  <c r="AC230" i="8"/>
  <c r="AD230" i="8" s="1"/>
  <c r="Y195" i="8"/>
  <c r="AC231" i="8"/>
  <c r="AD231" i="8" s="1"/>
  <c r="Y196" i="8" l="1"/>
  <c r="AC232" i="8"/>
  <c r="AD232" i="8" s="1"/>
  <c r="AA233" i="8"/>
  <c r="AB233" i="8" s="1"/>
  <c r="AA234" i="8"/>
  <c r="AB234" i="8" s="1"/>
  <c r="X197" i="8"/>
  <c r="AF79" i="8"/>
  <c r="AG79" i="8" s="1"/>
  <c r="X198" i="8" l="1"/>
  <c r="AA235" i="8"/>
  <c r="AB235" i="8" s="1"/>
  <c r="AC234" i="8"/>
  <c r="Y197" i="8"/>
  <c r="AC233" i="8"/>
  <c r="AD233" i="8" s="1"/>
  <c r="AD234" i="8" l="1"/>
  <c r="AA236" i="8"/>
  <c r="AB236" i="8" s="1"/>
  <c r="AA237" i="8"/>
  <c r="AB237" i="8" s="1"/>
  <c r="X199" i="8"/>
  <c r="AF80" i="8"/>
  <c r="AG80" i="8" s="1"/>
  <c r="AC235" i="8"/>
  <c r="AD235" i="8" s="1"/>
  <c r="Y198" i="8"/>
  <c r="Y199" i="8" l="1"/>
  <c r="AC236" i="8"/>
  <c r="AD236" i="8" s="1"/>
  <c r="AC237" i="8"/>
  <c r="AD237" i="8" s="1"/>
  <c r="AA238" i="8"/>
  <c r="AB238" i="8" s="1"/>
  <c r="X200" i="8"/>
  <c r="AA240" i="8" l="1"/>
  <c r="AB240" i="8" s="1"/>
  <c r="AA239" i="8"/>
  <c r="AB239" i="8" s="1"/>
  <c r="X201" i="8"/>
  <c r="AF81" i="8"/>
  <c r="AG81" i="8" s="1"/>
  <c r="AC238" i="8"/>
  <c r="AD238" i="8" s="1"/>
  <c r="Y200" i="8"/>
  <c r="X202" i="8" l="1"/>
  <c r="AA241" i="8"/>
  <c r="AB241" i="8" s="1"/>
  <c r="AC239" i="8"/>
  <c r="AD239" i="8" s="1"/>
  <c r="AC240" i="8"/>
  <c r="Y201" i="8"/>
  <c r="AD240" i="8" l="1"/>
  <c r="AC241" i="8"/>
  <c r="AD241" i="8" s="1"/>
  <c r="Y202" i="8"/>
  <c r="AA243" i="8"/>
  <c r="AB243" i="8" s="1"/>
  <c r="X203" i="8"/>
  <c r="AA242" i="8"/>
  <c r="AB242" i="8" s="1"/>
  <c r="AF82" i="8"/>
  <c r="AG82" i="8" s="1"/>
  <c r="AC242" i="8" l="1"/>
  <c r="AD242" i="8" s="1"/>
  <c r="Y203" i="8"/>
  <c r="AC243" i="8"/>
  <c r="AD243" i="8" s="1"/>
  <c r="AA244" i="8"/>
  <c r="AB244" i="8" s="1"/>
  <c r="AA245" i="8"/>
  <c r="AB245" i="8" s="1"/>
  <c r="X204" i="8"/>
  <c r="AF83" i="8"/>
  <c r="AG83" i="8" s="1"/>
  <c r="AA246" i="8" l="1"/>
  <c r="AB246" i="8" s="1"/>
  <c r="X205" i="8"/>
  <c r="AC244" i="8"/>
  <c r="AD244" i="8" s="1"/>
  <c r="Y204" i="8"/>
  <c r="AC245" i="8"/>
  <c r="AD245" i="8" s="1"/>
  <c r="AC246" i="8" l="1"/>
  <c r="AD246" i="8" s="1"/>
  <c r="Y205" i="8"/>
  <c r="AA248" i="8"/>
  <c r="AB248" i="8" s="1"/>
  <c r="AA247" i="8"/>
  <c r="AB247" i="8" s="1"/>
  <c r="X206" i="8"/>
  <c r="AF84" i="8"/>
  <c r="AG84" i="8" s="1"/>
  <c r="X207" i="8" l="1"/>
  <c r="AA249" i="8"/>
  <c r="AB249" i="8" s="1"/>
  <c r="AC248" i="8"/>
  <c r="AC247" i="8"/>
  <c r="AD247" i="8" s="1"/>
  <c r="Y206" i="8"/>
  <c r="AD248" i="8" l="1"/>
  <c r="AC249" i="8"/>
  <c r="AD249" i="8" s="1"/>
  <c r="Y207" i="8"/>
  <c r="AA250" i="8"/>
  <c r="AB250" i="8" s="1"/>
  <c r="X208" i="8"/>
  <c r="AC250" i="8" l="1"/>
  <c r="AD250" i="8" s="1"/>
  <c r="Y208" i="8"/>
  <c r="AA251" i="8"/>
  <c r="AB251" i="8" s="1"/>
  <c r="AA252" i="8"/>
  <c r="AB252" i="8" s="1"/>
  <c r="X209" i="8"/>
  <c r="AF85" i="8"/>
  <c r="AG85" i="8" s="1"/>
  <c r="AA253" i="8" l="1"/>
  <c r="AB253" i="8" s="1"/>
  <c r="X210" i="8"/>
  <c r="AC252" i="8"/>
  <c r="AD252" i="8" s="1"/>
  <c r="AC251" i="8"/>
  <c r="AD251" i="8" s="1"/>
  <c r="Y209" i="8"/>
  <c r="AA254" i="8" l="1"/>
  <c r="AB254" i="8" s="1"/>
  <c r="AA255" i="8"/>
  <c r="X211" i="8"/>
  <c r="AF86" i="8"/>
  <c r="AG86" i="8" s="1"/>
  <c r="AC253" i="8"/>
  <c r="AD253" i="8" s="1"/>
  <c r="Y210" i="8"/>
  <c r="AA256" i="8" l="1"/>
  <c r="AB256" i="8" s="1"/>
  <c r="AA257" i="8"/>
  <c r="AB257" i="8" s="1"/>
  <c r="X212" i="8"/>
  <c r="AF87" i="8"/>
  <c r="AG87" i="8" s="1"/>
  <c r="AC254" i="8"/>
  <c r="AD254" i="8" s="1"/>
  <c r="Y211" i="8"/>
  <c r="AC255" i="8"/>
  <c r="AB255" i="8"/>
  <c r="AD255" i="8" l="1"/>
  <c r="AA258" i="8"/>
  <c r="AB258" i="8" s="1"/>
  <c r="X213" i="8"/>
  <c r="AC256" i="8"/>
  <c r="AD256" i="8" s="1"/>
  <c r="AC257" i="8"/>
  <c r="Y212" i="8"/>
  <c r="AA259" i="8" l="1"/>
  <c r="AB259" i="8" s="1"/>
  <c r="AA260" i="8"/>
  <c r="AB260" i="8" s="1"/>
  <c r="X214" i="8"/>
  <c r="AF88" i="8"/>
  <c r="AG88" i="8" s="1"/>
  <c r="AC258" i="8"/>
  <c r="AD258" i="8" s="1"/>
  <c r="Y213" i="8"/>
  <c r="AD257" i="8"/>
  <c r="AA261" i="8" l="1"/>
  <c r="AB261" i="8" s="1"/>
  <c r="X215" i="8"/>
  <c r="AC260" i="8"/>
  <c r="AD260" i="8" s="1"/>
  <c r="AC259" i="8"/>
  <c r="AD259" i="8" s="1"/>
  <c r="Y214" i="8"/>
  <c r="AA262" i="8" l="1"/>
  <c r="AB262" i="8" s="1"/>
  <c r="X216" i="8"/>
  <c r="AC261" i="8"/>
  <c r="AD261" i="8" s="1"/>
  <c r="Y215" i="8"/>
  <c r="AC262" i="8" l="1"/>
  <c r="AD262" i="8" s="1"/>
  <c r="Y216" i="8"/>
  <c r="AA263" i="8"/>
  <c r="AB263" i="8" s="1"/>
  <c r="AA264" i="8"/>
  <c r="AB264" i="8" s="1"/>
  <c r="X217" i="8"/>
  <c r="AF89" i="8"/>
  <c r="AG89" i="8" s="1"/>
  <c r="AC264" i="8" l="1"/>
  <c r="Y217" i="8"/>
  <c r="AC263" i="8"/>
  <c r="AD263" i="8" s="1"/>
  <c r="X218" i="8"/>
  <c r="AA265" i="8"/>
  <c r="AB265" i="8" s="1"/>
  <c r="AA266" i="8" l="1"/>
  <c r="AB266" i="8" s="1"/>
  <c r="AA267" i="8"/>
  <c r="X219" i="8"/>
  <c r="AF90" i="8"/>
  <c r="AG90" i="8" s="1"/>
  <c r="AC265" i="8"/>
  <c r="AD265" i="8" s="1"/>
  <c r="Y218" i="8"/>
  <c r="AD264" i="8"/>
  <c r="AA268" i="8" l="1"/>
  <c r="AB268" i="8" s="1"/>
  <c r="AA269" i="8"/>
  <c r="X220" i="8"/>
  <c r="AF91" i="8"/>
  <c r="AG91" i="8" s="1"/>
  <c r="AC266" i="8"/>
  <c r="AD266" i="8" s="1"/>
  <c r="Y219" i="8"/>
  <c r="AC267" i="8"/>
  <c r="AB267" i="8"/>
  <c r="AD267" i="8" l="1"/>
  <c r="AA270" i="8"/>
  <c r="AB270" i="8" s="1"/>
  <c r="X221" i="8"/>
  <c r="AC268" i="8"/>
  <c r="AD268" i="8" s="1"/>
  <c r="AC269" i="8"/>
  <c r="AD269" i="8" s="1"/>
  <c r="Y220" i="8"/>
  <c r="AB269" i="8"/>
  <c r="AA271" i="8" l="1"/>
  <c r="AB271" i="8" s="1"/>
  <c r="AA272" i="8"/>
  <c r="X222" i="8"/>
  <c r="AF92" i="8"/>
  <c r="AG92" i="8" s="1"/>
  <c r="AC270" i="8"/>
  <c r="AD270" i="8" s="1"/>
  <c r="Y221" i="8"/>
  <c r="X223" i="8" l="1"/>
  <c r="AA273" i="8"/>
  <c r="AB273" i="8" s="1"/>
  <c r="AC272" i="8"/>
  <c r="AD272" i="8" s="1"/>
  <c r="Y222" i="8"/>
  <c r="AC271" i="8"/>
  <c r="AD271" i="8" s="1"/>
  <c r="AB272" i="8"/>
  <c r="AC273" i="8" l="1"/>
  <c r="AD273" i="8" s="1"/>
  <c r="Y223" i="8"/>
  <c r="AA274" i="8"/>
  <c r="AB274" i="8" s="1"/>
  <c r="X224" i="8"/>
  <c r="AA275" i="8" l="1"/>
  <c r="AB275" i="8" s="1"/>
  <c r="AA276" i="8"/>
  <c r="X225" i="8"/>
  <c r="AF93" i="8"/>
  <c r="AG93" i="8" s="1"/>
  <c r="AC274" i="8"/>
  <c r="AD274" i="8" s="1"/>
  <c r="Y224" i="8"/>
  <c r="AA277" i="8" l="1"/>
  <c r="AB277" i="8" s="1"/>
  <c r="X226" i="8"/>
  <c r="AC276" i="8"/>
  <c r="AD276" i="8" s="1"/>
  <c r="AC275" i="8"/>
  <c r="AD275" i="8" s="1"/>
  <c r="Y225" i="8"/>
  <c r="AB276" i="8"/>
  <c r="AA278" i="8" l="1"/>
  <c r="AB278" i="8" s="1"/>
  <c r="AA279" i="8"/>
  <c r="X227" i="8"/>
  <c r="AF94" i="8"/>
  <c r="AG94" i="8" s="1"/>
  <c r="AC277" i="8"/>
  <c r="AD277" i="8" s="1"/>
  <c r="Y226" i="8"/>
  <c r="AA280" i="8" l="1"/>
  <c r="AB280" i="8" s="1"/>
  <c r="AA281" i="8"/>
  <c r="AB281" i="8" s="1"/>
  <c r="X228" i="8"/>
  <c r="AF95" i="8"/>
  <c r="AG95" i="8" s="1"/>
  <c r="AC278" i="8"/>
  <c r="AD278" i="8" s="1"/>
  <c r="Y227" i="8"/>
  <c r="AC279" i="8"/>
  <c r="AD279" i="8" s="1"/>
  <c r="AB279" i="8"/>
  <c r="AA282" i="8" l="1"/>
  <c r="AB282" i="8" s="1"/>
  <c r="X229" i="8"/>
  <c r="AC280" i="8"/>
  <c r="AD280" i="8" s="1"/>
  <c r="AC281" i="8"/>
  <c r="Y228" i="8"/>
  <c r="AD281" i="8" l="1"/>
  <c r="AA283" i="8"/>
  <c r="AB283" i="8" s="1"/>
  <c r="AA284" i="8"/>
  <c r="AB284" i="8" s="1"/>
  <c r="X230" i="8"/>
  <c r="AF96" i="8"/>
  <c r="AG96" i="8" s="1"/>
  <c r="AC282" i="8"/>
  <c r="AD282" i="8" s="1"/>
  <c r="Y229" i="8"/>
  <c r="AC284" i="8" l="1"/>
  <c r="AD284" i="8" s="1"/>
  <c r="AC283" i="8"/>
  <c r="AD283" i="8" s="1"/>
  <c r="Y230" i="8"/>
  <c r="AA285" i="8"/>
  <c r="AB285" i="8" s="1"/>
  <c r="X231" i="8"/>
  <c r="AC285" i="8" l="1"/>
  <c r="AD285" i="8" s="1"/>
  <c r="Y231" i="8"/>
  <c r="AA286" i="8"/>
  <c r="AB286" i="8" s="1"/>
  <c r="X232" i="8"/>
  <c r="AA287" i="8" l="1"/>
  <c r="AB287" i="8" s="1"/>
  <c r="AA288" i="8"/>
  <c r="AB288" i="8" s="1"/>
  <c r="X233" i="8"/>
  <c r="AF97" i="8"/>
  <c r="AG97" i="8" s="1"/>
  <c r="AC286" i="8"/>
  <c r="AD286" i="8" s="1"/>
  <c r="Y232" i="8"/>
  <c r="AC288" i="8" l="1"/>
  <c r="Y233" i="8"/>
  <c r="AC287" i="8"/>
  <c r="AD287" i="8" s="1"/>
  <c r="X234" i="8"/>
  <c r="AA289" i="8"/>
  <c r="AB289" i="8" s="1"/>
  <c r="AA290" i="8" l="1"/>
  <c r="AB290" i="8" s="1"/>
  <c r="AA291" i="8"/>
  <c r="X235" i="8"/>
  <c r="AF98" i="8"/>
  <c r="AG98" i="8" s="1"/>
  <c r="AC289" i="8"/>
  <c r="AD289" i="8" s="1"/>
  <c r="Y234" i="8"/>
  <c r="AD288" i="8"/>
  <c r="AA292" i="8" l="1"/>
  <c r="AB292" i="8" s="1"/>
  <c r="AA293" i="8"/>
  <c r="X236" i="8"/>
  <c r="AF99" i="8"/>
  <c r="AG99" i="8" s="1"/>
  <c r="AC290" i="8"/>
  <c r="AD290" i="8" s="1"/>
  <c r="Y235" i="8"/>
  <c r="AC291" i="8"/>
  <c r="AD291" i="8" s="1"/>
  <c r="AB291" i="8"/>
  <c r="AA294" i="8" l="1"/>
  <c r="AB294" i="8" s="1"/>
  <c r="X237" i="8"/>
  <c r="AC292" i="8"/>
  <c r="AD292" i="8" s="1"/>
  <c r="AC293" i="8"/>
  <c r="AD293" i="8" s="1"/>
  <c r="Y236" i="8"/>
  <c r="AB293" i="8"/>
  <c r="AC294" i="8" l="1"/>
  <c r="AD294" i="8" s="1"/>
  <c r="Y237" i="8"/>
  <c r="AA295" i="8"/>
  <c r="AB295" i="8" s="1"/>
  <c r="X238" i="8"/>
  <c r="AA296" i="8" l="1"/>
  <c r="AB296" i="8" s="1"/>
  <c r="X239" i="8"/>
  <c r="AA297" i="8"/>
  <c r="AB297" i="8" s="1"/>
  <c r="AF100" i="8"/>
  <c r="AG100" i="8" s="1"/>
  <c r="AC295" i="8"/>
  <c r="AD295" i="8" s="1"/>
  <c r="Y238" i="8"/>
  <c r="AC296" i="8" l="1"/>
  <c r="AD296" i="8" s="1"/>
  <c r="AC297" i="8"/>
  <c r="Y239" i="8"/>
  <c r="AA298" i="8"/>
  <c r="AB298" i="8" s="1"/>
  <c r="X240" i="8"/>
  <c r="AC298" i="8" l="1"/>
  <c r="AD298" i="8" s="1"/>
  <c r="Y240" i="8"/>
  <c r="AA299" i="8"/>
  <c r="AB299" i="8" s="1"/>
  <c r="AA300" i="8"/>
  <c r="AB300" i="8" s="1"/>
  <c r="X241" i="8"/>
  <c r="AF101" i="8"/>
  <c r="AG101" i="8" s="1"/>
  <c r="AD297" i="8"/>
  <c r="AC300" i="8" l="1"/>
  <c r="AD300" i="8" s="1"/>
  <c r="AC299" i="8"/>
  <c r="AD299" i="8" s="1"/>
  <c r="Y241" i="8"/>
  <c r="AA301" i="8"/>
  <c r="AB301" i="8" s="1"/>
  <c r="X242" i="8"/>
  <c r="AC301" i="8" l="1"/>
  <c r="AD301" i="8" s="1"/>
  <c r="Y242" i="8"/>
  <c r="AA302" i="8"/>
  <c r="AB302" i="8" s="1"/>
  <c r="AA303" i="8"/>
  <c r="AB303" i="8" s="1"/>
  <c r="X243" i="8"/>
  <c r="AF102" i="8"/>
  <c r="AG102" i="8" s="1"/>
  <c r="AC302" i="8" l="1"/>
  <c r="AD302" i="8" s="1"/>
  <c r="Y243" i="8"/>
  <c r="AC303" i="8"/>
  <c r="AD303" i="8" s="1"/>
  <c r="X244" i="8"/>
  <c r="AA304" i="8"/>
  <c r="AB304" i="8" s="1"/>
  <c r="AA305" i="8"/>
  <c r="AF103" i="8"/>
  <c r="AG103" i="8" s="1"/>
  <c r="AA306" i="8" l="1"/>
  <c r="AB306" i="8" s="1"/>
  <c r="X245" i="8"/>
  <c r="AB305" i="8"/>
  <c r="AC304" i="8"/>
  <c r="AD304" i="8" s="1"/>
  <c r="AC305" i="8"/>
  <c r="AD305" i="8" s="1"/>
  <c r="Y244" i="8"/>
  <c r="Y245" i="8" l="1"/>
  <c r="AC306" i="8"/>
  <c r="AD306" i="8" s="1"/>
  <c r="AA307" i="8"/>
  <c r="AB307" i="8" s="1"/>
  <c r="X246" i="8"/>
  <c r="AA308" i="8" l="1"/>
  <c r="AB308" i="8" s="1"/>
  <c r="AA309" i="8"/>
  <c r="X247" i="8"/>
  <c r="AF104" i="8"/>
  <c r="AG104" i="8" s="1"/>
  <c r="AC307" i="8"/>
  <c r="AD307" i="8" s="1"/>
  <c r="Y246" i="8"/>
  <c r="AA310" i="8" l="1"/>
  <c r="AB310" i="8" s="1"/>
  <c r="X248" i="8"/>
  <c r="AC308" i="8"/>
  <c r="AD308" i="8" s="1"/>
  <c r="AC309" i="8"/>
  <c r="AD309" i="8" s="1"/>
  <c r="Y247" i="8"/>
  <c r="AB309" i="8"/>
  <c r="AA311" i="8" l="1"/>
  <c r="AB311" i="8" s="1"/>
  <c r="X249" i="8"/>
  <c r="AA312" i="8"/>
  <c r="AB312" i="8" s="1"/>
  <c r="AF105" i="8"/>
  <c r="AG105" i="8" s="1"/>
  <c r="AC310" i="8"/>
  <c r="AD310" i="8" s="1"/>
  <c r="Y248" i="8"/>
  <c r="AC312" i="8" l="1"/>
  <c r="AD312" i="8" s="1"/>
  <c r="Y249" i="8"/>
  <c r="AC311" i="8"/>
  <c r="AD311" i="8" s="1"/>
  <c r="X250" i="8"/>
  <c r="AA313" i="8"/>
  <c r="AB313" i="8" s="1"/>
  <c r="AA314" i="8" l="1"/>
  <c r="AB314" i="8" s="1"/>
  <c r="AA315" i="8"/>
  <c r="X251" i="8"/>
  <c r="AF106" i="8"/>
  <c r="AG106" i="8" s="1"/>
  <c r="AC313" i="8"/>
  <c r="AD313" i="8" s="1"/>
  <c r="Y250" i="8"/>
  <c r="X252" i="8" l="1"/>
  <c r="AA316" i="8"/>
  <c r="AB316" i="8" s="1"/>
  <c r="AA317" i="8"/>
  <c r="AB317" i="8" s="1"/>
  <c r="AF107" i="8"/>
  <c r="AG107" i="8" s="1"/>
  <c r="AC314" i="8"/>
  <c r="AD314" i="8" s="1"/>
  <c r="Y251" i="8"/>
  <c r="AC315" i="8"/>
  <c r="AD315" i="8" s="1"/>
  <c r="AB315" i="8"/>
  <c r="AC316" i="8" l="1"/>
  <c r="AD316" i="8" s="1"/>
  <c r="AC317" i="8"/>
  <c r="Y252" i="8"/>
  <c r="AA318" i="8"/>
  <c r="AB318" i="8" s="1"/>
  <c r="X253" i="8"/>
  <c r="Y253" i="8" l="1"/>
  <c r="AC318" i="8"/>
  <c r="AD318" i="8" s="1"/>
  <c r="AA319" i="8"/>
  <c r="AB319" i="8" s="1"/>
  <c r="X254" i="8"/>
  <c r="AD317" i="8"/>
  <c r="AA320" i="8" l="1"/>
  <c r="AB320" i="8" s="1"/>
  <c r="X255" i="8"/>
  <c r="AA321" i="8"/>
  <c r="AB321" i="8" s="1"/>
  <c r="AF108" i="8"/>
  <c r="AG108" i="8" s="1"/>
  <c r="Y254" i="8"/>
  <c r="AC319" i="8"/>
  <c r="AD319" i="8" s="1"/>
  <c r="AA322" i="8" l="1"/>
  <c r="AB322" i="8" s="1"/>
  <c r="X256" i="8"/>
  <c r="AC320" i="8"/>
  <c r="AD320" i="8" s="1"/>
  <c r="AC321" i="8"/>
  <c r="AD321" i="8" s="1"/>
  <c r="Y255" i="8"/>
  <c r="AA323" i="8" l="1"/>
  <c r="AB323" i="8" s="1"/>
  <c r="X257" i="8"/>
  <c r="AF109" i="8"/>
  <c r="AG109" i="8" s="1"/>
  <c r="AC322" i="8"/>
  <c r="AD322" i="8" s="1"/>
  <c r="Y256" i="8"/>
  <c r="Y257" i="8" l="1"/>
  <c r="AC323" i="8"/>
  <c r="AD323" i="8" s="1"/>
  <c r="AA324" i="8"/>
  <c r="AB324" i="8" s="1"/>
  <c r="X258" i="8"/>
  <c r="AA325" i="8"/>
  <c r="AB325" i="8" s="1"/>
  <c r="AA326" i="8" l="1"/>
  <c r="AB326" i="8" s="1"/>
  <c r="AA327" i="8"/>
  <c r="AB327" i="8" s="1"/>
  <c r="X259" i="8"/>
  <c r="AF110" i="8"/>
  <c r="AG110" i="8" s="1"/>
  <c r="AC324" i="8"/>
  <c r="AD324" i="8" s="1"/>
  <c r="AC325" i="8"/>
  <c r="AD325" i="8" s="1"/>
  <c r="Y258" i="8"/>
  <c r="AC326" i="8" l="1"/>
  <c r="AD326" i="8" s="1"/>
  <c r="Y259" i="8"/>
  <c r="AC327" i="8"/>
  <c r="AD327" i="8" s="1"/>
  <c r="X260" i="8"/>
  <c r="AA328" i="8"/>
  <c r="AB328" i="8" s="1"/>
  <c r="AA329" i="8"/>
  <c r="AF111" i="8"/>
  <c r="AG111" i="8" s="1"/>
  <c r="AA330" i="8" l="1"/>
  <c r="AB330" i="8" s="1"/>
  <c r="X261" i="8"/>
  <c r="AB329" i="8"/>
  <c r="AC328" i="8"/>
  <c r="AD328" i="8" s="1"/>
  <c r="AC329" i="8"/>
  <c r="AD329" i="8" s="1"/>
  <c r="Y260" i="8"/>
  <c r="Y261" i="8" l="1"/>
  <c r="AC330" i="8"/>
  <c r="AD330" i="8" s="1"/>
  <c r="AA331" i="8"/>
  <c r="AB331" i="8" s="1"/>
  <c r="X262" i="8"/>
  <c r="AA332" i="8" l="1"/>
  <c r="AB332" i="8" s="1"/>
  <c r="AA333" i="8"/>
  <c r="AB333" i="8" s="1"/>
  <c r="X263" i="8"/>
  <c r="AF112" i="8"/>
  <c r="AG112" i="8" s="1"/>
  <c r="Y262" i="8"/>
  <c r="AC331" i="8"/>
  <c r="AD331" i="8" s="1"/>
  <c r="AA334" i="8" l="1"/>
  <c r="AB334" i="8" s="1"/>
  <c r="X264" i="8"/>
  <c r="AC332" i="8"/>
  <c r="AD332" i="8" s="1"/>
  <c r="AC333" i="8"/>
  <c r="AD333" i="8" s="1"/>
  <c r="Y263" i="8"/>
  <c r="AC334" i="8" l="1"/>
  <c r="AD334" i="8" s="1"/>
  <c r="Y264" i="8"/>
  <c r="AA335" i="8"/>
  <c r="AB335" i="8" s="1"/>
  <c r="X265" i="8"/>
  <c r="AA336" i="8"/>
  <c r="AB336" i="8" s="1"/>
  <c r="AF113" i="8"/>
  <c r="AG113" i="8" s="1"/>
  <c r="X266" i="8" l="1"/>
  <c r="AA337" i="8"/>
  <c r="AB337" i="8" s="1"/>
  <c r="AC336" i="8"/>
  <c r="AD336" i="8" s="1"/>
  <c r="Y265" i="8"/>
  <c r="AC335" i="8"/>
  <c r="AD335" i="8" s="1"/>
  <c r="AC337" i="8" l="1"/>
  <c r="AD337" i="8" s="1"/>
  <c r="Y266" i="8"/>
  <c r="AA338" i="8"/>
  <c r="AB338" i="8" s="1"/>
  <c r="AA339" i="8"/>
  <c r="X267" i="8"/>
  <c r="AF114" i="8"/>
  <c r="AG114" i="8" s="1"/>
  <c r="AB339" i="8" l="1"/>
  <c r="AC338" i="8"/>
  <c r="AD338" i="8" s="1"/>
  <c r="Y267" i="8"/>
  <c r="AC339" i="8"/>
  <c r="AD339" i="8" s="1"/>
  <c r="AA340" i="8"/>
  <c r="AB340" i="8" s="1"/>
  <c r="AA341" i="8"/>
  <c r="AB341" i="8" s="1"/>
  <c r="X268" i="8"/>
  <c r="AF115" i="8"/>
  <c r="AG115" i="8" s="1"/>
  <c r="AA342" i="8" l="1"/>
  <c r="AB342" i="8" s="1"/>
  <c r="X269" i="8"/>
  <c r="AC341" i="8"/>
  <c r="AC340" i="8"/>
  <c r="AD340" i="8" s="1"/>
  <c r="Y268" i="8"/>
  <c r="AC342" i="8" l="1"/>
  <c r="AD342" i="8" s="1"/>
  <c r="Y269" i="8"/>
  <c r="AD341" i="8"/>
  <c r="AA343" i="8"/>
  <c r="AB343" i="8" s="1"/>
  <c r="X270" i="8"/>
  <c r="AA344" i="8" l="1"/>
  <c r="AB344" i="8" s="1"/>
  <c r="AA345" i="8"/>
  <c r="X271" i="8"/>
  <c r="AF116" i="8"/>
  <c r="AG116" i="8" s="1"/>
  <c r="AC343" i="8"/>
  <c r="AD343" i="8" s="1"/>
  <c r="Y270" i="8"/>
  <c r="AA346" i="8" l="1"/>
  <c r="AB346" i="8" s="1"/>
  <c r="X272" i="8"/>
  <c r="AC344" i="8"/>
  <c r="AD344" i="8" s="1"/>
  <c r="AC345" i="8"/>
  <c r="AD345" i="8" s="1"/>
  <c r="Y271" i="8"/>
  <c r="AB345" i="8"/>
  <c r="AA348" i="8" l="1"/>
  <c r="AB348" i="8" s="1"/>
  <c r="X273" i="8"/>
  <c r="AA347" i="8"/>
  <c r="AB347" i="8" s="1"/>
  <c r="AF117" i="8"/>
  <c r="AG117" i="8" s="1"/>
  <c r="AC346" i="8"/>
  <c r="AD346" i="8" s="1"/>
  <c r="Y272" i="8"/>
  <c r="AC347" i="8" l="1"/>
  <c r="AD347" i="8" s="1"/>
  <c r="AC348" i="8"/>
  <c r="Y273" i="8"/>
  <c r="AA349" i="8"/>
  <c r="AB349" i="8" s="1"/>
  <c r="X274" i="8"/>
  <c r="Y274" i="8" l="1"/>
  <c r="AC349" i="8"/>
  <c r="AD349" i="8" s="1"/>
  <c r="AA350" i="8"/>
  <c r="AB350" i="8" s="1"/>
  <c r="AA351" i="8"/>
  <c r="AB351" i="8" s="1"/>
  <c r="X275" i="8"/>
  <c r="AF118" i="8"/>
  <c r="AG118" i="8" s="1"/>
  <c r="AD348" i="8"/>
  <c r="AA352" i="8" l="1"/>
  <c r="AB352" i="8" s="1"/>
  <c r="X276" i="8"/>
  <c r="AA353" i="8"/>
  <c r="AB353" i="8" s="1"/>
  <c r="AF119" i="8"/>
  <c r="AG119" i="8" s="1"/>
  <c r="AC350" i="8"/>
  <c r="AD350" i="8" s="1"/>
  <c r="AC351" i="8"/>
  <c r="Y275" i="8"/>
  <c r="AC353" i="8" l="1"/>
  <c r="AC352" i="8"/>
  <c r="AD352" i="8" s="1"/>
  <c r="Y276" i="8"/>
  <c r="AD351" i="8"/>
  <c r="AA354" i="8"/>
  <c r="AB354" i="8" s="1"/>
  <c r="X277" i="8"/>
  <c r="AC354" i="8" l="1"/>
  <c r="AD354" i="8" s="1"/>
  <c r="Y277" i="8"/>
  <c r="AA355" i="8"/>
  <c r="AB355" i="8" s="1"/>
  <c r="X278" i="8"/>
  <c r="AD353" i="8"/>
  <c r="AA356" i="8" l="1"/>
  <c r="AB356" i="8" s="1"/>
  <c r="AA357" i="8"/>
  <c r="X279" i="8"/>
  <c r="AF120" i="8"/>
  <c r="AG120" i="8" s="1"/>
  <c r="Y278" i="8"/>
  <c r="AC355" i="8"/>
  <c r="AD355" i="8" s="1"/>
  <c r="AA358" i="8" l="1"/>
  <c r="AB358" i="8" s="1"/>
  <c r="X280" i="8"/>
  <c r="AB357" i="8"/>
  <c r="AC357" i="8"/>
  <c r="AC356" i="8"/>
  <c r="AD356" i="8" s="1"/>
  <c r="Y279" i="8"/>
  <c r="AD357" i="8" l="1"/>
  <c r="AC358" i="8"/>
  <c r="AD358" i="8" s="1"/>
  <c r="Y280" i="8"/>
  <c r="AA360" i="8"/>
  <c r="AA359" i="8"/>
  <c r="AB359" i="8" s="1"/>
  <c r="X281" i="8"/>
  <c r="AF121" i="8"/>
  <c r="AG121" i="8" s="1"/>
  <c r="AB360" i="8" l="1"/>
  <c r="AC360" i="8"/>
  <c r="Y281" i="8"/>
  <c r="AC359" i="8"/>
  <c r="AD359" i="8" s="1"/>
  <c r="AA361" i="8"/>
  <c r="AB361" i="8" s="1"/>
  <c r="X282" i="8"/>
  <c r="AC361" i="8" l="1"/>
  <c r="AD361" i="8" s="1"/>
  <c r="Y282" i="8"/>
  <c r="AA363" i="8"/>
  <c r="AB363" i="8" s="1"/>
  <c r="AA362" i="8"/>
  <c r="AB362" i="8" s="1"/>
  <c r="X283" i="8"/>
  <c r="AF122" i="8"/>
  <c r="AG122" i="8" s="1"/>
  <c r="AD360" i="8"/>
  <c r="AC362" i="8" l="1"/>
  <c r="AD362" i="8" s="1"/>
  <c r="AC363" i="8"/>
  <c r="AD363" i="8" s="1"/>
  <c r="Y283" i="8"/>
  <c r="AA364" i="8"/>
  <c r="AB364" i="8" s="1"/>
  <c r="X284" i="8"/>
  <c r="AC364" i="8" l="1"/>
  <c r="AD364" i="8" s="1"/>
  <c r="Y284" i="8"/>
  <c r="AA366" i="8"/>
  <c r="AB366" i="8" s="1"/>
  <c r="X285" i="8"/>
  <c r="AA365" i="8"/>
  <c r="AB365" i="8" s="1"/>
  <c r="AF123" i="8"/>
  <c r="AG123" i="8" s="1"/>
  <c r="AA368" i="8" l="1"/>
  <c r="AB368" i="8" s="1"/>
  <c r="AA367" i="8"/>
  <c r="AB367" i="8" s="1"/>
  <c r="X286" i="8"/>
  <c r="AF124" i="8"/>
  <c r="AG124" i="8" s="1"/>
  <c r="AC366" i="8"/>
  <c r="AD366" i="8" s="1"/>
  <c r="AC365" i="8"/>
  <c r="AD365" i="8" s="1"/>
  <c r="Y285" i="8"/>
  <c r="AC368" i="8" l="1"/>
  <c r="AD368" i="8" s="1"/>
  <c r="AC367" i="8"/>
  <c r="AD367" i="8" s="1"/>
  <c r="Y286" i="8"/>
  <c r="AA369" i="8"/>
  <c r="AB369" i="8" s="1"/>
  <c r="X287" i="8"/>
  <c r="AA370" i="8" l="1"/>
  <c r="AB370" i="8" s="1"/>
  <c r="X288" i="8"/>
  <c r="AC369" i="8"/>
  <c r="AD369" i="8" s="1"/>
  <c r="Y287" i="8"/>
  <c r="AC370" i="8" l="1"/>
  <c r="AD370" i="8" s="1"/>
  <c r="Y288" i="8"/>
  <c r="AA372" i="8"/>
  <c r="AB372" i="8" s="1"/>
  <c r="AA371" i="8"/>
  <c r="AB371" i="8" s="1"/>
  <c r="X289" i="8"/>
  <c r="AF125" i="8"/>
  <c r="AG125" i="8" s="1"/>
  <c r="AA373" i="8" l="1"/>
  <c r="AB373" i="8" s="1"/>
  <c r="X290" i="8"/>
  <c r="AC372" i="8"/>
  <c r="Y289" i="8"/>
  <c r="AC371" i="8"/>
  <c r="AD371" i="8" s="1"/>
  <c r="AC373" i="8" l="1"/>
  <c r="AD373" i="8" s="1"/>
  <c r="Y290" i="8"/>
  <c r="AD372" i="8"/>
  <c r="AA375" i="8"/>
  <c r="AA374" i="8"/>
  <c r="AB374" i="8" s="1"/>
  <c r="X291" i="8"/>
  <c r="AF126" i="8"/>
  <c r="AG126" i="8" s="1"/>
  <c r="AB375" i="8" l="1"/>
  <c r="AA376" i="8"/>
  <c r="AB376" i="8" s="1"/>
  <c r="X292" i="8"/>
  <c r="AC374" i="8"/>
  <c r="AD374" i="8" s="1"/>
  <c r="AC375" i="8"/>
  <c r="AD375" i="8" s="1"/>
  <c r="Y291" i="8"/>
  <c r="AA378" i="8" l="1"/>
  <c r="AB378" i="8" s="1"/>
  <c r="AA377" i="8"/>
  <c r="AB377" i="8" s="1"/>
  <c r="X293" i="8"/>
  <c r="AF127" i="8"/>
  <c r="AG127" i="8" s="1"/>
  <c r="AC376" i="8"/>
  <c r="AD376" i="8" s="1"/>
  <c r="Y292" i="8"/>
  <c r="AA380" i="8" l="1"/>
  <c r="AB380" i="8" s="1"/>
  <c r="AA379" i="8"/>
  <c r="AB379" i="8" s="1"/>
  <c r="X294" i="8"/>
  <c r="AF128" i="8"/>
  <c r="AG128" i="8" s="1"/>
  <c r="AC378" i="8"/>
  <c r="AD378" i="8" s="1"/>
  <c r="AC377" i="8"/>
  <c r="AD377" i="8" s="1"/>
  <c r="Y293" i="8"/>
  <c r="AC380" i="8" l="1"/>
  <c r="AD380" i="8" s="1"/>
  <c r="AC379" i="8"/>
  <c r="AD379" i="8" s="1"/>
  <c r="Y294" i="8"/>
  <c r="AA381" i="8"/>
  <c r="AB381" i="8" s="1"/>
  <c r="X295" i="8"/>
  <c r="AA382" i="8" l="1"/>
  <c r="AB382" i="8" s="1"/>
  <c r="X296" i="8"/>
  <c r="AC381" i="8"/>
  <c r="AD381" i="8" s="1"/>
  <c r="Y295" i="8"/>
  <c r="AC382" i="8" l="1"/>
  <c r="AD382" i="8" s="1"/>
  <c r="Y296" i="8"/>
  <c r="AA383" i="8"/>
  <c r="AB383" i="8" s="1"/>
  <c r="X297" i="8"/>
  <c r="AF129" i="8"/>
  <c r="AG129" i="8" s="1"/>
  <c r="AA384" i="8" l="1"/>
  <c r="AB384" i="8" s="1"/>
  <c r="AA385" i="8"/>
  <c r="AB385" i="8" s="1"/>
  <c r="X298" i="8"/>
  <c r="AC383" i="8"/>
  <c r="AD383" i="8" s="1"/>
  <c r="Y297" i="8"/>
  <c r="AA387" i="8" l="1"/>
  <c r="AB387" i="8" s="1"/>
  <c r="AA386" i="8"/>
  <c r="AB386" i="8" s="1"/>
  <c r="X299" i="8"/>
  <c r="AF130" i="8"/>
  <c r="AG130" i="8" s="1"/>
  <c r="AC385" i="8"/>
  <c r="AD385" i="8" s="1"/>
  <c r="AC384" i="8"/>
  <c r="AD384" i="8" s="1"/>
  <c r="Y298" i="8"/>
  <c r="AC386" i="8" l="1"/>
  <c r="AD386" i="8" s="1"/>
  <c r="Y299" i="8"/>
  <c r="AC387" i="8"/>
  <c r="AD387" i="8" s="1"/>
  <c r="AA388" i="8"/>
  <c r="AB388" i="8" s="1"/>
  <c r="X300" i="8"/>
  <c r="AA390" i="8" l="1"/>
  <c r="AB390" i="8" s="1"/>
  <c r="AA389" i="8"/>
  <c r="AB389" i="8" s="1"/>
  <c r="X301" i="8"/>
  <c r="AF131" i="8"/>
  <c r="AG131" i="8" s="1"/>
  <c r="AC388" i="8"/>
  <c r="AD388" i="8" s="1"/>
  <c r="Y300" i="8"/>
  <c r="AA392" i="8" l="1"/>
  <c r="AB392" i="8" s="1"/>
  <c r="AA391" i="8"/>
  <c r="AB391" i="8" s="1"/>
  <c r="X302" i="8"/>
  <c r="AF132" i="8"/>
  <c r="AG132" i="8" s="1"/>
  <c r="AC390" i="8"/>
  <c r="AD390" i="8" s="1"/>
  <c r="AC389" i="8"/>
  <c r="AD389" i="8" s="1"/>
  <c r="Y301" i="8"/>
  <c r="AC392" i="8" l="1"/>
  <c r="Y302" i="8"/>
  <c r="AC391" i="8"/>
  <c r="AD391" i="8" s="1"/>
  <c r="AA393" i="8"/>
  <c r="AB393" i="8" s="1"/>
  <c r="X303" i="8"/>
  <c r="AC393" i="8" l="1"/>
  <c r="AD393" i="8" s="1"/>
  <c r="Y303" i="8"/>
  <c r="AA394" i="8"/>
  <c r="AB394" i="8" s="1"/>
  <c r="X304" i="8"/>
  <c r="AD392" i="8"/>
  <c r="AA395" i="8" l="1"/>
  <c r="AB395" i="8" s="1"/>
  <c r="X305" i="8"/>
  <c r="AF133" i="8"/>
  <c r="AG133" i="8" s="1"/>
  <c r="AC394" i="8"/>
  <c r="AD394" i="8" s="1"/>
  <c r="Y304" i="8"/>
  <c r="AA397" i="8" l="1"/>
  <c r="AB397" i="8" s="1"/>
  <c r="AA396" i="8"/>
  <c r="AB396" i="8" s="1"/>
  <c r="X306" i="8"/>
  <c r="AC395" i="8"/>
  <c r="AD395" i="8" s="1"/>
  <c r="Y305" i="8"/>
  <c r="AA399" i="8" l="1"/>
  <c r="AB399" i="8" s="1"/>
  <c r="AA398" i="8"/>
  <c r="AB398" i="8" s="1"/>
  <c r="X307" i="8"/>
  <c r="AF134" i="8"/>
  <c r="AG134" i="8" s="1"/>
  <c r="AC397" i="8"/>
  <c r="AD397" i="8" s="1"/>
  <c r="AC396" i="8"/>
  <c r="AD396" i="8" s="1"/>
  <c r="Y306" i="8"/>
  <c r="AC399" i="8" l="1"/>
  <c r="AD399" i="8" s="1"/>
  <c r="AC398" i="8"/>
  <c r="AD398" i="8" s="1"/>
  <c r="Y307" i="8"/>
  <c r="X308" i="8"/>
  <c r="AA400" i="8"/>
  <c r="AB400" i="8" s="1"/>
  <c r="AA402" i="8" l="1"/>
  <c r="AB402" i="8" s="1"/>
  <c r="AA401" i="8"/>
  <c r="AB401" i="8" s="1"/>
  <c r="X309" i="8"/>
  <c r="AF135" i="8"/>
  <c r="AG135" i="8" s="1"/>
  <c r="AC400" i="8"/>
  <c r="AD400" i="8" s="1"/>
  <c r="Y308" i="8"/>
  <c r="AA403" i="8" l="1"/>
  <c r="AB403" i="8" s="1"/>
  <c r="X310" i="8"/>
  <c r="AC401" i="8"/>
  <c r="AD401" i="8" s="1"/>
  <c r="AC402" i="8"/>
  <c r="Y309" i="8"/>
  <c r="AC403" i="8" l="1"/>
  <c r="AD403" i="8" s="1"/>
  <c r="Y310" i="8"/>
  <c r="AD402" i="8"/>
  <c r="AA405" i="8"/>
  <c r="AA404" i="8"/>
  <c r="AB404" i="8" s="1"/>
  <c r="X311" i="8"/>
  <c r="AF136" i="8"/>
  <c r="AG136" i="8" s="1"/>
  <c r="AB405" i="8" l="1"/>
  <c r="AA406" i="8"/>
  <c r="AB406" i="8" s="1"/>
  <c r="X312" i="8"/>
  <c r="AC405" i="8"/>
  <c r="AC404" i="8"/>
  <c r="AD404" i="8" s="1"/>
  <c r="Y311" i="8"/>
  <c r="AD405" i="8" l="1"/>
  <c r="AA407" i="8"/>
  <c r="AB407" i="8" s="1"/>
  <c r="X313" i="8"/>
  <c r="AF137" i="8"/>
  <c r="AG137" i="8" s="1"/>
  <c r="AC406" i="8"/>
  <c r="AD406" i="8" s="1"/>
  <c r="Y312" i="8"/>
  <c r="AA409" i="8" l="1"/>
  <c r="AB409" i="8" s="1"/>
  <c r="AA408" i="8"/>
  <c r="AB408" i="8" s="1"/>
  <c r="X314" i="8"/>
  <c r="AC407" i="8"/>
  <c r="AD407" i="8" s="1"/>
  <c r="Y313" i="8"/>
  <c r="AC409" i="8" l="1"/>
  <c r="AD409" i="8" s="1"/>
  <c r="AC408" i="8"/>
  <c r="AD408" i="8" s="1"/>
  <c r="Y314" i="8"/>
  <c r="AA411" i="8"/>
  <c r="AA410" i="8"/>
  <c r="AB410" i="8" s="1"/>
  <c r="X315" i="8"/>
  <c r="AF138" i="8"/>
  <c r="AG138" i="8" s="1"/>
  <c r="AC411" i="8" l="1"/>
  <c r="AD411" i="8" s="1"/>
  <c r="AC410" i="8"/>
  <c r="AD410" i="8" s="1"/>
  <c r="Y315" i="8"/>
  <c r="AB411" i="8"/>
  <c r="AA412" i="8"/>
  <c r="AB412" i="8" s="1"/>
  <c r="X316" i="8"/>
  <c r="AC412" i="8" l="1"/>
  <c r="AD412" i="8" s="1"/>
  <c r="Y316" i="8"/>
  <c r="AA414" i="8"/>
  <c r="AB414" i="8" s="1"/>
  <c r="AA413" i="8"/>
  <c r="AB413" i="8" s="1"/>
  <c r="X317" i="8"/>
  <c r="AF139" i="8"/>
  <c r="AG139" i="8" s="1"/>
  <c r="AC413" i="8" l="1"/>
  <c r="AD413" i="8" s="1"/>
  <c r="AC414" i="8"/>
  <c r="Y317" i="8"/>
  <c r="AA415" i="8"/>
  <c r="AB415" i="8" s="1"/>
  <c r="X318" i="8"/>
  <c r="AC415" i="8" l="1"/>
  <c r="AD415" i="8" s="1"/>
  <c r="Y318" i="8"/>
  <c r="AA416" i="8"/>
  <c r="AB416" i="8" s="1"/>
  <c r="X319" i="8"/>
  <c r="AF140" i="8"/>
  <c r="AG140" i="8" s="1"/>
  <c r="AD414" i="8"/>
  <c r="AA418" i="8" l="1"/>
  <c r="AB418" i="8" s="1"/>
  <c r="AA417" i="8"/>
  <c r="AB417" i="8" s="1"/>
  <c r="X320" i="8"/>
  <c r="AC416" i="8"/>
  <c r="AD416" i="8" s="1"/>
  <c r="Y319" i="8"/>
  <c r="AC417" i="8" l="1"/>
  <c r="AD417" i="8" s="1"/>
  <c r="AC418" i="8"/>
  <c r="AD418" i="8" s="1"/>
  <c r="Y320" i="8"/>
  <c r="AA419" i="8"/>
  <c r="AB419" i="8" s="1"/>
  <c r="X321" i="8"/>
  <c r="AF141" i="8"/>
  <c r="AG141" i="8" s="1"/>
  <c r="AC419" i="8" l="1"/>
  <c r="AD419" i="8" s="1"/>
  <c r="Y321" i="8"/>
  <c r="AA421" i="8"/>
  <c r="AA420" i="8"/>
  <c r="AB420" i="8" s="1"/>
  <c r="X322" i="8"/>
  <c r="AA423" i="8" l="1"/>
  <c r="AB423" i="8" s="1"/>
  <c r="AA422" i="8"/>
  <c r="AB422" i="8" s="1"/>
  <c r="X323" i="8"/>
  <c r="AF142" i="8"/>
  <c r="AG142" i="8" s="1"/>
  <c r="AB421" i="8"/>
  <c r="AC421" i="8"/>
  <c r="AD421" i="8" s="1"/>
  <c r="AC420" i="8"/>
  <c r="AD420" i="8" s="1"/>
  <c r="Y322" i="8"/>
  <c r="AC423" i="8" l="1"/>
  <c r="AD423" i="8" s="1"/>
  <c r="Y323" i="8"/>
  <c r="AC422" i="8"/>
  <c r="AD422" i="8" s="1"/>
  <c r="AA424" i="8"/>
  <c r="AB424" i="8" s="1"/>
  <c r="X324" i="8"/>
  <c r="AA426" i="8" l="1"/>
  <c r="AB426" i="8" s="1"/>
  <c r="AA425" i="8"/>
  <c r="AB425" i="8" s="1"/>
  <c r="X325" i="8"/>
  <c r="AF143" i="8"/>
  <c r="AG143" i="8" s="1"/>
  <c r="AC424" i="8"/>
  <c r="AD424" i="8" s="1"/>
  <c r="Y324" i="8"/>
  <c r="AA427" i="8" l="1"/>
  <c r="AB427" i="8" s="1"/>
  <c r="X326" i="8"/>
  <c r="AC425" i="8"/>
  <c r="AD425" i="8" s="1"/>
  <c r="AC426" i="8"/>
  <c r="AD426" i="8" s="1"/>
  <c r="Y325" i="8"/>
  <c r="AA429" i="8" l="1"/>
  <c r="AB429" i="8" s="1"/>
  <c r="AA428" i="8"/>
  <c r="AB428" i="8" s="1"/>
  <c r="X327" i="8"/>
  <c r="AF144" i="8"/>
  <c r="AG144" i="8" s="1"/>
  <c r="AC427" i="8"/>
  <c r="AD427" i="8" s="1"/>
  <c r="Y326" i="8"/>
  <c r="AA430" i="8" l="1"/>
  <c r="AB430" i="8" s="1"/>
  <c r="X328" i="8"/>
  <c r="AC429" i="8"/>
  <c r="AD429" i="8" s="1"/>
  <c r="AC428" i="8"/>
  <c r="AD428" i="8" s="1"/>
  <c r="Y327" i="8"/>
  <c r="AA431" i="8" l="1"/>
  <c r="AB431" i="8" s="1"/>
  <c r="AA432" i="8"/>
  <c r="X329" i="8"/>
  <c r="AF145" i="8"/>
  <c r="AG145" i="8" s="1"/>
  <c r="AC430" i="8"/>
  <c r="AD430" i="8" s="1"/>
  <c r="Y328" i="8"/>
  <c r="AA433" i="8" l="1"/>
  <c r="AB433" i="8" s="1"/>
  <c r="X330" i="8"/>
  <c r="AC432" i="8"/>
  <c r="AC431" i="8"/>
  <c r="AD431" i="8" s="1"/>
  <c r="Y329" i="8"/>
  <c r="AB432" i="8"/>
  <c r="AD432" i="8" l="1"/>
  <c r="AA435" i="8"/>
  <c r="AA434" i="8"/>
  <c r="AB434" i="8" s="1"/>
  <c r="X331" i="8"/>
  <c r="AF146" i="8"/>
  <c r="AG146" i="8" s="1"/>
  <c r="AC433" i="8"/>
  <c r="AD433" i="8" s="1"/>
  <c r="Y330" i="8"/>
  <c r="AC435" i="8" l="1"/>
  <c r="AD435" i="8" s="1"/>
  <c r="AC434" i="8"/>
  <c r="AD434" i="8" s="1"/>
  <c r="Y331" i="8"/>
  <c r="AA436" i="8"/>
  <c r="AB436" i="8" s="1"/>
  <c r="X332" i="8"/>
  <c r="AB435" i="8"/>
  <c r="AA438" i="8" l="1"/>
  <c r="AB438" i="8" s="1"/>
  <c r="AA437" i="8"/>
  <c r="AB437" i="8" s="1"/>
  <c r="X333" i="8"/>
  <c r="AF147" i="8"/>
  <c r="AG147" i="8" s="1"/>
  <c r="AC436" i="8"/>
  <c r="AD436" i="8" s="1"/>
  <c r="Y332" i="8"/>
  <c r="AA439" i="8" l="1"/>
  <c r="AB439" i="8" s="1"/>
  <c r="X334" i="8"/>
  <c r="AC437" i="8"/>
  <c r="AD437" i="8" s="1"/>
  <c r="Y333" i="8"/>
  <c r="AC438" i="8"/>
  <c r="AD438" i="8" s="1"/>
  <c r="AC439" i="8" l="1"/>
  <c r="AD439" i="8" s="1"/>
  <c r="Y334" i="8"/>
  <c r="AA441" i="8"/>
  <c r="AA440" i="8"/>
  <c r="AB440" i="8" s="1"/>
  <c r="X335" i="8"/>
  <c r="AF148" i="8"/>
  <c r="AG148" i="8" s="1"/>
  <c r="AB441" i="8" l="1"/>
  <c r="AC441" i="8"/>
  <c r="AC440" i="8"/>
  <c r="AD440" i="8" s="1"/>
  <c r="Y335" i="8"/>
  <c r="AA442" i="8"/>
  <c r="AB442" i="8" s="1"/>
  <c r="X336" i="8"/>
  <c r="AC442" i="8" l="1"/>
  <c r="AD442" i="8" s="1"/>
  <c r="Y336" i="8"/>
  <c r="AA443" i="8"/>
  <c r="AB443" i="8" s="1"/>
  <c r="X337" i="8"/>
  <c r="AF149" i="8"/>
  <c r="AG149" i="8" s="1"/>
  <c r="AD441" i="8"/>
  <c r="AA445" i="8" l="1"/>
  <c r="AB445" i="8" s="1"/>
  <c r="AA444" i="8"/>
  <c r="AB444" i="8" s="1"/>
  <c r="X338" i="8"/>
  <c r="AC443" i="8"/>
  <c r="AD443" i="8" s="1"/>
  <c r="Y337" i="8"/>
  <c r="AA446" i="8" l="1"/>
  <c r="AB446" i="8" s="1"/>
  <c r="AA447" i="8"/>
  <c r="AB447" i="8" s="1"/>
  <c r="X339" i="8"/>
  <c r="AF150" i="8"/>
  <c r="AG150" i="8" s="1"/>
  <c r="AC444" i="8"/>
  <c r="AD444" i="8" s="1"/>
  <c r="AC445" i="8"/>
  <c r="Y338" i="8"/>
  <c r="AC447" i="8" l="1"/>
  <c r="AD447" i="8" s="1"/>
  <c r="AC446" i="8"/>
  <c r="AD446" i="8" s="1"/>
  <c r="Y339" i="8"/>
  <c r="AA448" i="8"/>
  <c r="AB448" i="8" s="1"/>
  <c r="X340" i="8"/>
  <c r="AD445" i="8"/>
  <c r="AA450" i="8" l="1"/>
  <c r="AB450" i="8" s="1"/>
  <c r="AA449" i="8"/>
  <c r="AB449" i="8" s="1"/>
  <c r="X341" i="8"/>
  <c r="AF151" i="8"/>
  <c r="AG151" i="8" s="1"/>
  <c r="AC448" i="8"/>
  <c r="AD448" i="8" s="1"/>
  <c r="Y340" i="8"/>
  <c r="AA451" i="8" l="1"/>
  <c r="AB451" i="8" s="1"/>
  <c r="X342" i="8"/>
  <c r="AC450" i="8"/>
  <c r="AC449" i="8"/>
  <c r="AD449" i="8" s="1"/>
  <c r="Y341" i="8"/>
  <c r="AD450" i="8" l="1"/>
  <c r="AA452" i="8"/>
  <c r="AB452" i="8" s="1"/>
  <c r="X343" i="8"/>
  <c r="AF152" i="8"/>
  <c r="AG152" i="8" s="1"/>
  <c r="AC451" i="8"/>
  <c r="AD451" i="8" s="1"/>
  <c r="Y342" i="8"/>
  <c r="AA454" i="8" l="1"/>
  <c r="AB454" i="8" s="1"/>
  <c r="AA453" i="8"/>
  <c r="AB453" i="8" s="1"/>
  <c r="X344" i="8"/>
  <c r="AC452" i="8"/>
  <c r="AD452" i="8" s="1"/>
  <c r="Y343" i="8"/>
  <c r="AA455" i="8" l="1"/>
  <c r="AB455" i="8" s="1"/>
  <c r="X345" i="8"/>
  <c r="AF153" i="8"/>
  <c r="AG153" i="8" s="1"/>
  <c r="AC454" i="8"/>
  <c r="AC453" i="8"/>
  <c r="AD453" i="8" s="1"/>
  <c r="Y344" i="8"/>
  <c r="AD454" i="8" l="1"/>
  <c r="AC455" i="8"/>
  <c r="AD455" i="8" s="1"/>
  <c r="Y345" i="8"/>
  <c r="AA457" i="8"/>
  <c r="AB457" i="8" s="1"/>
  <c r="AA456" i="8"/>
  <c r="AB456" i="8" s="1"/>
  <c r="X346" i="8"/>
  <c r="AC456" i="8" l="1"/>
  <c r="AD456" i="8" s="1"/>
  <c r="AC457" i="8"/>
  <c r="Y346" i="8"/>
  <c r="AA458" i="8"/>
  <c r="AB458" i="8" s="1"/>
  <c r="AA459" i="8"/>
  <c r="X347" i="8"/>
  <c r="AF154" i="8"/>
  <c r="AG154" i="8" s="1"/>
  <c r="AC459" i="8" l="1"/>
  <c r="AD459" i="8" s="1"/>
  <c r="AC458" i="8"/>
  <c r="AD458" i="8" s="1"/>
  <c r="Y347" i="8"/>
  <c r="AA460" i="8"/>
  <c r="AB460" i="8" s="1"/>
  <c r="X348" i="8"/>
  <c r="AD457" i="8"/>
  <c r="AB459" i="8"/>
  <c r="AC460" i="8" l="1"/>
  <c r="AD460" i="8" s="1"/>
  <c r="Y348" i="8"/>
  <c r="AA462" i="8"/>
  <c r="AB462" i="8" s="1"/>
  <c r="AA461" i="8"/>
  <c r="AB461" i="8" s="1"/>
  <c r="X349" i="8"/>
  <c r="AF155" i="8"/>
  <c r="AG155" i="8" s="1"/>
  <c r="X350" i="8" l="1"/>
  <c r="AA463" i="8"/>
  <c r="AB463" i="8" s="1"/>
  <c r="AC462" i="8"/>
  <c r="AC461" i="8"/>
  <c r="AD461" i="8" s="1"/>
  <c r="Y349" i="8"/>
  <c r="AD462" i="8" l="1"/>
  <c r="AC463" i="8"/>
  <c r="AD463" i="8" s="1"/>
  <c r="Y350" i="8"/>
  <c r="AA464" i="8"/>
  <c r="AB464" i="8" s="1"/>
  <c r="X351" i="8"/>
  <c r="AF156" i="8"/>
  <c r="AG156" i="8" s="1"/>
  <c r="AC464" i="8" l="1"/>
  <c r="AD464" i="8" s="1"/>
  <c r="Y351" i="8"/>
  <c r="AA466" i="8"/>
  <c r="AB466" i="8" s="1"/>
  <c r="AA465" i="8"/>
  <c r="AB465" i="8" s="1"/>
  <c r="X352" i="8"/>
  <c r="AC466" i="8" l="1"/>
  <c r="AD466" i="8" s="1"/>
  <c r="AC465" i="8"/>
  <c r="AD465" i="8" s="1"/>
  <c r="Y352" i="8"/>
  <c r="AA510" i="8"/>
  <c r="AA506" i="8"/>
  <c r="AA502" i="8"/>
  <c r="AA498" i="8"/>
  <c r="AB498" i="8" s="1"/>
  <c r="AA494" i="8"/>
  <c r="AA490" i="8"/>
  <c r="AA486" i="8"/>
  <c r="AA482" i="8"/>
  <c r="AB482" i="8" s="1"/>
  <c r="AA478" i="8"/>
  <c r="AA474" i="8"/>
  <c r="AA470" i="8"/>
  <c r="AA509" i="8"/>
  <c r="AB509" i="8" s="1"/>
  <c r="AA505" i="8"/>
  <c r="AA501" i="8"/>
  <c r="AA497" i="8"/>
  <c r="AA493" i="8"/>
  <c r="AB493" i="8" s="1"/>
  <c r="AA489" i="8"/>
  <c r="AA485" i="8"/>
  <c r="AA481" i="8"/>
  <c r="AA477" i="8"/>
  <c r="AB477" i="8" s="1"/>
  <c r="AA473" i="8"/>
  <c r="AA469" i="8"/>
  <c r="AA508" i="8"/>
  <c r="AA504" i="8"/>
  <c r="AB504" i="8" s="1"/>
  <c r="AA500" i="8"/>
  <c r="AA496" i="8"/>
  <c r="AA492" i="8"/>
  <c r="AA488" i="8"/>
  <c r="AB488" i="8" s="1"/>
  <c r="AA484" i="8"/>
  <c r="AA480" i="8"/>
  <c r="AA476" i="8"/>
  <c r="AA472" i="8"/>
  <c r="AA468" i="8"/>
  <c r="AA511" i="8"/>
  <c r="AB511" i="8" s="1"/>
  <c r="AA507" i="8"/>
  <c r="AB507" i="8" s="1"/>
  <c r="AA491" i="8"/>
  <c r="AB491" i="8" s="1"/>
  <c r="AA475" i="8"/>
  <c r="AB475" i="8" s="1"/>
  <c r="AA503" i="8"/>
  <c r="AB503" i="8" s="1"/>
  <c r="AA487" i="8"/>
  <c r="AB487" i="8" s="1"/>
  <c r="AA471" i="8"/>
  <c r="AB471" i="8" s="1"/>
  <c r="AA499" i="8"/>
  <c r="AA483" i="8"/>
  <c r="AA467" i="8"/>
  <c r="AB467" i="8" s="1"/>
  <c r="AA495" i="8"/>
  <c r="AB495" i="8" s="1"/>
  <c r="AA479" i="8"/>
  <c r="AB479" i="8" s="1"/>
  <c r="AB472" i="8" l="1"/>
  <c r="AB483" i="8"/>
  <c r="AB499" i="8"/>
  <c r="AB468" i="8"/>
  <c r="AB484" i="8"/>
  <c r="AB500" i="8"/>
  <c r="AB473" i="8"/>
  <c r="AB489" i="8"/>
  <c r="AB505" i="8"/>
  <c r="AB478" i="8"/>
  <c r="AB494" i="8"/>
  <c r="AB510" i="8"/>
  <c r="AB476" i="8"/>
  <c r="AB492" i="8"/>
  <c r="AB508" i="8"/>
  <c r="AB481" i="8"/>
  <c r="AB497" i="8"/>
  <c r="AB470" i="8"/>
  <c r="AB486" i="8"/>
  <c r="AB502" i="8"/>
  <c r="AC508" i="8"/>
  <c r="AC504" i="8"/>
  <c r="AC500" i="8"/>
  <c r="AC496" i="8"/>
  <c r="AC492" i="8"/>
  <c r="AC488" i="8"/>
  <c r="AC484" i="8"/>
  <c r="AC480" i="8"/>
  <c r="AC476" i="8"/>
  <c r="AC472" i="8"/>
  <c r="AC468" i="8"/>
  <c r="AC511" i="8"/>
  <c r="AC507" i="8"/>
  <c r="AC503" i="8"/>
  <c r="AC499" i="8"/>
  <c r="AC495" i="8"/>
  <c r="AC491" i="8"/>
  <c r="AC487" i="8"/>
  <c r="AC483" i="8"/>
  <c r="AC479" i="8"/>
  <c r="AC475" i="8"/>
  <c r="AC471" i="8"/>
  <c r="AC467" i="8"/>
  <c r="AD467" i="8" s="1"/>
  <c r="AC510" i="8"/>
  <c r="AD510" i="8" s="1"/>
  <c r="AC506" i="8"/>
  <c r="AC502" i="8"/>
  <c r="AC498" i="8"/>
  <c r="AC494" i="8"/>
  <c r="AD494" i="8" s="1"/>
  <c r="AC490" i="8"/>
  <c r="AC486" i="8"/>
  <c r="AC482" i="8"/>
  <c r="AC478" i="8"/>
  <c r="AD478" i="8" s="1"/>
  <c r="AC474" i="8"/>
  <c r="AC470" i="8"/>
  <c r="AC497" i="8"/>
  <c r="AC481" i="8"/>
  <c r="AD481" i="8" s="1"/>
  <c r="AC509" i="8"/>
  <c r="AD509" i="8" s="1"/>
  <c r="AC493" i="8"/>
  <c r="AD493" i="8" s="1"/>
  <c r="AC477" i="8"/>
  <c r="AD477" i="8" s="1"/>
  <c r="AC505" i="8"/>
  <c r="AD505" i="8" s="1"/>
  <c r="AC489" i="8"/>
  <c r="AD489" i="8" s="1"/>
  <c r="AC473" i="8"/>
  <c r="AD473" i="8" s="1"/>
  <c r="AC469" i="8"/>
  <c r="AD469" i="8" s="1"/>
  <c r="Y353" i="8"/>
  <c r="Y354" i="8" s="1"/>
  <c r="Y355" i="8" s="1"/>
  <c r="Y356" i="8" s="1"/>
  <c r="Y357" i="8" s="1"/>
  <c r="Y358" i="8" s="1"/>
  <c r="Y359" i="8" s="1"/>
  <c r="Y360" i="8" s="1"/>
  <c r="Y361" i="8" s="1"/>
  <c r="Y362" i="8" s="1"/>
  <c r="Y363" i="8" s="1"/>
  <c r="Y364" i="8" s="1"/>
  <c r="Y365" i="8" s="1"/>
  <c r="Y366" i="8" s="1"/>
  <c r="Y367" i="8" s="1"/>
  <c r="Y368" i="8" s="1"/>
  <c r="Y369" i="8" s="1"/>
  <c r="Y370" i="8" s="1"/>
  <c r="Y371" i="8" s="1"/>
  <c r="Y372" i="8" s="1"/>
  <c r="Y373" i="8" s="1"/>
  <c r="Y374" i="8" s="1"/>
  <c r="Y375" i="8" s="1"/>
  <c r="Y376" i="8" s="1"/>
  <c r="Y377" i="8" s="1"/>
  <c r="Y378" i="8" s="1"/>
  <c r="Y379" i="8" s="1"/>
  <c r="Y380" i="8" s="1"/>
  <c r="Y381" i="8" s="1"/>
  <c r="Y382" i="8" s="1"/>
  <c r="Y383" i="8" s="1"/>
  <c r="Y384" i="8" s="1"/>
  <c r="Y385" i="8" s="1"/>
  <c r="Y386" i="8" s="1"/>
  <c r="Y387" i="8" s="1"/>
  <c r="Y388" i="8" s="1"/>
  <c r="Y389" i="8" s="1"/>
  <c r="Y390" i="8" s="1"/>
  <c r="Y391" i="8" s="1"/>
  <c r="Y392" i="8" s="1"/>
  <c r="Y393" i="8" s="1"/>
  <c r="Y394" i="8" s="1"/>
  <c r="Y395" i="8" s="1"/>
  <c r="Y396" i="8" s="1"/>
  <c r="Y397" i="8" s="1"/>
  <c r="Y398" i="8" s="1"/>
  <c r="Y399" i="8" s="1"/>
  <c r="Y400" i="8" s="1"/>
  <c r="Y401" i="8" s="1"/>
  <c r="Y402" i="8" s="1"/>
  <c r="Y403" i="8" s="1"/>
  <c r="Y404" i="8" s="1"/>
  <c r="Y405" i="8" s="1"/>
  <c r="Y406" i="8" s="1"/>
  <c r="Y407" i="8" s="1"/>
  <c r="Y408" i="8" s="1"/>
  <c r="Y409" i="8" s="1"/>
  <c r="Y410" i="8" s="1"/>
  <c r="Y411" i="8" s="1"/>
  <c r="Y412" i="8" s="1"/>
  <c r="Y413" i="8" s="1"/>
  <c r="Y414" i="8" s="1"/>
  <c r="Y415" i="8" s="1"/>
  <c r="Y416" i="8" s="1"/>
  <c r="Y417" i="8" s="1"/>
  <c r="Y418" i="8" s="1"/>
  <c r="Y419" i="8" s="1"/>
  <c r="Y420" i="8" s="1"/>
  <c r="Y421" i="8" s="1"/>
  <c r="Y422" i="8" s="1"/>
  <c r="Y423" i="8" s="1"/>
  <c r="Y424" i="8" s="1"/>
  <c r="Y425" i="8" s="1"/>
  <c r="Y426" i="8" s="1"/>
  <c r="Y427" i="8" s="1"/>
  <c r="Y428" i="8" s="1"/>
  <c r="Y429" i="8" s="1"/>
  <c r="Y430" i="8" s="1"/>
  <c r="Y431" i="8" s="1"/>
  <c r="Y432" i="8" s="1"/>
  <c r="Y433" i="8" s="1"/>
  <c r="Y434" i="8" s="1"/>
  <c r="Y435" i="8" s="1"/>
  <c r="Y436" i="8" s="1"/>
  <c r="Y437" i="8" s="1"/>
  <c r="Y438" i="8" s="1"/>
  <c r="Y439" i="8" s="1"/>
  <c r="Y440" i="8" s="1"/>
  <c r="Y441" i="8" s="1"/>
  <c r="Y442" i="8" s="1"/>
  <c r="Y443" i="8" s="1"/>
  <c r="Y444" i="8" s="1"/>
  <c r="Y445" i="8" s="1"/>
  <c r="Y446" i="8" s="1"/>
  <c r="Y447" i="8" s="1"/>
  <c r="Y448" i="8" s="1"/>
  <c r="Y449" i="8" s="1"/>
  <c r="Y450" i="8" s="1"/>
  <c r="Y451" i="8" s="1"/>
  <c r="Y452" i="8" s="1"/>
  <c r="Y453" i="8" s="1"/>
  <c r="Y454" i="8" s="1"/>
  <c r="Y455" i="8" s="1"/>
  <c r="Y456" i="8" s="1"/>
  <c r="Y457" i="8" s="1"/>
  <c r="Y458" i="8" s="1"/>
  <c r="Y459" i="8" s="1"/>
  <c r="Y460" i="8" s="1"/>
  <c r="Y461" i="8" s="1"/>
  <c r="Y462" i="8" s="1"/>
  <c r="Y463" i="8" s="1"/>
  <c r="Y464" i="8" s="1"/>
  <c r="Y465" i="8" s="1"/>
  <c r="Y466" i="8" s="1"/>
  <c r="Y467" i="8" s="1"/>
  <c r="Y468" i="8" s="1"/>
  <c r="Y469" i="8" s="1"/>
  <c r="Y470" i="8" s="1"/>
  <c r="Y471" i="8" s="1"/>
  <c r="Y472" i="8" s="1"/>
  <c r="Y473" i="8" s="1"/>
  <c r="Y474" i="8" s="1"/>
  <c r="Y475" i="8" s="1"/>
  <c r="Y476" i="8" s="1"/>
  <c r="Y477" i="8" s="1"/>
  <c r="Y478" i="8" s="1"/>
  <c r="Y479" i="8" s="1"/>
  <c r="Y480" i="8" s="1"/>
  <c r="Y481" i="8" s="1"/>
  <c r="Y482" i="8" s="1"/>
  <c r="Y483" i="8" s="1"/>
  <c r="Y484" i="8" s="1"/>
  <c r="Y485" i="8" s="1"/>
  <c r="Y486" i="8" s="1"/>
  <c r="Y487" i="8" s="1"/>
  <c r="Y488" i="8" s="1"/>
  <c r="Y489" i="8" s="1"/>
  <c r="Y490" i="8" s="1"/>
  <c r="Y491" i="8" s="1"/>
  <c r="Y492" i="8" s="1"/>
  <c r="Y493" i="8" s="1"/>
  <c r="Y494" i="8" s="1"/>
  <c r="Y495" i="8" s="1"/>
  <c r="Y496" i="8" s="1"/>
  <c r="Y497" i="8" s="1"/>
  <c r="Y498" i="8" s="1"/>
  <c r="Y499" i="8" s="1"/>
  <c r="Y500" i="8" s="1"/>
  <c r="Y501" i="8" s="1"/>
  <c r="Y502" i="8" s="1"/>
  <c r="Y503" i="8" s="1"/>
  <c r="Y504" i="8" s="1"/>
  <c r="Y505" i="8" s="1"/>
  <c r="Y506" i="8" s="1"/>
  <c r="Y507" i="8" s="1"/>
  <c r="Y508" i="8" s="1"/>
  <c r="Y509" i="8" s="1"/>
  <c r="Y510" i="8" s="1"/>
  <c r="Y511" i="8" s="1"/>
  <c r="AC501" i="8"/>
  <c r="AD501" i="8" s="1"/>
  <c r="AC485" i="8"/>
  <c r="AD485" i="8" s="1"/>
  <c r="AB480" i="8"/>
  <c r="AB496" i="8"/>
  <c r="AB469" i="8"/>
  <c r="AB485" i="8"/>
  <c r="AB501" i="8"/>
  <c r="AB474" i="8"/>
  <c r="AB490" i="8"/>
  <c r="AB506" i="8"/>
  <c r="AD479" i="8" l="1"/>
  <c r="AD480" i="8"/>
  <c r="AD497" i="8"/>
  <c r="AD482" i="8"/>
  <c r="AD498" i="8"/>
  <c r="AD483" i="8"/>
  <c r="AD499" i="8"/>
  <c r="AD468" i="8"/>
  <c r="AD484" i="8"/>
  <c r="AD500" i="8"/>
  <c r="AD511" i="8"/>
  <c r="AD496" i="8"/>
  <c r="AD470" i="8"/>
  <c r="AD486" i="8"/>
  <c r="AD502" i="8"/>
  <c r="AD471" i="8"/>
  <c r="AD487" i="8"/>
  <c r="AD503" i="8"/>
  <c r="AD472" i="8"/>
  <c r="AD488" i="8"/>
  <c r="AD504" i="8"/>
  <c r="AD495" i="8"/>
  <c r="AD474" i="8"/>
  <c r="AD490" i="8"/>
  <c r="AD506" i="8"/>
  <c r="AD475" i="8"/>
  <c r="AD491" i="8"/>
  <c r="AD507" i="8"/>
  <c r="AD476" i="8"/>
  <c r="AD492" i="8"/>
  <c r="AD508" i="8"/>
</calcChain>
</file>

<file path=xl/sharedStrings.xml><?xml version="1.0" encoding="utf-8"?>
<sst xmlns="http://schemas.openxmlformats.org/spreadsheetml/2006/main" count="90" uniqueCount="74">
  <si>
    <t>DATES</t>
  </si>
  <si>
    <t>FFR</t>
  </si>
  <si>
    <t>ROMER</t>
  </si>
  <si>
    <t>M</t>
  </si>
  <si>
    <t>'Output gap - HP filter'</t>
  </si>
  <si>
    <t>'Output gap - log-linear trend'</t>
  </si>
  <si>
    <t>'NBER recessions'</t>
  </si>
  <si>
    <t>'Unemployment rate'</t>
  </si>
  <si>
    <t>NaN</t>
  </si>
  <si>
    <t>date</t>
  </si>
  <si>
    <t>deltaff</t>
  </si>
  <si>
    <t>ffb</t>
  </si>
  <si>
    <t>yneg1</t>
  </si>
  <si>
    <t>y0</t>
  </si>
  <si>
    <t>y1</t>
  </si>
  <si>
    <t>y2</t>
  </si>
  <si>
    <t>deltayneg1</t>
  </si>
  <si>
    <t>deltay0</t>
  </si>
  <si>
    <t>deltay1</t>
  </si>
  <si>
    <t>deltay2</t>
  </si>
  <si>
    <t>pineg1</t>
  </si>
  <si>
    <t>pi0</t>
  </si>
  <si>
    <t>pi1</t>
  </si>
  <si>
    <t>pi2</t>
  </si>
  <si>
    <t>deltapineg1</t>
  </si>
  <si>
    <t>deltapi0</t>
  </si>
  <si>
    <t>deltapi1</t>
  </si>
  <si>
    <t>deltapi2</t>
  </si>
  <si>
    <t>u0</t>
  </si>
  <si>
    <t>RESIDUALS</t>
  </si>
  <si>
    <t>rnl</t>
  </si>
  <si>
    <t>rnl cusum</t>
  </si>
  <si>
    <t>RES cusum</t>
  </si>
  <si>
    <t>rnl cusum lookup</t>
  </si>
  <si>
    <t>rnl cusum lookup diff</t>
  </si>
  <si>
    <t>quarterly</t>
  </si>
  <si>
    <t>GDP volume</t>
  </si>
  <si>
    <t>PCE inflation</t>
  </si>
  <si>
    <t>Consumption of services volume</t>
  </si>
  <si>
    <t>Consumption of nondurable goods volume</t>
  </si>
  <si>
    <t>Consumption of durable goods volume</t>
  </si>
  <si>
    <t>Housing investment volume</t>
  </si>
  <si>
    <t>Fixed business investment volume</t>
  </si>
  <si>
    <t>Inventories volume</t>
  </si>
  <si>
    <t>Other volume</t>
  </si>
  <si>
    <t>Consumption of durables and housing investment volume</t>
  </si>
  <si>
    <t>Consumption of durables and all fixed investment volume</t>
  </si>
  <si>
    <t>Consumption of durables and all private investment volume</t>
  </si>
  <si>
    <t>Consumption of nondurables and services volume</t>
  </si>
  <si>
    <t>Nondurable GDP volume</t>
  </si>
  <si>
    <t>Government consumption volume</t>
  </si>
  <si>
    <t>Exports volume</t>
  </si>
  <si>
    <t>Imports volume</t>
  </si>
  <si>
    <t>Consumption of services inflation</t>
  </si>
  <si>
    <t>Consumption of nondurable goods inflation</t>
  </si>
  <si>
    <t>Consumption of durable goods inflation</t>
  </si>
  <si>
    <t>Housing investment inflation</t>
  </si>
  <si>
    <t>Fixed business investment inflation</t>
  </si>
  <si>
    <t>Inventories inflation</t>
  </si>
  <si>
    <t>Other inflation</t>
  </si>
  <si>
    <t>Consumption of durables and housing investment inflation</t>
  </si>
  <si>
    <t>Consumption of durables and all fixed investment inflation</t>
  </si>
  <si>
    <t>Consumption of durables and all private investment inflation</t>
  </si>
  <si>
    <t>Consumption of nondurables and services inflation</t>
  </si>
  <si>
    <t>Nondurable GDP inflation</t>
  </si>
  <si>
    <t>Government consumption inflation</t>
  </si>
  <si>
    <t>Exports inflation</t>
  </si>
  <si>
    <t>Imports inflation</t>
  </si>
  <si>
    <t>S&amp;P500 volatility</t>
  </si>
  <si>
    <t>Tax-GDP ratio</t>
  </si>
  <si>
    <t>GZ spread</t>
  </si>
  <si>
    <t>GZ spread OAP</t>
  </si>
  <si>
    <t>GZ excess bond premium</t>
  </si>
  <si>
    <t>Private nonfinancial debt-GDP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</si>
</sst>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m/d/yyyy;@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1" applyFont="1"/>
    <xf numFmtId="0" fontId="1" fillId="0" borderId="0" xfId="1" applyAlignment="1">
      <alignment wrapText="1"/>
    </xf>
    <xf numFmtId="165" fontId="2" fillId="0" borderId="0" xfId="1" applyNumberFormat="1" applyFont="1"/>
    <xf numFmtId="15" fontId="1" fillId="0" borderId="0" xfId="1" applyNumberFormat="1" applyAlignment="1">
      <alignment wrapText="1"/>
    </xf>
    <xf numFmtId="166" fontId="2" fillId="0" borderId="0" xfId="1" applyNumberFormat="1" applyFont="1"/>
    <xf numFmtId="166" fontId="2" fillId="0" borderId="0" xfId="1" applyNumberFormat="1" applyFont="1" applyAlignment="1">
      <alignment horizontal="right" vertical="center"/>
    </xf>
    <xf numFmtId="166" fontId="3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29976/Desktop/revisions/Romer%20and%20Romer%20(2004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variable"/>
      <sheetName val="All data matrix no NaNs"/>
      <sheetName val="new - monthly series (2)"/>
      <sheetName val="DATA BY MONTH (original) (2)"/>
      <sheetName val="DATA BY MONTH (original)"/>
      <sheetName val="DATA BY MEETING (original)"/>
      <sheetName val="Validation matrix"/>
      <sheetName val="Validation residuals"/>
      <sheetName val="Monthly validation"/>
      <sheetName val="new - monthly series"/>
      <sheetName val="Date"/>
      <sheetName val="FFR changes"/>
      <sheetName val="FFR"/>
      <sheetName val="new - DATA BY MEETING"/>
      <sheetName val="New data matrix"/>
      <sheetName val="All data matrix"/>
      <sheetName val="All data coefficients"/>
      <sheetName val="Graphs"/>
    </sheetNames>
    <sheetDataSet>
      <sheetData sheetId="0">
        <row r="1">
          <cell r="B1">
            <v>25293</v>
          </cell>
          <cell r="C1">
            <v>0.98502308288584595</v>
          </cell>
        </row>
        <row r="2">
          <cell r="B2">
            <v>25384</v>
          </cell>
          <cell r="C2">
            <v>0.90873364743333296</v>
          </cell>
        </row>
        <row r="3">
          <cell r="B3">
            <v>25476</v>
          </cell>
          <cell r="C3">
            <v>0.90294368210636899</v>
          </cell>
        </row>
        <row r="4">
          <cell r="B4">
            <v>25568</v>
          </cell>
          <cell r="C4">
            <v>0.73286226114846797</v>
          </cell>
        </row>
        <row r="5">
          <cell r="B5">
            <v>25658</v>
          </cell>
          <cell r="C5">
            <v>0.21099530003494399</v>
          </cell>
        </row>
        <row r="6">
          <cell r="B6">
            <v>25749</v>
          </cell>
          <cell r="C6">
            <v>0.18803127116637999</v>
          </cell>
        </row>
        <row r="7">
          <cell r="B7">
            <v>25841</v>
          </cell>
          <cell r="C7">
            <v>0.24640632901052001</v>
          </cell>
        </row>
        <row r="8">
          <cell r="B8">
            <v>25933</v>
          </cell>
          <cell r="C8">
            <v>0.12746025221715401</v>
          </cell>
        </row>
        <row r="9">
          <cell r="B9">
            <v>26023</v>
          </cell>
          <cell r="C9">
            <v>0.87752604169714199</v>
          </cell>
        </row>
        <row r="10">
          <cell r="B10">
            <v>26114</v>
          </cell>
          <cell r="C10">
            <v>0.92320636976920301</v>
          </cell>
        </row>
        <row r="11">
          <cell r="B11">
            <v>26206</v>
          </cell>
          <cell r="C11">
            <v>0.91410356476023602</v>
          </cell>
        </row>
        <row r="12">
          <cell r="B12">
            <v>26298</v>
          </cell>
          <cell r="C12">
            <v>0.984965690345318</v>
          </cell>
        </row>
        <row r="13">
          <cell r="B13">
            <v>26389</v>
          </cell>
          <cell r="C13">
            <v>0.94776824697478801</v>
          </cell>
        </row>
        <row r="14">
          <cell r="B14">
            <v>26480</v>
          </cell>
          <cell r="C14">
            <v>0.99504366984182102</v>
          </cell>
        </row>
        <row r="15">
          <cell r="B15">
            <v>26572</v>
          </cell>
          <cell r="C15">
            <v>0.995999626087676</v>
          </cell>
        </row>
        <row r="16">
          <cell r="B16">
            <v>26664</v>
          </cell>
          <cell r="C16">
            <v>0.999359517896801</v>
          </cell>
        </row>
        <row r="17">
          <cell r="B17">
            <v>26754</v>
          </cell>
          <cell r="C17">
            <v>0.99976890037242805</v>
          </cell>
        </row>
        <row r="18">
          <cell r="B18">
            <v>26845</v>
          </cell>
          <cell r="C18">
            <v>0.99884227475571596</v>
          </cell>
        </row>
        <row r="19">
          <cell r="B19">
            <v>26937</v>
          </cell>
          <cell r="C19">
            <v>0.99138252386776204</v>
          </cell>
        </row>
        <row r="20">
          <cell r="B20">
            <v>27029</v>
          </cell>
          <cell r="C20">
            <v>0.97848871688452299</v>
          </cell>
        </row>
        <row r="21">
          <cell r="B21">
            <v>27119</v>
          </cell>
          <cell r="C21">
            <v>0.312213477315057</v>
          </cell>
        </row>
        <row r="22">
          <cell r="B22">
            <v>27210</v>
          </cell>
          <cell r="C22">
            <v>0.119245891566905</v>
          </cell>
        </row>
        <row r="23">
          <cell r="B23">
            <v>27302</v>
          </cell>
          <cell r="C23">
            <v>6.7917377551299396E-2</v>
          </cell>
        </row>
        <row r="24">
          <cell r="B24">
            <v>27394</v>
          </cell>
          <cell r="C24">
            <v>1.1705636880517499E-2</v>
          </cell>
        </row>
        <row r="25">
          <cell r="B25">
            <v>27484</v>
          </cell>
          <cell r="C25">
            <v>7.3921930121487499E-3</v>
          </cell>
        </row>
        <row r="26">
          <cell r="B26">
            <v>27575</v>
          </cell>
          <cell r="C26">
            <v>1.45201363789088E-2</v>
          </cell>
        </row>
        <row r="27">
          <cell r="B27">
            <v>27667</v>
          </cell>
          <cell r="C27">
            <v>0.35078038598039102</v>
          </cell>
        </row>
        <row r="28">
          <cell r="B28">
            <v>27759</v>
          </cell>
          <cell r="C28">
            <v>0.84239067271906998</v>
          </cell>
        </row>
        <row r="29">
          <cell r="B29">
            <v>27850</v>
          </cell>
          <cell r="C29">
            <v>0.99829129555103602</v>
          </cell>
        </row>
        <row r="30">
          <cell r="B30">
            <v>27941</v>
          </cell>
          <cell r="C30">
            <v>0.99826616011617997</v>
          </cell>
        </row>
        <row r="31">
          <cell r="B31">
            <v>28033</v>
          </cell>
          <cell r="C31">
            <v>0.99148864714891205</v>
          </cell>
        </row>
        <row r="32">
          <cell r="B32">
            <v>28125</v>
          </cell>
          <cell r="C32">
            <v>0.981642459235053</v>
          </cell>
        </row>
        <row r="33">
          <cell r="B33">
            <v>28215</v>
          </cell>
          <cell r="C33">
            <v>0.92421846779001404</v>
          </cell>
        </row>
        <row r="34">
          <cell r="B34">
            <v>28306</v>
          </cell>
          <cell r="C34">
            <v>0.984457584867379</v>
          </cell>
        </row>
        <row r="35">
          <cell r="B35">
            <v>28398</v>
          </cell>
          <cell r="C35">
            <v>0.997226851355552</v>
          </cell>
        </row>
        <row r="36">
          <cell r="B36">
            <v>28490</v>
          </cell>
          <cell r="C36">
            <v>0.99243362065302898</v>
          </cell>
        </row>
        <row r="37">
          <cell r="B37">
            <v>28580</v>
          </cell>
          <cell r="C37">
            <v>0.97761879465403101</v>
          </cell>
        </row>
        <row r="38">
          <cell r="B38">
            <v>28671</v>
          </cell>
          <cell r="C38">
            <v>0.99822859245228801</v>
          </cell>
        </row>
        <row r="39">
          <cell r="B39">
            <v>28763</v>
          </cell>
          <cell r="C39">
            <v>0.99481528991093005</v>
          </cell>
        </row>
        <row r="40">
          <cell r="B40">
            <v>28855</v>
          </cell>
          <cell r="C40">
            <v>0.999146079423195</v>
          </cell>
        </row>
        <row r="41">
          <cell r="B41">
            <v>28945</v>
          </cell>
          <cell r="C41">
            <v>0.99891949312962602</v>
          </cell>
        </row>
        <row r="42">
          <cell r="B42">
            <v>29036</v>
          </cell>
          <cell r="C42">
            <v>0.85008440293394005</v>
          </cell>
        </row>
        <row r="43">
          <cell r="B43">
            <v>29128</v>
          </cell>
          <cell r="C43">
            <v>0.79971120568393295</v>
          </cell>
        </row>
        <row r="44">
          <cell r="B44">
            <v>29220</v>
          </cell>
          <cell r="C44">
            <v>0.49479653955337999</v>
          </cell>
        </row>
        <row r="45">
          <cell r="B45">
            <v>29311</v>
          </cell>
          <cell r="C45">
            <v>0.54669635488340096</v>
          </cell>
        </row>
        <row r="46">
          <cell r="B46">
            <v>29402</v>
          </cell>
          <cell r="C46">
            <v>6.07010225566426E-2</v>
          </cell>
        </row>
        <row r="47">
          <cell r="B47">
            <v>29494</v>
          </cell>
          <cell r="C47">
            <v>1.8727026650347499E-2</v>
          </cell>
        </row>
        <row r="48">
          <cell r="B48">
            <v>29586</v>
          </cell>
          <cell r="C48">
            <v>0.135386115652086</v>
          </cell>
        </row>
        <row r="49">
          <cell r="B49">
            <v>29676</v>
          </cell>
          <cell r="C49">
            <v>0.62128029779358196</v>
          </cell>
        </row>
        <row r="50">
          <cell r="B50">
            <v>29767</v>
          </cell>
          <cell r="C50">
            <v>0.90132750122316896</v>
          </cell>
        </row>
        <row r="51">
          <cell r="B51">
            <v>29859</v>
          </cell>
          <cell r="C51">
            <v>0.98362450560810899</v>
          </cell>
        </row>
        <row r="52">
          <cell r="B52">
            <v>29951</v>
          </cell>
          <cell r="C52">
            <v>0.480912407475791</v>
          </cell>
        </row>
        <row r="53">
          <cell r="B53">
            <v>30041</v>
          </cell>
          <cell r="C53">
            <v>6.0682472618958103E-3</v>
          </cell>
        </row>
        <row r="54">
          <cell r="B54">
            <v>30132</v>
          </cell>
          <cell r="C54">
            <v>3.6126678314732402E-2</v>
          </cell>
        </row>
        <row r="55">
          <cell r="B55">
            <v>30224</v>
          </cell>
          <cell r="C55">
            <v>4.33229603026515E-3</v>
          </cell>
        </row>
        <row r="56">
          <cell r="B56">
            <v>30316</v>
          </cell>
          <cell r="C56">
            <v>2.56565337922262E-2</v>
          </cell>
        </row>
        <row r="57">
          <cell r="B57">
            <v>30406</v>
          </cell>
          <cell r="C57">
            <v>0.56780974768336101</v>
          </cell>
        </row>
        <row r="58">
          <cell r="B58">
            <v>30497</v>
          </cell>
          <cell r="C58">
            <v>0.92750551530872405</v>
          </cell>
        </row>
        <row r="59">
          <cell r="B59">
            <v>30589</v>
          </cell>
          <cell r="C59">
            <v>0.99670455772914401</v>
          </cell>
        </row>
        <row r="60">
          <cell r="B60">
            <v>30681</v>
          </cell>
          <cell r="C60">
            <v>0.99976907567502904</v>
          </cell>
        </row>
        <row r="61">
          <cell r="B61">
            <v>30772</v>
          </cell>
          <cell r="C61">
            <v>0.99990869674613303</v>
          </cell>
        </row>
        <row r="62">
          <cell r="B62">
            <v>30863</v>
          </cell>
          <cell r="C62">
            <v>0.99981758459706405</v>
          </cell>
        </row>
        <row r="63">
          <cell r="B63">
            <v>30955</v>
          </cell>
          <cell r="C63">
            <v>0.99930773983235099</v>
          </cell>
        </row>
        <row r="64">
          <cell r="B64">
            <v>31047</v>
          </cell>
          <cell r="C64">
            <v>0.99633276632114398</v>
          </cell>
        </row>
        <row r="65">
          <cell r="B65">
            <v>31137</v>
          </cell>
          <cell r="C65">
            <v>0.98628267897575705</v>
          </cell>
        </row>
        <row r="66">
          <cell r="B66">
            <v>31228</v>
          </cell>
          <cell r="C66">
            <v>0.95692234356186501</v>
          </cell>
        </row>
        <row r="67">
          <cell r="B67">
            <v>31320</v>
          </cell>
          <cell r="C67">
            <v>0.97994801047136204</v>
          </cell>
        </row>
        <row r="68">
          <cell r="B68">
            <v>31412</v>
          </cell>
          <cell r="C68">
            <v>0.97845082316958498</v>
          </cell>
        </row>
        <row r="69">
          <cell r="B69">
            <v>31502</v>
          </cell>
          <cell r="C69">
            <v>0.97896311328341401</v>
          </cell>
        </row>
        <row r="70">
          <cell r="B70">
            <v>31593</v>
          </cell>
          <cell r="C70">
            <v>0.96241138170004203</v>
          </cell>
        </row>
        <row r="71">
          <cell r="B71">
            <v>31685</v>
          </cell>
          <cell r="C71">
            <v>0.92007805021844002</v>
          </cell>
        </row>
        <row r="72">
          <cell r="B72">
            <v>31777</v>
          </cell>
          <cell r="C72">
            <v>0.88818493465953297</v>
          </cell>
        </row>
        <row r="73">
          <cell r="B73">
            <v>31867</v>
          </cell>
          <cell r="C73">
            <v>0.82139892526791902</v>
          </cell>
        </row>
        <row r="74">
          <cell r="B74">
            <v>31958</v>
          </cell>
          <cell r="C74">
            <v>0.91785847597583203</v>
          </cell>
        </row>
        <row r="75">
          <cell r="B75">
            <v>32050</v>
          </cell>
          <cell r="C75">
            <v>0.90757312933972401</v>
          </cell>
        </row>
        <row r="76">
          <cell r="B76">
            <v>32142</v>
          </cell>
          <cell r="C76">
            <v>0.98068363870993602</v>
          </cell>
        </row>
        <row r="77">
          <cell r="B77">
            <v>32233</v>
          </cell>
          <cell r="C77">
            <v>0.97970721507661396</v>
          </cell>
        </row>
        <row r="78">
          <cell r="B78">
            <v>32324</v>
          </cell>
          <cell r="C78">
            <v>0.98482531631244996</v>
          </cell>
        </row>
        <row r="79">
          <cell r="B79">
            <v>32416</v>
          </cell>
          <cell r="C79">
            <v>0.97591551586065395</v>
          </cell>
        </row>
        <row r="80">
          <cell r="B80">
            <v>32508</v>
          </cell>
          <cell r="C80">
            <v>0.96083399579221496</v>
          </cell>
        </row>
        <row r="81">
          <cell r="B81">
            <v>32598</v>
          </cell>
          <cell r="C81">
            <v>0.97738035520405198</v>
          </cell>
        </row>
        <row r="82">
          <cell r="B82">
            <v>32689</v>
          </cell>
          <cell r="C82">
            <v>0.95473476835980098</v>
          </cell>
        </row>
        <row r="83">
          <cell r="B83">
            <v>32781</v>
          </cell>
          <cell r="C83">
            <v>0.96831997482433096</v>
          </cell>
        </row>
        <row r="84">
          <cell r="B84">
            <v>32873</v>
          </cell>
          <cell r="C84">
            <v>0.87228264646900999</v>
          </cell>
        </row>
        <row r="85">
          <cell r="B85">
            <v>32963</v>
          </cell>
          <cell r="C85">
            <v>0.88729870466370098</v>
          </cell>
        </row>
        <row r="86">
          <cell r="B86">
            <v>33054</v>
          </cell>
          <cell r="C86">
            <v>0.83081074829787604</v>
          </cell>
        </row>
        <row r="87">
          <cell r="B87">
            <v>33146</v>
          </cell>
          <cell r="C87">
            <v>0.62753078307812704</v>
          </cell>
        </row>
        <row r="88">
          <cell r="B88">
            <v>33238</v>
          </cell>
          <cell r="C88">
            <v>0.27597369290986101</v>
          </cell>
        </row>
        <row r="89">
          <cell r="B89">
            <v>33328</v>
          </cell>
          <cell r="C89">
            <v>4.6290978087393603E-2</v>
          </cell>
        </row>
        <row r="90">
          <cell r="B90">
            <v>33419</v>
          </cell>
          <cell r="C90">
            <v>6.5824384436642694E-2</v>
          </cell>
        </row>
        <row r="91">
          <cell r="B91">
            <v>33511</v>
          </cell>
          <cell r="C91">
            <v>0.110837485025664</v>
          </cell>
        </row>
        <row r="92">
          <cell r="B92">
            <v>33603</v>
          </cell>
          <cell r="C92">
            <v>0.410557841624626</v>
          </cell>
        </row>
        <row r="93">
          <cell r="B93">
            <v>33694</v>
          </cell>
          <cell r="C93">
            <v>0.85453661841098005</v>
          </cell>
        </row>
        <row r="94">
          <cell r="B94">
            <v>33785</v>
          </cell>
          <cell r="C94">
            <v>0.90808888541394295</v>
          </cell>
        </row>
        <row r="95">
          <cell r="B95">
            <v>33877</v>
          </cell>
          <cell r="C95">
            <v>0.95731471185666905</v>
          </cell>
        </row>
        <row r="96">
          <cell r="B96">
            <v>33969</v>
          </cell>
          <cell r="C96">
            <v>0.98193278892195002</v>
          </cell>
        </row>
        <row r="97">
          <cell r="B97">
            <v>34059</v>
          </cell>
          <cell r="C97">
            <v>0.94091373887178398</v>
          </cell>
        </row>
        <row r="98">
          <cell r="B98">
            <v>34150</v>
          </cell>
          <cell r="C98">
            <v>0.90032953787885295</v>
          </cell>
        </row>
        <row r="99">
          <cell r="B99">
            <v>34242</v>
          </cell>
          <cell r="C99">
            <v>0.82082160105276902</v>
          </cell>
        </row>
        <row r="100">
          <cell r="B100">
            <v>34334</v>
          </cell>
          <cell r="C100">
            <v>0.86787713850950299</v>
          </cell>
        </row>
        <row r="101">
          <cell r="B101">
            <v>34424</v>
          </cell>
          <cell r="C101">
            <v>0.94997845281176696</v>
          </cell>
        </row>
        <row r="102">
          <cell r="B102">
            <v>34515</v>
          </cell>
          <cell r="C102">
            <v>0.98053089492160495</v>
          </cell>
        </row>
        <row r="103">
          <cell r="B103">
            <v>34607</v>
          </cell>
          <cell r="C103">
            <v>0.98333300496818099</v>
          </cell>
        </row>
        <row r="104">
          <cell r="B104">
            <v>34699</v>
          </cell>
          <cell r="C104">
            <v>0.97803826943376704</v>
          </cell>
        </row>
        <row r="105">
          <cell r="B105">
            <v>34789</v>
          </cell>
          <cell r="C105">
            <v>0.943609274318161</v>
          </cell>
        </row>
        <row r="106">
          <cell r="B106">
            <v>34880</v>
          </cell>
          <cell r="C106">
            <v>0.78078896040047996</v>
          </cell>
        </row>
        <row r="107">
          <cell r="B107">
            <v>34972</v>
          </cell>
          <cell r="C107">
            <v>0.82254529971760804</v>
          </cell>
        </row>
        <row r="108">
          <cell r="B108">
            <v>35064</v>
          </cell>
          <cell r="C108">
            <v>0.72693636058104005</v>
          </cell>
        </row>
        <row r="109">
          <cell r="B109">
            <v>35155</v>
          </cell>
          <cell r="C109">
            <v>0.82795443075243502</v>
          </cell>
        </row>
        <row r="110">
          <cell r="B110">
            <v>35246</v>
          </cell>
          <cell r="C110">
            <v>0.97336220290960396</v>
          </cell>
        </row>
        <row r="111">
          <cell r="B111">
            <v>35338</v>
          </cell>
          <cell r="C111">
            <v>0.97439994850205902</v>
          </cell>
        </row>
        <row r="112">
          <cell r="B112">
            <v>35430</v>
          </cell>
          <cell r="C112">
            <v>0.98476145771920598</v>
          </cell>
        </row>
        <row r="113">
          <cell r="B113">
            <v>35520</v>
          </cell>
          <cell r="C113">
            <v>0.98635590522283301</v>
          </cell>
        </row>
        <row r="114">
          <cell r="B114">
            <v>35611</v>
          </cell>
          <cell r="C114">
            <v>0.98117446971175104</v>
          </cell>
        </row>
        <row r="115">
          <cell r="B115">
            <v>35703</v>
          </cell>
          <cell r="C115">
            <v>0.98866339648527102</v>
          </cell>
        </row>
        <row r="116">
          <cell r="B116">
            <v>35795</v>
          </cell>
          <cell r="C116">
            <v>0.98258682178566004</v>
          </cell>
        </row>
        <row r="117">
          <cell r="B117">
            <v>35885</v>
          </cell>
          <cell r="C117">
            <v>0.98619735130278696</v>
          </cell>
        </row>
        <row r="118">
          <cell r="B118">
            <v>35976</v>
          </cell>
          <cell r="C118">
            <v>0.970385278844487</v>
          </cell>
        </row>
        <row r="119">
          <cell r="B119">
            <v>36068</v>
          </cell>
          <cell r="C119">
            <v>0.97276487207199902</v>
          </cell>
        </row>
        <row r="120">
          <cell r="B120">
            <v>36160</v>
          </cell>
          <cell r="C120">
            <v>0.99233327019704598</v>
          </cell>
        </row>
        <row r="121">
          <cell r="B121">
            <v>36250</v>
          </cell>
          <cell r="C121">
            <v>0.99175844288711201</v>
          </cell>
        </row>
        <row r="122">
          <cell r="B122">
            <v>36341</v>
          </cell>
          <cell r="C122">
            <v>0.99036187172008605</v>
          </cell>
        </row>
        <row r="123">
          <cell r="B123">
            <v>36433</v>
          </cell>
          <cell r="C123">
            <v>0.98973905969533804</v>
          </cell>
        </row>
        <row r="124">
          <cell r="B124">
            <v>36525</v>
          </cell>
          <cell r="C124">
            <v>0.99057812660048705</v>
          </cell>
        </row>
        <row r="125">
          <cell r="B125">
            <v>36616</v>
          </cell>
          <cell r="C125">
            <v>0.97832146797691</v>
          </cell>
        </row>
        <row r="126">
          <cell r="B126">
            <v>36707</v>
          </cell>
          <cell r="C126">
            <v>0.99536257858948995</v>
          </cell>
        </row>
        <row r="127">
          <cell r="B127">
            <v>36799</v>
          </cell>
          <cell r="C127">
            <v>0.97754077962756003</v>
          </cell>
        </row>
        <row r="128">
          <cell r="B128">
            <v>36891</v>
          </cell>
          <cell r="C128">
            <v>0.89709970657633298</v>
          </cell>
        </row>
        <row r="129">
          <cell r="B129">
            <v>36981</v>
          </cell>
          <cell r="C129">
            <v>0.79687661769826801</v>
          </cell>
        </row>
        <row r="130">
          <cell r="B130">
            <v>37072</v>
          </cell>
          <cell r="C130">
            <v>0.41020203435439601</v>
          </cell>
        </row>
        <row r="131">
          <cell r="B131">
            <v>37164</v>
          </cell>
          <cell r="C131">
            <v>0.29934161394508901</v>
          </cell>
        </row>
        <row r="132">
          <cell r="B132">
            <v>37256</v>
          </cell>
          <cell r="C132">
            <v>0.23550251344201301</v>
          </cell>
        </row>
        <row r="133">
          <cell r="B133">
            <v>37346</v>
          </cell>
          <cell r="C133">
            <v>0.60293174357426205</v>
          </cell>
        </row>
        <row r="134">
          <cell r="B134">
            <v>37437</v>
          </cell>
          <cell r="C134">
            <v>0.562834207091649</v>
          </cell>
        </row>
        <row r="135">
          <cell r="B135">
            <v>37529</v>
          </cell>
          <cell r="C135">
            <v>0.78758397375117195</v>
          </cell>
        </row>
        <row r="136">
          <cell r="B136">
            <v>37621</v>
          </cell>
          <cell r="C136">
            <v>0.70790121501965797</v>
          </cell>
        </row>
        <row r="137">
          <cell r="B137">
            <v>37711</v>
          </cell>
          <cell r="C137">
            <v>0.57382991208600398</v>
          </cell>
        </row>
        <row r="138">
          <cell r="B138">
            <v>37802</v>
          </cell>
          <cell r="C138">
            <v>0.67280594201319999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ColWidth="9.140625" defaultRowHeight="13.5" customHeight="1" x14ac:dyDescent="0.2"/>
  <cols>
    <col min="1" max="1" width="11.5703125" style="6" customWidth="1"/>
    <col min="2" max="21" width="9.140625" style="6"/>
    <col min="22" max="22" width="11.5703125" style="6" bestFit="1" customWidth="1"/>
    <col min="23" max="23" width="9.140625" style="6"/>
    <col min="24" max="24" width="12.140625" style="6" bestFit="1" customWidth="1"/>
    <col min="25" max="30" width="12.140625" style="6" customWidth="1"/>
    <col min="31" max="31" width="9.140625" style="6"/>
    <col min="32" max="33" width="12.140625" style="6" bestFit="1" customWidth="1"/>
    <col min="34" max="16384" width="9.140625" style="6"/>
  </cols>
  <sheetData>
    <row r="1" spans="1:33" ht="26.2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6" t="s">
        <v>3</v>
      </c>
      <c r="W1" s="6" t="s">
        <v>30</v>
      </c>
      <c r="X1" s="6" t="s">
        <v>31</v>
      </c>
      <c r="Y1" s="6" t="s">
        <v>32</v>
      </c>
      <c r="AA1" s="6" t="s">
        <v>33</v>
      </c>
      <c r="AB1" s="6" t="s">
        <v>34</v>
      </c>
      <c r="AE1" s="6" t="s">
        <v>35</v>
      </c>
    </row>
    <row r="2" spans="1:33" ht="15" x14ac:dyDescent="0.25">
      <c r="A2" s="7">
        <v>25266</v>
      </c>
      <c r="B2" s="5">
        <v>-0.125</v>
      </c>
      <c r="C2" s="5">
        <v>6.75</v>
      </c>
      <c r="D2" s="5">
        <v>4.0999999999999996</v>
      </c>
      <c r="E2" s="5">
        <v>3.7</v>
      </c>
      <c r="F2" s="5">
        <v>3.4</v>
      </c>
      <c r="G2" s="5">
        <v>4.3</v>
      </c>
      <c r="H2" s="5">
        <v>0.2</v>
      </c>
      <c r="I2" s="5">
        <v>0</v>
      </c>
      <c r="J2" s="5">
        <v>0</v>
      </c>
      <c r="K2" s="5">
        <v>0.1</v>
      </c>
      <c r="L2" s="5">
        <v>3.4</v>
      </c>
      <c r="M2" s="5">
        <v>2.4</v>
      </c>
      <c r="N2" s="5">
        <v>1.8</v>
      </c>
      <c r="O2" s="5">
        <v>1.2</v>
      </c>
      <c r="P2" s="5">
        <v>-0.4</v>
      </c>
      <c r="Q2" s="5">
        <v>0.1</v>
      </c>
      <c r="R2" s="5">
        <v>0.3</v>
      </c>
      <c r="S2" s="5">
        <v>-0.2</v>
      </c>
      <c r="T2" s="5">
        <v>3.5</v>
      </c>
      <c r="U2" s="5">
        <v>-0.18438858161675001</v>
      </c>
      <c r="V2" s="6">
        <f>'[1]state variable'!C1</f>
        <v>0.98502308288584595</v>
      </c>
      <c r="W2" s="6">
        <v>-0.25742906448140801</v>
      </c>
      <c r="X2" s="6">
        <f>W2</f>
        <v>-0.25742906448140801</v>
      </c>
      <c r="Y2" s="6">
        <f>U2</f>
        <v>-0.18438858161675001</v>
      </c>
      <c r="Z2" s="8">
        <v>25293</v>
      </c>
      <c r="AA2" s="6">
        <f t="shared" ref="AA2:AA65" si="0">VLOOKUP(Z2,A:X,24)</f>
        <v>-0.25742906448140801</v>
      </c>
      <c r="AB2" s="6">
        <f>AA2</f>
        <v>-0.25742906448140801</v>
      </c>
      <c r="AC2" s="6">
        <f>VLOOKUP(Z2,A:Y,25)</f>
        <v>-0.18438858161675001</v>
      </c>
      <c r="AD2" s="6">
        <f>AC2</f>
        <v>-0.18438858161675001</v>
      </c>
      <c r="AE2" s="8">
        <v>25293</v>
      </c>
      <c r="AF2" s="6">
        <f t="shared" ref="AF2:AF65" si="1">VLOOKUP(AE2,A:X,24)</f>
        <v>-0.25742906448140801</v>
      </c>
      <c r="AG2" s="6">
        <f>AF2</f>
        <v>-0.25742906448140801</v>
      </c>
    </row>
    <row r="3" spans="1:33" ht="15" x14ac:dyDescent="0.25">
      <c r="A3" s="7">
        <v>25294</v>
      </c>
      <c r="B3" s="5">
        <v>0.5</v>
      </c>
      <c r="C3" s="5">
        <v>6.75</v>
      </c>
      <c r="D3" s="5">
        <v>4.0999999999999996</v>
      </c>
      <c r="E3" s="5">
        <v>4.0999999999999996</v>
      </c>
      <c r="F3" s="5">
        <v>3.9</v>
      </c>
      <c r="G3" s="5">
        <v>4.8</v>
      </c>
      <c r="H3" s="5">
        <v>0</v>
      </c>
      <c r="I3" s="5">
        <v>0.4</v>
      </c>
      <c r="J3" s="5">
        <v>0.5</v>
      </c>
      <c r="K3" s="5">
        <v>0.5</v>
      </c>
      <c r="L3" s="5">
        <v>3.4</v>
      </c>
      <c r="M3" s="5">
        <v>2.7</v>
      </c>
      <c r="N3" s="5">
        <v>2.6</v>
      </c>
      <c r="O3" s="5">
        <v>1.9</v>
      </c>
      <c r="P3" s="5">
        <v>0</v>
      </c>
      <c r="Q3" s="5">
        <v>0.3</v>
      </c>
      <c r="R3" s="5">
        <v>0.8</v>
      </c>
      <c r="S3" s="5">
        <v>0.7</v>
      </c>
      <c r="T3" s="5">
        <v>3.3</v>
      </c>
      <c r="U3" s="5">
        <v>0.30568338379135002</v>
      </c>
      <c r="V3" s="6">
        <f>VLOOKUP(A3,'[1]state variable'!B:C,2)</f>
        <v>0.98502308288584595</v>
      </c>
      <c r="W3" s="6">
        <v>0.34291409086423202</v>
      </c>
      <c r="X3" s="6">
        <f>X2+W3</f>
        <v>8.5485026382824014E-2</v>
      </c>
      <c r="Y3" s="6">
        <f t="shared" ref="Y3:Y66" si="2">U3+Y2</f>
        <v>0.12129480217460001</v>
      </c>
      <c r="Z3" s="8">
        <v>25323</v>
      </c>
      <c r="AA3" s="6">
        <f t="shared" si="0"/>
        <v>0.21339510084955002</v>
      </c>
      <c r="AB3" s="6">
        <f>AA3-AA2</f>
        <v>0.47082416533095806</v>
      </c>
      <c r="AC3" s="6">
        <f t="shared" ref="AC3:AC66" si="3">VLOOKUP(Z3,A:Y,25)</f>
        <v>0.24675941703427201</v>
      </c>
      <c r="AD3" s="6">
        <f>AC3-AC2</f>
        <v>0.43114799865102205</v>
      </c>
      <c r="AE3" s="8">
        <v>25384</v>
      </c>
      <c r="AF3" s="6">
        <f t="shared" si="1"/>
        <v>0.2746648292041825</v>
      </c>
      <c r="AG3" s="6">
        <f>AF3-AG2</f>
        <v>0.53209389368559057</v>
      </c>
    </row>
    <row r="4" spans="1:33" ht="15" x14ac:dyDescent="0.25">
      <c r="A4" s="7">
        <v>25322</v>
      </c>
      <c r="B4" s="5">
        <v>0.25</v>
      </c>
      <c r="C4" s="5">
        <v>7.6875</v>
      </c>
      <c r="D4" s="5">
        <v>4.2</v>
      </c>
      <c r="E4" s="5">
        <v>3.9</v>
      </c>
      <c r="F4" s="5">
        <v>4.8</v>
      </c>
      <c r="G4" s="5">
        <v>3.5</v>
      </c>
      <c r="H4" s="5">
        <v>0.1</v>
      </c>
      <c r="I4" s="5">
        <v>0</v>
      </c>
      <c r="J4" s="5">
        <v>0</v>
      </c>
      <c r="K4" s="5">
        <v>0</v>
      </c>
      <c r="L4" s="5">
        <v>2.9</v>
      </c>
      <c r="M4" s="5">
        <v>3</v>
      </c>
      <c r="N4" s="5">
        <v>1.5</v>
      </c>
      <c r="O4" s="5">
        <v>1.6</v>
      </c>
      <c r="P4" s="5">
        <v>0.2</v>
      </c>
      <c r="Q4" s="5">
        <v>0.4</v>
      </c>
      <c r="R4" s="5">
        <v>-0.4</v>
      </c>
      <c r="S4" s="5">
        <v>-1.1000000000000001</v>
      </c>
      <c r="T4" s="5">
        <v>3.4</v>
      </c>
      <c r="U4" s="5">
        <v>0.125464614859672</v>
      </c>
      <c r="V4" s="6">
        <f>VLOOKUP(A4,'[1]state variable'!B:C,2)</f>
        <v>0.98502308288584595</v>
      </c>
      <c r="W4" s="6">
        <v>0.127910074466726</v>
      </c>
      <c r="X4" s="6">
        <f t="shared" ref="X4:X67" si="4">X3+W4</f>
        <v>0.21339510084955002</v>
      </c>
      <c r="Y4" s="6">
        <f t="shared" si="2"/>
        <v>0.24675941703427201</v>
      </c>
      <c r="Z4" s="8">
        <v>25354</v>
      </c>
      <c r="AA4" s="6">
        <f t="shared" si="0"/>
        <v>0.34860958384827301</v>
      </c>
      <c r="AB4" s="6">
        <f t="shared" ref="AB4:AB67" si="5">AA4-AA3</f>
        <v>0.13521448299872299</v>
      </c>
      <c r="AC4" s="6">
        <f t="shared" si="3"/>
        <v>0.40473356214439604</v>
      </c>
      <c r="AD4" s="6">
        <f t="shared" ref="AD4:AD67" si="6">AC4-AC3</f>
        <v>0.15797414511012403</v>
      </c>
      <c r="AE4" s="8">
        <v>25476</v>
      </c>
      <c r="AF4" s="6">
        <f t="shared" si="1"/>
        <v>0.63978381477869073</v>
      </c>
      <c r="AG4" s="6">
        <f t="shared" ref="AG4:AG67" si="7">AF4-AG3</f>
        <v>0.10768992109310016</v>
      </c>
    </row>
    <row r="5" spans="1:33" ht="15" x14ac:dyDescent="0.25">
      <c r="A5" s="7">
        <v>25350</v>
      </c>
      <c r="B5" s="5">
        <v>0.125</v>
      </c>
      <c r="C5" s="5">
        <v>8.5</v>
      </c>
      <c r="D5" s="5">
        <v>4.3</v>
      </c>
      <c r="E5" s="5">
        <v>4</v>
      </c>
      <c r="F5" s="5">
        <v>4.8</v>
      </c>
      <c r="G5" s="5">
        <v>3.5</v>
      </c>
      <c r="H5" s="5">
        <v>0.1</v>
      </c>
      <c r="I5" s="5">
        <v>0.1</v>
      </c>
      <c r="J5" s="5">
        <v>0</v>
      </c>
      <c r="K5" s="5">
        <v>0</v>
      </c>
      <c r="L5" s="5">
        <v>2.8</v>
      </c>
      <c r="M5" s="5">
        <v>2.2000000000000002</v>
      </c>
      <c r="N5" s="5">
        <v>1.4</v>
      </c>
      <c r="O5" s="5">
        <v>1.6</v>
      </c>
      <c r="P5" s="5">
        <v>-0.1</v>
      </c>
      <c r="Q5" s="5">
        <v>-0.8</v>
      </c>
      <c r="R5" s="5">
        <v>-0.1</v>
      </c>
      <c r="S5" s="5">
        <v>0</v>
      </c>
      <c r="T5" s="5">
        <v>3.5</v>
      </c>
      <c r="U5" s="5">
        <v>0.157974145110124</v>
      </c>
      <c r="V5" s="6">
        <f>VLOOKUP(A5,'[1]state variable'!B:C,2)</f>
        <v>0.98502308288584595</v>
      </c>
      <c r="W5" s="6">
        <v>0.13521448299872299</v>
      </c>
      <c r="X5" s="6">
        <f t="shared" si="4"/>
        <v>0.34860958384827301</v>
      </c>
      <c r="Y5" s="6">
        <f t="shared" si="2"/>
        <v>0.40473356214439604</v>
      </c>
      <c r="Z5" s="8">
        <v>25384</v>
      </c>
      <c r="AA5" s="6">
        <f t="shared" si="0"/>
        <v>0.2746648292041825</v>
      </c>
      <c r="AB5" s="6">
        <f t="shared" si="5"/>
        <v>-7.3944754644090505E-2</v>
      </c>
      <c r="AC5" s="6">
        <f t="shared" si="3"/>
        <v>0.35024342513354095</v>
      </c>
      <c r="AD5" s="6">
        <f t="shared" si="6"/>
        <v>-5.4490137010855089E-2</v>
      </c>
      <c r="AE5" s="8">
        <v>25568</v>
      </c>
      <c r="AF5" s="6">
        <f t="shared" si="1"/>
        <v>1.3128641901238667</v>
      </c>
      <c r="AG5" s="6">
        <f t="shared" si="7"/>
        <v>1.2051742690307665</v>
      </c>
    </row>
    <row r="6" spans="1:33" ht="15" x14ac:dyDescent="0.25">
      <c r="A6" s="7">
        <v>25378</v>
      </c>
      <c r="B6" s="5">
        <v>0</v>
      </c>
      <c r="C6" s="5">
        <v>9</v>
      </c>
      <c r="D6" s="5">
        <v>4.3</v>
      </c>
      <c r="E6" s="5">
        <v>4.3</v>
      </c>
      <c r="F6" s="5">
        <v>5</v>
      </c>
      <c r="G6" s="5">
        <v>3.7</v>
      </c>
      <c r="H6" s="5">
        <v>0</v>
      </c>
      <c r="I6" s="5">
        <v>0.3</v>
      </c>
      <c r="J6" s="5">
        <v>0.2</v>
      </c>
      <c r="K6" s="5">
        <v>0.2</v>
      </c>
      <c r="L6" s="5">
        <v>2.8</v>
      </c>
      <c r="M6" s="5">
        <v>2.2999999999999998</v>
      </c>
      <c r="N6" s="5">
        <v>1.5</v>
      </c>
      <c r="O6" s="5">
        <v>1</v>
      </c>
      <c r="P6" s="5">
        <v>0</v>
      </c>
      <c r="Q6" s="5">
        <v>0.1</v>
      </c>
      <c r="R6" s="5">
        <v>0.1</v>
      </c>
      <c r="S6" s="5">
        <v>-0.6</v>
      </c>
      <c r="T6" s="5">
        <v>3.5</v>
      </c>
      <c r="U6" s="5">
        <v>-5.4490137010855103E-2</v>
      </c>
      <c r="V6" s="6">
        <f>VLOOKUP(A6,'[1]state variable'!B:C,2)</f>
        <v>0.98502308288584595</v>
      </c>
      <c r="W6" s="6">
        <v>-7.3944754644090505E-2</v>
      </c>
      <c r="X6" s="6">
        <f t="shared" si="4"/>
        <v>0.2746648292041825</v>
      </c>
      <c r="Y6" s="6">
        <f t="shared" si="2"/>
        <v>0.35024342513354095</v>
      </c>
      <c r="Z6" s="8">
        <v>25415</v>
      </c>
      <c r="AA6" s="6">
        <f t="shared" si="0"/>
        <v>0.34859054685535573</v>
      </c>
      <c r="AB6" s="6">
        <f t="shared" si="5"/>
        <v>7.3925717651173228E-2</v>
      </c>
      <c r="AC6" s="6">
        <f t="shared" si="3"/>
        <v>0.52122409284192595</v>
      </c>
      <c r="AD6" s="6">
        <f t="shared" si="6"/>
        <v>0.17098066770838499</v>
      </c>
      <c r="AE6" s="8">
        <v>25658</v>
      </c>
      <c r="AF6" s="6">
        <f t="shared" si="1"/>
        <v>1.1552045018678794</v>
      </c>
      <c r="AG6" s="6">
        <f t="shared" si="7"/>
        <v>-4.9969767162887146E-2</v>
      </c>
    </row>
    <row r="7" spans="1:33" ht="15" x14ac:dyDescent="0.25">
      <c r="A7" s="7">
        <v>25399</v>
      </c>
      <c r="B7" s="5">
        <v>0.125</v>
      </c>
      <c r="C7" s="5">
        <v>9</v>
      </c>
      <c r="D7" s="5">
        <v>4.3</v>
      </c>
      <c r="E7" s="5">
        <v>5</v>
      </c>
      <c r="F7" s="5">
        <v>3.7</v>
      </c>
      <c r="G7" s="5">
        <v>3.5</v>
      </c>
      <c r="H7" s="5">
        <v>0</v>
      </c>
      <c r="I7" s="5">
        <v>0</v>
      </c>
      <c r="J7" s="5">
        <v>0</v>
      </c>
      <c r="K7" s="5">
        <v>0</v>
      </c>
      <c r="L7" s="5">
        <v>2.6</v>
      </c>
      <c r="M7" s="5">
        <v>1.5</v>
      </c>
      <c r="N7" s="5">
        <v>1</v>
      </c>
      <c r="O7" s="5">
        <v>-0.1</v>
      </c>
      <c r="P7" s="5">
        <v>0.3</v>
      </c>
      <c r="Q7" s="5">
        <v>0</v>
      </c>
      <c r="R7" s="5">
        <v>0</v>
      </c>
      <c r="S7" s="5">
        <v>0</v>
      </c>
      <c r="T7" s="5">
        <v>3.6</v>
      </c>
      <c r="U7" s="5">
        <v>0.17098066770838499</v>
      </c>
      <c r="V7" s="6">
        <f>VLOOKUP(A7,'[1]state variable'!B:C,2)</f>
        <v>0.90873364743333296</v>
      </c>
      <c r="W7" s="6">
        <v>7.3925717651173201E-2</v>
      </c>
      <c r="X7" s="6">
        <f t="shared" si="4"/>
        <v>0.34859054685535573</v>
      </c>
      <c r="Y7" s="6">
        <f t="shared" si="2"/>
        <v>0.52122409284192595</v>
      </c>
      <c r="Z7" s="8">
        <v>25446</v>
      </c>
      <c r="AA7" s="6">
        <f t="shared" si="0"/>
        <v>0.55699674915218278</v>
      </c>
      <c r="AB7" s="6">
        <f t="shared" si="5"/>
        <v>0.20840620229682705</v>
      </c>
      <c r="AC7" s="6">
        <f t="shared" si="3"/>
        <v>0.8397713823104429</v>
      </c>
      <c r="AD7" s="6">
        <f t="shared" si="6"/>
        <v>0.31854728946851696</v>
      </c>
      <c r="AE7" s="8">
        <v>25749</v>
      </c>
      <c r="AF7" s="6">
        <f t="shared" si="1"/>
        <v>1.5163566953031737</v>
      </c>
      <c r="AG7" s="6">
        <f t="shared" si="7"/>
        <v>1.5663264624660609</v>
      </c>
    </row>
    <row r="8" spans="1:33" ht="15" x14ac:dyDescent="0.25">
      <c r="A8" s="7">
        <v>25427</v>
      </c>
      <c r="B8" s="5">
        <v>0.25</v>
      </c>
      <c r="C8" s="5">
        <v>9.5</v>
      </c>
      <c r="D8" s="5">
        <v>4.8</v>
      </c>
      <c r="E8" s="5">
        <v>5.0999999999999996</v>
      </c>
      <c r="F8" s="5">
        <v>3.8</v>
      </c>
      <c r="G8" s="5">
        <v>3.5</v>
      </c>
      <c r="H8" s="5">
        <v>0.5</v>
      </c>
      <c r="I8" s="5">
        <v>0.1</v>
      </c>
      <c r="J8" s="5">
        <v>0.1</v>
      </c>
      <c r="K8" s="5">
        <v>0</v>
      </c>
      <c r="L8" s="5">
        <v>2.4</v>
      </c>
      <c r="M8" s="5">
        <v>1.5</v>
      </c>
      <c r="N8" s="5">
        <v>1.1000000000000001</v>
      </c>
      <c r="O8" s="5">
        <v>-0.2</v>
      </c>
      <c r="P8" s="5">
        <v>-0.2</v>
      </c>
      <c r="Q8" s="5">
        <v>0</v>
      </c>
      <c r="R8" s="5">
        <v>0.1</v>
      </c>
      <c r="S8" s="5">
        <v>-0.1</v>
      </c>
      <c r="T8" s="5">
        <v>3.7</v>
      </c>
      <c r="U8" s="5">
        <v>0.31854728946851701</v>
      </c>
      <c r="V8" s="6">
        <f>VLOOKUP(A8,'[1]state variable'!B:C,2)</f>
        <v>0.90873364743333296</v>
      </c>
      <c r="W8" s="6">
        <v>0.20840620229682699</v>
      </c>
      <c r="X8" s="6">
        <f t="shared" si="4"/>
        <v>0.55699674915218278</v>
      </c>
      <c r="Y8" s="6">
        <f t="shared" si="2"/>
        <v>0.8397713823104429</v>
      </c>
      <c r="Z8" s="8">
        <v>25476</v>
      </c>
      <c r="AA8" s="6">
        <f t="shared" si="0"/>
        <v>0.63978381477869073</v>
      </c>
      <c r="AB8" s="6">
        <f t="shared" si="5"/>
        <v>8.278706562650795E-2</v>
      </c>
      <c r="AC8" s="6">
        <f t="shared" si="3"/>
        <v>0.87147515450655955</v>
      </c>
      <c r="AD8" s="6">
        <f t="shared" si="6"/>
        <v>3.1703772196116642E-2</v>
      </c>
      <c r="AE8" s="8">
        <v>25841</v>
      </c>
      <c r="AF8" s="6">
        <f t="shared" si="1"/>
        <v>0.7274010225355857</v>
      </c>
      <c r="AG8" s="6">
        <f t="shared" si="7"/>
        <v>-0.83892543993047519</v>
      </c>
    </row>
    <row r="9" spans="1:33" ht="15" x14ac:dyDescent="0.25">
      <c r="A9" s="7">
        <v>25455</v>
      </c>
      <c r="B9" s="5">
        <v>0</v>
      </c>
      <c r="C9" s="5">
        <v>9</v>
      </c>
      <c r="D9" s="5">
        <v>5.0999999999999996</v>
      </c>
      <c r="E9" s="5">
        <v>5.0999999999999996</v>
      </c>
      <c r="F9" s="5">
        <v>3.8</v>
      </c>
      <c r="G9" s="5">
        <v>3.5</v>
      </c>
      <c r="H9" s="5">
        <v>0.3</v>
      </c>
      <c r="I9" s="5">
        <v>0</v>
      </c>
      <c r="J9" s="5">
        <v>0</v>
      </c>
      <c r="K9" s="5">
        <v>0</v>
      </c>
      <c r="L9" s="5">
        <v>2</v>
      </c>
      <c r="M9" s="5">
        <v>1.8</v>
      </c>
      <c r="N9" s="5">
        <v>1.2</v>
      </c>
      <c r="O9" s="5">
        <v>-0.4</v>
      </c>
      <c r="P9" s="5">
        <v>-0.4</v>
      </c>
      <c r="Q9" s="5">
        <v>0.3</v>
      </c>
      <c r="R9" s="5">
        <v>0.1</v>
      </c>
      <c r="S9" s="5">
        <v>-0.2</v>
      </c>
      <c r="T9" s="5">
        <v>3.7</v>
      </c>
      <c r="U9" s="5">
        <v>3.1703772196116697E-2</v>
      </c>
      <c r="V9" s="6">
        <f>VLOOKUP(A9,'[1]state variable'!B:C,2)</f>
        <v>0.90873364743333296</v>
      </c>
      <c r="W9" s="6">
        <v>8.2787065626507894E-2</v>
      </c>
      <c r="X9" s="6">
        <f t="shared" si="4"/>
        <v>0.63978381477869073</v>
      </c>
      <c r="Y9" s="6">
        <f t="shared" si="2"/>
        <v>0.87147515450655955</v>
      </c>
      <c r="Z9" s="8">
        <v>25507</v>
      </c>
      <c r="AA9" s="6">
        <f t="shared" si="0"/>
        <v>0.94762730020859376</v>
      </c>
      <c r="AB9" s="6">
        <f t="shared" si="5"/>
        <v>0.30784348542990303</v>
      </c>
      <c r="AC9" s="6">
        <f t="shared" si="3"/>
        <v>0.98660414847438815</v>
      </c>
      <c r="AD9" s="6">
        <f t="shared" si="6"/>
        <v>0.11512899396782861</v>
      </c>
      <c r="AE9" s="8">
        <v>25933</v>
      </c>
      <c r="AF9" s="6">
        <f t="shared" si="1"/>
        <v>-0.22213130353700039</v>
      </c>
      <c r="AG9" s="6">
        <f t="shared" si="7"/>
        <v>0.6167941363934748</v>
      </c>
    </row>
    <row r="10" spans="1:33" ht="15" x14ac:dyDescent="0.25">
      <c r="A10" s="7">
        <v>25483</v>
      </c>
      <c r="B10" s="5">
        <v>0</v>
      </c>
      <c r="C10" s="5">
        <v>9.125</v>
      </c>
      <c r="D10" s="5">
        <v>5.2</v>
      </c>
      <c r="E10" s="5">
        <v>3.8</v>
      </c>
      <c r="F10" s="5">
        <v>3.5</v>
      </c>
      <c r="G10" s="5">
        <v>3.2</v>
      </c>
      <c r="H10" s="5">
        <v>0.1</v>
      </c>
      <c r="I10" s="5">
        <v>0</v>
      </c>
      <c r="J10" s="5">
        <v>0</v>
      </c>
      <c r="K10" s="5">
        <v>0</v>
      </c>
      <c r="L10" s="5">
        <v>2.1</v>
      </c>
      <c r="M10" s="5">
        <v>1.3</v>
      </c>
      <c r="N10" s="5">
        <v>-0.1</v>
      </c>
      <c r="O10" s="5">
        <v>-0.3</v>
      </c>
      <c r="P10" s="5">
        <v>0.3</v>
      </c>
      <c r="Q10" s="5">
        <v>0.1</v>
      </c>
      <c r="R10" s="5">
        <v>0.3</v>
      </c>
      <c r="S10" s="5">
        <v>-0.2</v>
      </c>
      <c r="T10" s="5">
        <v>3.9</v>
      </c>
      <c r="U10" s="5">
        <v>2.22942492825941E-2</v>
      </c>
      <c r="V10" s="6">
        <f>VLOOKUP(A10,'[1]state variable'!B:C,2)</f>
        <v>0.90294368210636899</v>
      </c>
      <c r="W10" s="6">
        <v>0.13471467712093699</v>
      </c>
      <c r="X10" s="6">
        <f t="shared" si="4"/>
        <v>0.77449849189962772</v>
      </c>
      <c r="Y10" s="6">
        <f t="shared" si="2"/>
        <v>0.89376940378915359</v>
      </c>
      <c r="Z10" s="8">
        <v>25537</v>
      </c>
      <c r="AA10" s="6">
        <f t="shared" si="0"/>
        <v>1.1104268626233327</v>
      </c>
      <c r="AB10" s="6">
        <f t="shared" si="5"/>
        <v>0.16279956241473892</v>
      </c>
      <c r="AC10" s="6">
        <f t="shared" si="3"/>
        <v>0.98479821668341627</v>
      </c>
      <c r="AD10" s="6">
        <f t="shared" si="6"/>
        <v>-1.8059317909718819E-3</v>
      </c>
      <c r="AE10" s="8">
        <v>26023</v>
      </c>
      <c r="AF10" s="6">
        <f t="shared" si="1"/>
        <v>-0.78972758224905848</v>
      </c>
      <c r="AG10" s="6">
        <f t="shared" si="7"/>
        <v>-1.4065217186425332</v>
      </c>
    </row>
    <row r="11" spans="1:33" ht="15" x14ac:dyDescent="0.25">
      <c r="A11" s="7">
        <v>25504</v>
      </c>
      <c r="B11" s="5">
        <v>0</v>
      </c>
      <c r="C11" s="5">
        <v>9.125</v>
      </c>
      <c r="D11" s="5">
        <v>5.5</v>
      </c>
      <c r="E11" s="5">
        <v>3.9</v>
      </c>
      <c r="F11" s="5">
        <v>3.6</v>
      </c>
      <c r="G11" s="5">
        <v>3.3</v>
      </c>
      <c r="H11" s="5">
        <v>0.3</v>
      </c>
      <c r="I11" s="5">
        <v>0.1</v>
      </c>
      <c r="J11" s="5">
        <v>0.1</v>
      </c>
      <c r="K11" s="5">
        <v>0.1</v>
      </c>
      <c r="L11" s="5">
        <v>2</v>
      </c>
      <c r="M11" s="5">
        <v>1.2</v>
      </c>
      <c r="N11" s="5">
        <v>-0.5</v>
      </c>
      <c r="O11" s="5">
        <v>-0.4</v>
      </c>
      <c r="P11" s="5">
        <v>-0.1</v>
      </c>
      <c r="Q11" s="5">
        <v>-0.1</v>
      </c>
      <c r="R11" s="5">
        <v>-0.4</v>
      </c>
      <c r="S11" s="5">
        <v>-0.1</v>
      </c>
      <c r="T11" s="5">
        <v>4</v>
      </c>
      <c r="U11" s="5">
        <v>9.2834744685234602E-2</v>
      </c>
      <c r="V11" s="6">
        <f>VLOOKUP(A11,'[1]state variable'!B:C,2)</f>
        <v>0.90294368210636899</v>
      </c>
      <c r="W11" s="6">
        <v>0.17312880830896599</v>
      </c>
      <c r="X11" s="6">
        <f t="shared" si="4"/>
        <v>0.94762730020859376</v>
      </c>
      <c r="Y11" s="6">
        <f t="shared" si="2"/>
        <v>0.98660414847438815</v>
      </c>
      <c r="Z11" s="8">
        <v>25568</v>
      </c>
      <c r="AA11" s="6">
        <f t="shared" si="0"/>
        <v>1.3128641901238667</v>
      </c>
      <c r="AB11" s="6">
        <f t="shared" si="5"/>
        <v>0.202437327500534</v>
      </c>
      <c r="AC11" s="6">
        <f t="shared" si="3"/>
        <v>1.0253496425697</v>
      </c>
      <c r="AD11" s="6">
        <f t="shared" si="6"/>
        <v>4.0551425886283687E-2</v>
      </c>
      <c r="AE11" s="8">
        <v>26114</v>
      </c>
      <c r="AF11" s="6">
        <f t="shared" si="1"/>
        <v>-0.19757374573309708</v>
      </c>
      <c r="AG11" s="6">
        <f t="shared" si="7"/>
        <v>1.2089479729094361</v>
      </c>
    </row>
    <row r="12" spans="1:33" ht="15" x14ac:dyDescent="0.25">
      <c r="A12" s="7">
        <v>25532</v>
      </c>
      <c r="B12" s="5">
        <v>0</v>
      </c>
      <c r="C12" s="5">
        <v>9.125</v>
      </c>
      <c r="D12" s="5">
        <v>5.6</v>
      </c>
      <c r="E12" s="5">
        <v>3.9</v>
      </c>
      <c r="F12" s="5">
        <v>3.6</v>
      </c>
      <c r="G12" s="5">
        <v>3.3</v>
      </c>
      <c r="H12" s="5">
        <v>0.1</v>
      </c>
      <c r="I12" s="5">
        <v>0</v>
      </c>
      <c r="J12" s="5">
        <v>0</v>
      </c>
      <c r="K12" s="5">
        <v>0</v>
      </c>
      <c r="L12" s="5">
        <v>2.1</v>
      </c>
      <c r="M12" s="5">
        <v>1.4</v>
      </c>
      <c r="N12" s="5">
        <v>-0.5</v>
      </c>
      <c r="O12" s="5">
        <v>0</v>
      </c>
      <c r="P12" s="5">
        <v>0.1</v>
      </c>
      <c r="Q12" s="5">
        <v>0.2</v>
      </c>
      <c r="R12" s="5">
        <v>0</v>
      </c>
      <c r="S12" s="5">
        <v>0.4</v>
      </c>
      <c r="T12" s="5">
        <v>4</v>
      </c>
      <c r="U12" s="5">
        <v>-1.8059317909718501E-3</v>
      </c>
      <c r="V12" s="6">
        <f>VLOOKUP(A12,'[1]state variable'!B:C,2)</f>
        <v>0.90294368210636899</v>
      </c>
      <c r="W12" s="6">
        <v>0.162799562414739</v>
      </c>
      <c r="X12" s="6">
        <f t="shared" si="4"/>
        <v>1.1104268626233327</v>
      </c>
      <c r="Y12" s="6">
        <f t="shared" si="2"/>
        <v>0.98479821668341627</v>
      </c>
      <c r="Z12" s="8">
        <v>25599</v>
      </c>
      <c r="AA12" s="6">
        <f t="shared" si="0"/>
        <v>1.3466223778086517</v>
      </c>
      <c r="AB12" s="6">
        <f t="shared" si="5"/>
        <v>3.3758187684785002E-2</v>
      </c>
      <c r="AC12" s="6">
        <f t="shared" si="3"/>
        <v>0.90738852398040093</v>
      </c>
      <c r="AD12" s="6">
        <f t="shared" si="6"/>
        <v>-0.11796111858929903</v>
      </c>
      <c r="AE12" s="8">
        <v>26206</v>
      </c>
      <c r="AF12" s="6">
        <f t="shared" si="1"/>
        <v>-0.32394091324715807</v>
      </c>
      <c r="AG12" s="6">
        <f t="shared" si="7"/>
        <v>-1.5328888861565941</v>
      </c>
    </row>
    <row r="13" spans="1:33" ht="15" x14ac:dyDescent="0.25">
      <c r="A13" s="7">
        <v>25553</v>
      </c>
      <c r="B13" s="5">
        <v>0</v>
      </c>
      <c r="C13" s="5">
        <v>9</v>
      </c>
      <c r="D13" s="5">
        <v>5.6</v>
      </c>
      <c r="E13" s="5">
        <v>4.0999999999999996</v>
      </c>
      <c r="F13" s="5">
        <v>3.9</v>
      </c>
      <c r="G13" s="5">
        <v>3.5</v>
      </c>
      <c r="H13" s="5">
        <v>0</v>
      </c>
      <c r="I13" s="5">
        <v>0.2</v>
      </c>
      <c r="J13" s="5">
        <v>0.3</v>
      </c>
      <c r="K13" s="5">
        <v>0.2</v>
      </c>
      <c r="L13" s="5">
        <v>2.1</v>
      </c>
      <c r="M13" s="5">
        <v>1</v>
      </c>
      <c r="N13" s="5">
        <v>0.1</v>
      </c>
      <c r="O13" s="5">
        <v>0.1</v>
      </c>
      <c r="P13" s="5">
        <v>0</v>
      </c>
      <c r="Q13" s="5">
        <v>-0.4</v>
      </c>
      <c r="R13" s="5">
        <v>0.6</v>
      </c>
      <c r="S13" s="5">
        <v>0.1</v>
      </c>
      <c r="T13" s="5">
        <v>3.7</v>
      </c>
      <c r="U13" s="5">
        <v>4.0551425886283701E-2</v>
      </c>
      <c r="V13" s="6">
        <f>VLOOKUP(A13,'[1]state variable'!B:C,2)</f>
        <v>0.90294368210636899</v>
      </c>
      <c r="W13" s="6">
        <v>0.202437327500534</v>
      </c>
      <c r="X13" s="6">
        <f t="shared" si="4"/>
        <v>1.3128641901238667</v>
      </c>
      <c r="Y13" s="6">
        <f t="shared" si="2"/>
        <v>1.0253496425697</v>
      </c>
      <c r="Z13" s="8">
        <v>25627</v>
      </c>
      <c r="AA13" s="6">
        <f t="shared" si="0"/>
        <v>1.1661952619533977</v>
      </c>
      <c r="AB13" s="6">
        <f t="shared" si="5"/>
        <v>-0.18042711585525395</v>
      </c>
      <c r="AC13" s="6">
        <f t="shared" si="3"/>
        <v>0.57894732433801588</v>
      </c>
      <c r="AD13" s="6">
        <f t="shared" si="6"/>
        <v>-0.32844119964238505</v>
      </c>
      <c r="AE13" s="8">
        <v>26298</v>
      </c>
      <c r="AF13" s="6">
        <f t="shared" si="1"/>
        <v>-1.229173881175881</v>
      </c>
      <c r="AG13" s="6">
        <f t="shared" si="7"/>
        <v>0.30371500498071313</v>
      </c>
    </row>
    <row r="14" spans="1:33" ht="15" x14ac:dyDescent="0.25">
      <c r="A14" s="7">
        <v>25583</v>
      </c>
      <c r="B14" s="5">
        <v>-0.25</v>
      </c>
      <c r="C14" s="5">
        <v>9</v>
      </c>
      <c r="D14" s="5">
        <v>4.2</v>
      </c>
      <c r="E14" s="5">
        <v>3.9</v>
      </c>
      <c r="F14" s="5">
        <v>3.7</v>
      </c>
      <c r="G14" s="5">
        <v>4.5999999999999996</v>
      </c>
      <c r="H14" s="5">
        <v>0.1</v>
      </c>
      <c r="I14" s="5">
        <v>0</v>
      </c>
      <c r="J14" s="5">
        <v>0.2</v>
      </c>
      <c r="K14" s="5">
        <v>0.3</v>
      </c>
      <c r="L14" s="5">
        <v>0.5</v>
      </c>
      <c r="M14" s="5">
        <v>-0.5</v>
      </c>
      <c r="N14" s="5">
        <v>0</v>
      </c>
      <c r="O14" s="5">
        <v>1.8</v>
      </c>
      <c r="P14" s="5">
        <v>-0.5</v>
      </c>
      <c r="Q14" s="5">
        <v>-0.6</v>
      </c>
      <c r="R14" s="5">
        <v>-0.1</v>
      </c>
      <c r="S14" s="5">
        <v>0.5</v>
      </c>
      <c r="T14" s="5">
        <v>4</v>
      </c>
      <c r="U14" s="5">
        <v>-0.117961118589299</v>
      </c>
      <c r="V14" s="6">
        <f>VLOOKUP(A14,'[1]state variable'!B:C,2)</f>
        <v>0.73286226114846797</v>
      </c>
      <c r="W14" s="6">
        <v>3.3758187684785002E-2</v>
      </c>
      <c r="X14" s="6">
        <f t="shared" si="4"/>
        <v>1.3466223778086517</v>
      </c>
      <c r="Y14" s="6">
        <f t="shared" si="2"/>
        <v>0.90738852398040093</v>
      </c>
      <c r="Z14" s="8">
        <v>25658</v>
      </c>
      <c r="AA14" s="6">
        <f t="shared" si="0"/>
        <v>1.1552045018678794</v>
      </c>
      <c r="AB14" s="6">
        <f t="shared" si="5"/>
        <v>-1.0990760085518358E-2</v>
      </c>
      <c r="AC14" s="6">
        <f t="shared" si="3"/>
        <v>0.44689995108990688</v>
      </c>
      <c r="AD14" s="6">
        <f t="shared" si="6"/>
        <v>-0.132047373248109</v>
      </c>
      <c r="AE14" s="8">
        <v>26389</v>
      </c>
      <c r="AF14" s="6">
        <f t="shared" si="1"/>
        <v>-1.414942925388923</v>
      </c>
      <c r="AG14" s="6">
        <f t="shared" si="7"/>
        <v>-1.7186579303696361</v>
      </c>
    </row>
    <row r="15" spans="1:33" ht="15" x14ac:dyDescent="0.25">
      <c r="A15" s="7">
        <v>25609</v>
      </c>
      <c r="B15" s="5">
        <v>-0.5</v>
      </c>
      <c r="C15" s="5">
        <v>9.125</v>
      </c>
      <c r="D15" s="5">
        <v>4.4000000000000004</v>
      </c>
      <c r="E15" s="5">
        <v>4.2</v>
      </c>
      <c r="F15" s="5">
        <v>4</v>
      </c>
      <c r="G15" s="5">
        <v>3.7</v>
      </c>
      <c r="H15" s="5">
        <v>0.2</v>
      </c>
      <c r="I15" s="5">
        <v>0.3</v>
      </c>
      <c r="J15" s="5">
        <v>0.3</v>
      </c>
      <c r="K15" s="5">
        <v>-0.9</v>
      </c>
      <c r="L15" s="5">
        <v>-0.1</v>
      </c>
      <c r="M15" s="5">
        <v>-1.3</v>
      </c>
      <c r="N15" s="5">
        <v>-0.2</v>
      </c>
      <c r="O15" s="5">
        <v>1.5</v>
      </c>
      <c r="P15" s="5">
        <v>-0.6</v>
      </c>
      <c r="Q15" s="5">
        <v>-0.8</v>
      </c>
      <c r="R15" s="5">
        <v>-0.2</v>
      </c>
      <c r="S15" s="5">
        <v>-0.3</v>
      </c>
      <c r="T15" s="5">
        <v>4.2</v>
      </c>
      <c r="U15" s="5">
        <v>-0.328441199642385</v>
      </c>
      <c r="V15" s="6">
        <f>VLOOKUP(A15,'[1]state variable'!B:C,2)</f>
        <v>0.73286226114846797</v>
      </c>
      <c r="W15" s="6">
        <v>-0.18042711585525401</v>
      </c>
      <c r="X15" s="6">
        <f t="shared" si="4"/>
        <v>1.1661952619533977</v>
      </c>
      <c r="Y15" s="6">
        <f t="shared" si="2"/>
        <v>0.57894732433801588</v>
      </c>
      <c r="Z15" s="8">
        <v>25688</v>
      </c>
      <c r="AA15" s="6">
        <f t="shared" si="0"/>
        <v>1.1448934810805991</v>
      </c>
      <c r="AB15" s="6">
        <f t="shared" si="5"/>
        <v>-1.0311020787280301E-2</v>
      </c>
      <c r="AC15" s="6">
        <f t="shared" si="3"/>
        <v>0.22438315793973487</v>
      </c>
      <c r="AD15" s="6">
        <f t="shared" si="6"/>
        <v>-0.222516793150172</v>
      </c>
      <c r="AE15" s="8">
        <v>26480</v>
      </c>
      <c r="AF15" s="6">
        <f t="shared" si="1"/>
        <v>-0.96656588377685138</v>
      </c>
      <c r="AG15" s="6">
        <f t="shared" si="7"/>
        <v>0.75209204659278472</v>
      </c>
    </row>
    <row r="16" spans="1:33" ht="15" x14ac:dyDescent="0.25">
      <c r="A16" s="7">
        <v>25637</v>
      </c>
      <c r="B16" s="5">
        <v>-0.1875</v>
      </c>
      <c r="C16" s="5">
        <v>8.3125</v>
      </c>
      <c r="D16" s="5">
        <v>4.5</v>
      </c>
      <c r="E16" s="5">
        <v>4.2</v>
      </c>
      <c r="F16" s="5">
        <v>4</v>
      </c>
      <c r="G16" s="5">
        <v>3.7</v>
      </c>
      <c r="H16" s="5">
        <v>0.1</v>
      </c>
      <c r="I16" s="5">
        <v>0</v>
      </c>
      <c r="J16" s="5">
        <v>0</v>
      </c>
      <c r="K16" s="5">
        <v>0</v>
      </c>
      <c r="L16" s="5">
        <v>-0.4</v>
      </c>
      <c r="M16" s="5">
        <v>-1.3</v>
      </c>
      <c r="N16" s="5">
        <v>-0.5</v>
      </c>
      <c r="O16" s="5">
        <v>1.7</v>
      </c>
      <c r="P16" s="5">
        <v>-0.3</v>
      </c>
      <c r="Q16" s="5">
        <v>0</v>
      </c>
      <c r="R16" s="5">
        <v>-0.3</v>
      </c>
      <c r="S16" s="5">
        <v>0.2</v>
      </c>
      <c r="T16" s="5">
        <v>4.2</v>
      </c>
      <c r="U16" s="5">
        <v>-0.132047373248109</v>
      </c>
      <c r="V16" s="6">
        <f>VLOOKUP(A16,'[1]state variable'!B:C,2)</f>
        <v>0.73286226114846797</v>
      </c>
      <c r="W16" s="6">
        <v>-1.09907600855184E-2</v>
      </c>
      <c r="X16" s="6">
        <f t="shared" si="4"/>
        <v>1.1552045018678794</v>
      </c>
      <c r="Y16" s="6">
        <f t="shared" si="2"/>
        <v>0.44689995108990688</v>
      </c>
      <c r="Z16" s="8">
        <v>25719</v>
      </c>
      <c r="AA16" s="6">
        <f t="shared" si="0"/>
        <v>1.4942472916745737</v>
      </c>
      <c r="AB16" s="6">
        <f t="shared" si="5"/>
        <v>0.34935381059397463</v>
      </c>
      <c r="AC16" s="6">
        <f t="shared" si="3"/>
        <v>0.64352391508836893</v>
      </c>
      <c r="AD16" s="6">
        <f t="shared" si="6"/>
        <v>0.41914075714863408</v>
      </c>
      <c r="AE16" s="8">
        <v>26572</v>
      </c>
      <c r="AF16" s="6">
        <f t="shared" si="1"/>
        <v>-0.96656588377685138</v>
      </c>
      <c r="AG16" s="6">
        <f t="shared" si="7"/>
        <v>-1.7186579303696361</v>
      </c>
    </row>
    <row r="17" spans="1:33" ht="15" x14ac:dyDescent="0.25">
      <c r="A17" s="7">
        <v>25665</v>
      </c>
      <c r="B17" s="5">
        <v>0</v>
      </c>
      <c r="C17" s="5">
        <v>7.75</v>
      </c>
      <c r="D17" s="5">
        <v>4.2</v>
      </c>
      <c r="E17" s="5">
        <v>5.9</v>
      </c>
      <c r="F17" s="5">
        <v>2.9</v>
      </c>
      <c r="G17" s="5">
        <v>3.6</v>
      </c>
      <c r="H17" s="5">
        <v>0</v>
      </c>
      <c r="I17" s="5">
        <v>1.9</v>
      </c>
      <c r="J17" s="5">
        <v>-0.8</v>
      </c>
      <c r="K17" s="5">
        <v>0.1</v>
      </c>
      <c r="L17" s="5">
        <v>-1.5</v>
      </c>
      <c r="M17" s="5">
        <v>0.8</v>
      </c>
      <c r="N17" s="5">
        <v>3.1</v>
      </c>
      <c r="O17" s="5">
        <v>3.3</v>
      </c>
      <c r="P17" s="5">
        <v>-0.2</v>
      </c>
      <c r="Q17" s="5">
        <v>1.3</v>
      </c>
      <c r="R17" s="5">
        <v>1.4</v>
      </c>
      <c r="S17" s="5">
        <v>0.7</v>
      </c>
      <c r="T17" s="5">
        <v>4.4000000000000004</v>
      </c>
      <c r="U17" s="5">
        <v>-0.222516793150172</v>
      </c>
      <c r="V17" s="6">
        <f>VLOOKUP(A17,'[1]state variable'!B:C,2)</f>
        <v>0.21099530003494399</v>
      </c>
      <c r="W17" s="6">
        <v>-1.0311020787280399E-2</v>
      </c>
      <c r="X17" s="6">
        <f t="shared" si="4"/>
        <v>1.1448934810805991</v>
      </c>
      <c r="Y17" s="6">
        <f t="shared" si="2"/>
        <v>0.22438315793973487</v>
      </c>
      <c r="Z17" s="8">
        <v>25749</v>
      </c>
      <c r="AA17" s="6">
        <f t="shared" si="0"/>
        <v>1.5163566953031737</v>
      </c>
      <c r="AB17" s="6">
        <f t="shared" si="5"/>
        <v>2.2109403628600033E-2</v>
      </c>
      <c r="AC17" s="6">
        <f t="shared" si="3"/>
        <v>0.46073945287032791</v>
      </c>
      <c r="AD17" s="6">
        <f t="shared" si="6"/>
        <v>-0.18278446221804101</v>
      </c>
      <c r="AE17" s="8">
        <v>26664</v>
      </c>
      <c r="AF17" s="6">
        <f t="shared" si="1"/>
        <v>-0.50067707323746535</v>
      </c>
      <c r="AG17" s="6">
        <f t="shared" si="7"/>
        <v>1.2179808571321709</v>
      </c>
    </row>
    <row r="18" spans="1:33" ht="15" x14ac:dyDescent="0.25">
      <c r="A18" s="7">
        <v>25693</v>
      </c>
      <c r="B18" s="5">
        <v>0.125</v>
      </c>
      <c r="C18" s="5">
        <v>8.25</v>
      </c>
      <c r="D18" s="5">
        <v>5</v>
      </c>
      <c r="E18" s="5">
        <v>6.4</v>
      </c>
      <c r="F18" s="5">
        <v>3</v>
      </c>
      <c r="G18" s="5">
        <v>3.7</v>
      </c>
      <c r="H18" s="5">
        <v>0.8</v>
      </c>
      <c r="I18" s="5">
        <v>0.5</v>
      </c>
      <c r="J18" s="5">
        <v>0.1</v>
      </c>
      <c r="K18" s="5">
        <v>0.1</v>
      </c>
      <c r="L18" s="5">
        <v>-1.6</v>
      </c>
      <c r="M18" s="5">
        <v>-0.2</v>
      </c>
      <c r="N18" s="5">
        <v>3.9</v>
      </c>
      <c r="O18" s="5">
        <v>3.4</v>
      </c>
      <c r="P18" s="5">
        <v>-0.1</v>
      </c>
      <c r="Q18" s="5">
        <v>-1</v>
      </c>
      <c r="R18" s="5">
        <v>0.8</v>
      </c>
      <c r="S18" s="5">
        <v>0.1</v>
      </c>
      <c r="T18" s="5">
        <v>4.5999999999999996</v>
      </c>
      <c r="U18" s="5">
        <v>0.27501928066263398</v>
      </c>
      <c r="V18" s="6">
        <f>VLOOKUP(A18,'[1]state variable'!B:C,2)</f>
        <v>0.21099530003494399</v>
      </c>
      <c r="W18" s="6">
        <v>0.28761959583211899</v>
      </c>
      <c r="X18" s="6">
        <f t="shared" si="4"/>
        <v>1.4325130769127181</v>
      </c>
      <c r="Y18" s="6">
        <f t="shared" si="2"/>
        <v>0.49940243860236888</v>
      </c>
      <c r="Z18" s="8">
        <v>25780</v>
      </c>
      <c r="AA18" s="6">
        <f t="shared" si="0"/>
        <v>1.3807956876100007</v>
      </c>
      <c r="AB18" s="6">
        <f t="shared" si="5"/>
        <v>-0.13556100769317303</v>
      </c>
      <c r="AC18" s="6">
        <f t="shared" si="3"/>
        <v>0.20947732667166291</v>
      </c>
      <c r="AD18" s="6">
        <f t="shared" si="6"/>
        <v>-0.251262126198665</v>
      </c>
      <c r="AE18" s="8">
        <v>26754</v>
      </c>
      <c r="AF18" s="6">
        <f t="shared" si="1"/>
        <v>0.24116026463333845</v>
      </c>
      <c r="AG18" s="6">
        <f t="shared" si="7"/>
        <v>-0.97682059249883246</v>
      </c>
    </row>
    <row r="19" spans="1:33" ht="15" x14ac:dyDescent="0.25">
      <c r="A19" s="7">
        <v>25714</v>
      </c>
      <c r="B19" s="5">
        <v>0</v>
      </c>
      <c r="C19" s="5">
        <v>8</v>
      </c>
      <c r="D19" s="5">
        <v>6.2</v>
      </c>
      <c r="E19" s="5">
        <v>4.5</v>
      </c>
      <c r="F19" s="5">
        <v>4.2</v>
      </c>
      <c r="G19" s="5">
        <v>3.7</v>
      </c>
      <c r="H19" s="5">
        <v>1.2</v>
      </c>
      <c r="I19" s="5">
        <v>-1.9</v>
      </c>
      <c r="J19" s="5">
        <v>1.2</v>
      </c>
      <c r="K19" s="5">
        <v>0</v>
      </c>
      <c r="L19" s="5">
        <v>-3</v>
      </c>
      <c r="M19" s="5">
        <v>-0.2</v>
      </c>
      <c r="N19" s="5">
        <v>2.6</v>
      </c>
      <c r="O19" s="5">
        <v>2.8</v>
      </c>
      <c r="P19" s="5">
        <v>-1.4</v>
      </c>
      <c r="Q19" s="5">
        <v>0</v>
      </c>
      <c r="R19" s="5">
        <v>-1.3</v>
      </c>
      <c r="S19" s="5">
        <v>-0.6</v>
      </c>
      <c r="T19" s="5">
        <v>4.9000000000000004</v>
      </c>
      <c r="U19" s="5">
        <v>0.14412147648599999</v>
      </c>
      <c r="V19" s="6">
        <f>VLOOKUP(A19,'[1]state variable'!B:C,2)</f>
        <v>0.21099530003494399</v>
      </c>
      <c r="W19" s="6">
        <v>6.1734214761855498E-2</v>
      </c>
      <c r="X19" s="6">
        <f t="shared" si="4"/>
        <v>1.4942472916745737</v>
      </c>
      <c r="Y19" s="6">
        <f t="shared" si="2"/>
        <v>0.64352391508836893</v>
      </c>
      <c r="Z19" s="8">
        <v>25811</v>
      </c>
      <c r="AA19" s="6">
        <f t="shared" si="0"/>
        <v>0.95776149909871267</v>
      </c>
      <c r="AB19" s="6">
        <f t="shared" si="5"/>
        <v>-0.42303418851128805</v>
      </c>
      <c r="AC19" s="6">
        <f t="shared" si="3"/>
        <v>-0.28522161310356509</v>
      </c>
      <c r="AD19" s="6">
        <f t="shared" si="6"/>
        <v>-0.494698939775228</v>
      </c>
      <c r="AE19" s="8">
        <v>26845</v>
      </c>
      <c r="AF19" s="6">
        <f t="shared" si="1"/>
        <v>1.2059376283672174</v>
      </c>
      <c r="AG19" s="6">
        <f t="shared" si="7"/>
        <v>2.1827582208660496</v>
      </c>
    </row>
    <row r="20" spans="1:33" ht="15" x14ac:dyDescent="0.25">
      <c r="A20" s="7">
        <v>25742</v>
      </c>
      <c r="B20" s="5">
        <v>-0.25</v>
      </c>
      <c r="C20" s="5">
        <v>7.875</v>
      </c>
      <c r="D20" s="5">
        <v>6.2</v>
      </c>
      <c r="E20" s="5">
        <v>4.5</v>
      </c>
      <c r="F20" s="5">
        <v>4</v>
      </c>
      <c r="G20" s="5">
        <v>3.5</v>
      </c>
      <c r="H20" s="5">
        <v>0</v>
      </c>
      <c r="I20" s="5">
        <v>0</v>
      </c>
      <c r="J20" s="5">
        <v>-0.2</v>
      </c>
      <c r="K20" s="5">
        <v>-0.2</v>
      </c>
      <c r="L20" s="5">
        <v>-3</v>
      </c>
      <c r="M20" s="5">
        <v>-0.4</v>
      </c>
      <c r="N20" s="5">
        <v>1.8</v>
      </c>
      <c r="O20" s="5">
        <v>2.6</v>
      </c>
      <c r="P20" s="5">
        <v>0</v>
      </c>
      <c r="Q20" s="5">
        <v>-0.2</v>
      </c>
      <c r="R20" s="5">
        <v>-0.8</v>
      </c>
      <c r="S20" s="5">
        <v>-0.2</v>
      </c>
      <c r="T20" s="5">
        <v>5</v>
      </c>
      <c r="U20" s="5">
        <v>-0.18278446221804101</v>
      </c>
      <c r="V20" s="6">
        <f>VLOOKUP(A20,'[1]state variable'!B:C,2)</f>
        <v>0.21099530003494399</v>
      </c>
      <c r="W20" s="6">
        <v>2.2109403628600099E-2</v>
      </c>
      <c r="X20" s="6">
        <f t="shared" si="4"/>
        <v>1.5163566953031737</v>
      </c>
      <c r="Y20" s="6">
        <f t="shared" si="2"/>
        <v>0.46073945287032791</v>
      </c>
      <c r="Z20" s="8">
        <v>25841</v>
      </c>
      <c r="AA20" s="6">
        <f t="shared" si="0"/>
        <v>0.7274010225355857</v>
      </c>
      <c r="AB20" s="6">
        <f t="shared" si="5"/>
        <v>-0.23036047656312697</v>
      </c>
      <c r="AC20" s="6">
        <f t="shared" si="3"/>
        <v>-0.49743523520665012</v>
      </c>
      <c r="AD20" s="6">
        <f t="shared" si="6"/>
        <v>-0.21221362210308503</v>
      </c>
      <c r="AE20" s="8">
        <v>26937</v>
      </c>
      <c r="AF20" s="6">
        <f t="shared" si="1"/>
        <v>1.1689717036348775</v>
      </c>
      <c r="AG20" s="6">
        <f t="shared" si="7"/>
        <v>-1.0137865172311722</v>
      </c>
    </row>
    <row r="21" spans="1:33" ht="15" x14ac:dyDescent="0.25">
      <c r="A21" s="7">
        <v>25770</v>
      </c>
      <c r="B21" s="5">
        <v>-0.25</v>
      </c>
      <c r="C21" s="5">
        <v>7.3125</v>
      </c>
      <c r="D21" s="5">
        <v>4.5</v>
      </c>
      <c r="E21" s="5">
        <v>4</v>
      </c>
      <c r="F21" s="5">
        <v>3.5</v>
      </c>
      <c r="G21" s="5">
        <v>3.2</v>
      </c>
      <c r="H21" s="5">
        <v>0</v>
      </c>
      <c r="I21" s="5">
        <v>0</v>
      </c>
      <c r="J21" s="5">
        <v>0</v>
      </c>
      <c r="K21" s="5">
        <v>0</v>
      </c>
      <c r="L21" s="5">
        <v>0.2</v>
      </c>
      <c r="M21" s="5">
        <v>1.6</v>
      </c>
      <c r="N21" s="5">
        <v>2.5</v>
      </c>
      <c r="O21" s="5">
        <v>3</v>
      </c>
      <c r="P21" s="5">
        <v>0.6</v>
      </c>
      <c r="Q21" s="5">
        <v>-0.2</v>
      </c>
      <c r="R21" s="5">
        <v>-0.1</v>
      </c>
      <c r="S21" s="5">
        <v>0.2</v>
      </c>
      <c r="T21" s="5">
        <v>5.0999999999999996</v>
      </c>
      <c r="U21" s="5">
        <v>-0.251262126198665</v>
      </c>
      <c r="V21" s="6">
        <f>VLOOKUP(A21,'[1]state variable'!B:C,2)</f>
        <v>0.18803127116637999</v>
      </c>
      <c r="W21" s="6">
        <v>-0.135561007693173</v>
      </c>
      <c r="X21" s="6">
        <f t="shared" si="4"/>
        <v>1.3807956876100007</v>
      </c>
      <c r="Y21" s="6">
        <f t="shared" si="2"/>
        <v>0.20947732667166291</v>
      </c>
      <c r="Z21" s="8">
        <v>25872</v>
      </c>
      <c r="AA21" s="6">
        <f t="shared" si="0"/>
        <v>0.65779965339386159</v>
      </c>
      <c r="AB21" s="6">
        <f t="shared" si="5"/>
        <v>-6.9601369141724101E-2</v>
      </c>
      <c r="AC21" s="6">
        <f t="shared" si="3"/>
        <v>-0.53414737878308294</v>
      </c>
      <c r="AD21" s="6">
        <f t="shared" si="6"/>
        <v>-3.6712143576432821E-2</v>
      </c>
      <c r="AE21" s="8">
        <v>27029</v>
      </c>
      <c r="AF21" s="6">
        <f t="shared" si="1"/>
        <v>-0.41437868693876156</v>
      </c>
      <c r="AG21" s="6">
        <f t="shared" si="7"/>
        <v>0.59940783029241063</v>
      </c>
    </row>
    <row r="22" spans="1:33" ht="15" x14ac:dyDescent="0.25">
      <c r="A22" s="7">
        <v>25798</v>
      </c>
      <c r="B22" s="5">
        <v>-0.5</v>
      </c>
      <c r="C22" s="5">
        <v>6.75</v>
      </c>
      <c r="D22" s="5">
        <v>4.2</v>
      </c>
      <c r="E22" s="5">
        <v>4</v>
      </c>
      <c r="F22" s="5">
        <v>3.3</v>
      </c>
      <c r="G22" s="5">
        <v>4.0999999999999996</v>
      </c>
      <c r="H22" s="5">
        <v>-0.3</v>
      </c>
      <c r="I22" s="5">
        <v>0</v>
      </c>
      <c r="J22" s="5">
        <v>-0.2</v>
      </c>
      <c r="K22" s="5">
        <v>0.9</v>
      </c>
      <c r="L22" s="5">
        <v>0.3</v>
      </c>
      <c r="M22" s="5">
        <v>1.6</v>
      </c>
      <c r="N22" s="5">
        <v>2.7</v>
      </c>
      <c r="O22" s="5">
        <v>3.2</v>
      </c>
      <c r="P22" s="5">
        <v>0.1</v>
      </c>
      <c r="Q22" s="5">
        <v>0</v>
      </c>
      <c r="R22" s="5">
        <v>0.2</v>
      </c>
      <c r="S22" s="5">
        <v>0.2</v>
      </c>
      <c r="T22" s="5">
        <v>5.0999999999999996</v>
      </c>
      <c r="U22" s="5">
        <v>-0.494698939775228</v>
      </c>
      <c r="V22" s="6">
        <f>VLOOKUP(A22,'[1]state variable'!B:C,2)</f>
        <v>0.18803127116637999</v>
      </c>
      <c r="W22" s="6">
        <v>-0.42303418851128799</v>
      </c>
      <c r="X22" s="6">
        <f t="shared" si="4"/>
        <v>0.95776149909871267</v>
      </c>
      <c r="Y22" s="6">
        <f t="shared" si="2"/>
        <v>-0.28522161310356509</v>
      </c>
      <c r="Z22" s="8">
        <v>25902</v>
      </c>
      <c r="AA22" s="6">
        <f t="shared" si="0"/>
        <v>0.2002086107692016</v>
      </c>
      <c r="AB22" s="6">
        <f t="shared" si="5"/>
        <v>-0.45759104262465999</v>
      </c>
      <c r="AC22" s="6">
        <f t="shared" si="3"/>
        <v>-0.9129614222359379</v>
      </c>
      <c r="AD22" s="6">
        <f t="shared" si="6"/>
        <v>-0.37881404345285496</v>
      </c>
      <c r="AE22" s="8">
        <v>27119</v>
      </c>
      <c r="AF22" s="6">
        <f t="shared" si="1"/>
        <v>-0.34682822332829932</v>
      </c>
      <c r="AG22" s="6">
        <f t="shared" si="7"/>
        <v>-0.94623605362070995</v>
      </c>
    </row>
    <row r="23" spans="1:33" ht="15" x14ac:dyDescent="0.25">
      <c r="A23" s="7">
        <v>25826</v>
      </c>
      <c r="B23" s="5">
        <v>-0.1875</v>
      </c>
      <c r="C23" s="5">
        <v>6.375</v>
      </c>
      <c r="D23" s="5">
        <v>4.3</v>
      </c>
      <c r="E23" s="5">
        <v>4</v>
      </c>
      <c r="F23" s="5">
        <v>3.6</v>
      </c>
      <c r="G23" s="5">
        <v>4.2</v>
      </c>
      <c r="H23" s="5">
        <v>0.1</v>
      </c>
      <c r="I23" s="5">
        <v>0</v>
      </c>
      <c r="J23" s="5">
        <v>0.3</v>
      </c>
      <c r="K23" s="5">
        <v>0.1</v>
      </c>
      <c r="L23" s="5">
        <v>0.6</v>
      </c>
      <c r="M23" s="5">
        <v>1.7</v>
      </c>
      <c r="N23" s="5">
        <v>2.5</v>
      </c>
      <c r="O23" s="5">
        <v>2.8</v>
      </c>
      <c r="P23" s="5">
        <v>0.3</v>
      </c>
      <c r="Q23" s="5">
        <v>0.1</v>
      </c>
      <c r="R23" s="5">
        <v>-0.2</v>
      </c>
      <c r="S23" s="5">
        <v>-0.4</v>
      </c>
      <c r="T23" s="5">
        <v>5.0999999999999996</v>
      </c>
      <c r="U23" s="5">
        <v>-0.212213622103085</v>
      </c>
      <c r="V23" s="6">
        <f>VLOOKUP(A23,'[1]state variable'!B:C,2)</f>
        <v>0.18803127116637999</v>
      </c>
      <c r="W23" s="6">
        <v>-0.230360476563127</v>
      </c>
      <c r="X23" s="6">
        <f t="shared" si="4"/>
        <v>0.7274010225355857</v>
      </c>
      <c r="Y23" s="6">
        <f t="shared" si="2"/>
        <v>-0.49743523520665012</v>
      </c>
      <c r="Z23" s="8">
        <v>25933</v>
      </c>
      <c r="AA23" s="6">
        <f t="shared" si="0"/>
        <v>-0.22213130353700039</v>
      </c>
      <c r="AB23" s="6">
        <f t="shared" si="5"/>
        <v>-0.42233991430620199</v>
      </c>
      <c r="AC23" s="6">
        <f t="shared" si="3"/>
        <v>-1.1763559817663398</v>
      </c>
      <c r="AD23" s="6">
        <f t="shared" si="6"/>
        <v>-0.26339455953040192</v>
      </c>
      <c r="AE23" s="8">
        <v>27210</v>
      </c>
      <c r="AF23" s="6">
        <f t="shared" si="1"/>
        <v>0.3782938603191337</v>
      </c>
      <c r="AG23" s="6">
        <f t="shared" si="7"/>
        <v>1.3245299139398437</v>
      </c>
    </row>
    <row r="24" spans="1:33" ht="15" x14ac:dyDescent="0.25">
      <c r="A24" s="7">
        <v>25861</v>
      </c>
      <c r="B24" s="5">
        <v>-0.125</v>
      </c>
      <c r="C24" s="5">
        <v>6.25</v>
      </c>
      <c r="D24" s="5">
        <v>4.4000000000000004</v>
      </c>
      <c r="E24" s="5">
        <v>3.6</v>
      </c>
      <c r="F24" s="5">
        <v>4.3</v>
      </c>
      <c r="G24" s="5">
        <v>3</v>
      </c>
      <c r="H24" s="5">
        <v>0.4</v>
      </c>
      <c r="I24" s="5">
        <v>0</v>
      </c>
      <c r="J24" s="5">
        <v>0.1</v>
      </c>
      <c r="K24" s="5">
        <v>0</v>
      </c>
      <c r="L24" s="5">
        <v>1.4</v>
      </c>
      <c r="M24" s="5">
        <v>1.5</v>
      </c>
      <c r="N24" s="5">
        <v>3.8</v>
      </c>
      <c r="O24" s="5">
        <v>2.9</v>
      </c>
      <c r="P24" s="5">
        <v>-0.3</v>
      </c>
      <c r="Q24" s="5">
        <v>-1</v>
      </c>
      <c r="R24" s="5">
        <v>1</v>
      </c>
      <c r="S24" s="5">
        <v>-0.8</v>
      </c>
      <c r="T24" s="5">
        <v>5.6</v>
      </c>
      <c r="U24" s="5">
        <v>-3.67121435764328E-2</v>
      </c>
      <c r="V24" s="6">
        <f>VLOOKUP(A24,'[1]state variable'!B:C,2)</f>
        <v>0.24640632901052001</v>
      </c>
      <c r="W24" s="6">
        <v>-6.9601369141724101E-2</v>
      </c>
      <c r="X24" s="6">
        <f t="shared" si="4"/>
        <v>0.65779965339386159</v>
      </c>
      <c r="Y24" s="6">
        <f t="shared" si="2"/>
        <v>-0.53414737878308294</v>
      </c>
      <c r="Z24" s="8">
        <v>25964</v>
      </c>
      <c r="AA24" s="6">
        <f t="shared" si="0"/>
        <v>-0.84119699153140837</v>
      </c>
      <c r="AB24" s="6">
        <f t="shared" si="5"/>
        <v>-0.61906568799440798</v>
      </c>
      <c r="AC24" s="6">
        <f t="shared" si="3"/>
        <v>-1.8382851355017498</v>
      </c>
      <c r="AD24" s="6">
        <f t="shared" si="6"/>
        <v>-0.66192915373540995</v>
      </c>
      <c r="AE24" s="8">
        <v>27302</v>
      </c>
      <c r="AF24" s="6">
        <f t="shared" si="1"/>
        <v>9.8283281169552705E-2</v>
      </c>
      <c r="AG24" s="6">
        <f t="shared" si="7"/>
        <v>-1.226246632770291</v>
      </c>
    </row>
    <row r="25" spans="1:33" ht="15" x14ac:dyDescent="0.25">
      <c r="A25" s="7">
        <v>25889</v>
      </c>
      <c r="B25" s="5">
        <v>-0.625</v>
      </c>
      <c r="C25" s="5">
        <v>5.75</v>
      </c>
      <c r="D25" s="5">
        <v>4.4000000000000004</v>
      </c>
      <c r="E25" s="5">
        <v>4</v>
      </c>
      <c r="F25" s="5">
        <v>4.7</v>
      </c>
      <c r="G25" s="5">
        <v>3.6</v>
      </c>
      <c r="H25" s="5">
        <v>0</v>
      </c>
      <c r="I25" s="5">
        <v>0.4</v>
      </c>
      <c r="J25" s="5">
        <v>0.4</v>
      </c>
      <c r="K25" s="5">
        <v>0.6</v>
      </c>
      <c r="L25" s="5">
        <v>1.4</v>
      </c>
      <c r="M25" s="5">
        <v>-0.2</v>
      </c>
      <c r="N25" s="5">
        <v>4.3</v>
      </c>
      <c r="O25" s="5">
        <v>1.7</v>
      </c>
      <c r="P25" s="5">
        <v>0</v>
      </c>
      <c r="Q25" s="5">
        <v>-1.7</v>
      </c>
      <c r="R25" s="5">
        <v>0.5</v>
      </c>
      <c r="S25" s="5">
        <v>-1.2</v>
      </c>
      <c r="T25" s="5">
        <v>5.7</v>
      </c>
      <c r="U25" s="5">
        <v>-0.37881404345285502</v>
      </c>
      <c r="V25" s="6">
        <f>VLOOKUP(A25,'[1]state variable'!B:C,2)</f>
        <v>0.24640632901052001</v>
      </c>
      <c r="W25" s="6">
        <v>-0.45759104262465999</v>
      </c>
      <c r="X25" s="6">
        <f t="shared" si="4"/>
        <v>0.2002086107692016</v>
      </c>
      <c r="Y25" s="6">
        <f t="shared" si="2"/>
        <v>-0.9129614222359379</v>
      </c>
      <c r="Z25" s="8">
        <v>25992</v>
      </c>
      <c r="AA25" s="6">
        <f t="shared" si="0"/>
        <v>-0.82814877648062668</v>
      </c>
      <c r="AB25" s="6">
        <f t="shared" si="5"/>
        <v>1.3048215050781686E-2</v>
      </c>
      <c r="AC25" s="6">
        <f t="shared" si="3"/>
        <v>-1.8742383622386987</v>
      </c>
      <c r="AD25" s="6">
        <f t="shared" si="6"/>
        <v>-3.5953226736948896E-2</v>
      </c>
      <c r="AE25" s="8">
        <v>27394</v>
      </c>
      <c r="AF25" s="6">
        <f t="shared" si="1"/>
        <v>0.96793351441009656</v>
      </c>
      <c r="AG25" s="6">
        <f t="shared" si="7"/>
        <v>2.1941801471803877</v>
      </c>
    </row>
    <row r="26" spans="1:33" ht="15" x14ac:dyDescent="0.25">
      <c r="A26" s="7">
        <v>25917</v>
      </c>
      <c r="B26" s="5">
        <v>-0.375</v>
      </c>
      <c r="C26" s="5">
        <v>5.125</v>
      </c>
      <c r="D26" s="5">
        <v>4.5999999999999996</v>
      </c>
      <c r="E26" s="5">
        <v>4.2</v>
      </c>
      <c r="F26" s="5">
        <v>4.9000000000000004</v>
      </c>
      <c r="G26" s="5">
        <v>3.8</v>
      </c>
      <c r="H26" s="5">
        <v>0.2</v>
      </c>
      <c r="I26" s="5">
        <v>0.2</v>
      </c>
      <c r="J26" s="5">
        <v>0.2</v>
      </c>
      <c r="K26" s="5">
        <v>0.2</v>
      </c>
      <c r="L26" s="5">
        <v>1.4</v>
      </c>
      <c r="M26" s="5">
        <v>-2</v>
      </c>
      <c r="N26" s="5">
        <v>5.8</v>
      </c>
      <c r="O26" s="5">
        <v>2.7</v>
      </c>
      <c r="P26" s="5">
        <v>0</v>
      </c>
      <c r="Q26" s="5">
        <v>-1.8</v>
      </c>
      <c r="R26" s="5">
        <v>1.5</v>
      </c>
      <c r="S26" s="5">
        <v>1</v>
      </c>
      <c r="T26" s="5">
        <v>5.7</v>
      </c>
      <c r="U26" s="5">
        <v>-0.26339455953040197</v>
      </c>
      <c r="V26" s="6">
        <f>VLOOKUP(A26,'[1]state variable'!B:C,2)</f>
        <v>0.24640632901052001</v>
      </c>
      <c r="W26" s="6">
        <v>-0.42233991430620199</v>
      </c>
      <c r="X26" s="6">
        <f t="shared" si="4"/>
        <v>-0.22213130353700039</v>
      </c>
      <c r="Y26" s="6">
        <f t="shared" si="2"/>
        <v>-1.1763559817663398</v>
      </c>
      <c r="Z26" s="8">
        <v>26023</v>
      </c>
      <c r="AA26" s="6">
        <f t="shared" si="0"/>
        <v>-0.78972758224905848</v>
      </c>
      <c r="AB26" s="6">
        <f t="shared" si="5"/>
        <v>3.8421194231568201E-2</v>
      </c>
      <c r="AC26" s="6">
        <f t="shared" si="3"/>
        <v>-1.9312415660574977</v>
      </c>
      <c r="AD26" s="6">
        <f t="shared" si="6"/>
        <v>-5.7003203818799086E-2</v>
      </c>
      <c r="AE26" s="8">
        <v>27484</v>
      </c>
      <c r="AF26" s="6">
        <f t="shared" si="1"/>
        <v>0.66345187389646543</v>
      </c>
      <c r="AG26" s="6">
        <f t="shared" si="7"/>
        <v>-1.5307282732839222</v>
      </c>
    </row>
    <row r="27" spans="1:33" ht="15" x14ac:dyDescent="0.25">
      <c r="A27" s="7">
        <v>25945</v>
      </c>
      <c r="B27" s="5">
        <v>-0.5</v>
      </c>
      <c r="C27" s="5">
        <v>4.5</v>
      </c>
      <c r="D27" s="5">
        <v>4.8</v>
      </c>
      <c r="E27" s="5">
        <v>4.5999999999999996</v>
      </c>
      <c r="F27" s="5">
        <v>3.9</v>
      </c>
      <c r="G27" s="5">
        <v>3.6</v>
      </c>
      <c r="H27" s="5">
        <v>0.6</v>
      </c>
      <c r="I27" s="5">
        <v>-0.3</v>
      </c>
      <c r="J27" s="5">
        <v>0.1</v>
      </c>
      <c r="K27" s="5">
        <v>0</v>
      </c>
      <c r="L27" s="5">
        <v>-2.6</v>
      </c>
      <c r="M27" s="5">
        <v>7</v>
      </c>
      <c r="N27" s="5">
        <v>2.2000000000000002</v>
      </c>
      <c r="O27" s="5">
        <v>2.7</v>
      </c>
      <c r="P27" s="5">
        <v>-0.6</v>
      </c>
      <c r="Q27" s="5">
        <v>1.2</v>
      </c>
      <c r="R27" s="5">
        <v>-0.5</v>
      </c>
      <c r="S27" s="5">
        <v>0.1</v>
      </c>
      <c r="T27" s="5">
        <v>6</v>
      </c>
      <c r="U27" s="5">
        <v>-0.66192915373540995</v>
      </c>
      <c r="V27" s="6">
        <f>VLOOKUP(A27,'[1]state variable'!B:C,2)</f>
        <v>0.12746025221715401</v>
      </c>
      <c r="W27" s="6">
        <v>-0.61906568799440798</v>
      </c>
      <c r="X27" s="6">
        <f t="shared" si="4"/>
        <v>-0.84119699153140837</v>
      </c>
      <c r="Y27" s="6">
        <f t="shared" si="2"/>
        <v>-1.8382851355017498</v>
      </c>
      <c r="Z27" s="8">
        <v>26053</v>
      </c>
      <c r="AA27" s="6">
        <f t="shared" si="0"/>
        <v>-0.30718140533344646</v>
      </c>
      <c r="AB27" s="6">
        <f t="shared" si="5"/>
        <v>0.48254617691561202</v>
      </c>
      <c r="AC27" s="6">
        <f t="shared" si="3"/>
        <v>-1.5008073696040718</v>
      </c>
      <c r="AD27" s="6">
        <f t="shared" si="6"/>
        <v>0.43043419645342595</v>
      </c>
      <c r="AE27" s="8">
        <v>27575</v>
      </c>
      <c r="AF27" s="6">
        <f t="shared" si="1"/>
        <v>-0.40623626994506318</v>
      </c>
      <c r="AG27" s="6">
        <f t="shared" si="7"/>
        <v>1.124492003338859</v>
      </c>
    </row>
    <row r="28" spans="1:33" ht="15" x14ac:dyDescent="0.25">
      <c r="A28" s="7">
        <v>25973</v>
      </c>
      <c r="B28" s="5">
        <v>-0.125</v>
      </c>
      <c r="C28" s="5">
        <v>3.75</v>
      </c>
      <c r="D28" s="5">
        <v>5.7</v>
      </c>
      <c r="E28" s="5">
        <v>4.5</v>
      </c>
      <c r="F28" s="5">
        <v>3.9</v>
      </c>
      <c r="G28" s="5">
        <v>3.8</v>
      </c>
      <c r="H28" s="5">
        <v>0.9</v>
      </c>
      <c r="I28" s="5">
        <v>-0.1</v>
      </c>
      <c r="J28" s="5">
        <v>0</v>
      </c>
      <c r="K28" s="5">
        <v>0.2</v>
      </c>
      <c r="L28" s="5">
        <v>-3.3</v>
      </c>
      <c r="M28" s="5">
        <v>6.1</v>
      </c>
      <c r="N28" s="5">
        <v>3.7</v>
      </c>
      <c r="O28" s="5">
        <v>1.5</v>
      </c>
      <c r="P28" s="5">
        <v>-0.7</v>
      </c>
      <c r="Q28" s="5">
        <v>-0.9</v>
      </c>
      <c r="R28" s="5">
        <v>1.5</v>
      </c>
      <c r="S28" s="5">
        <v>-1.2</v>
      </c>
      <c r="T28" s="5">
        <v>6.1</v>
      </c>
      <c r="U28" s="5">
        <v>-3.5953226736948798E-2</v>
      </c>
      <c r="V28" s="6">
        <f>VLOOKUP(A28,'[1]state variable'!B:C,2)</f>
        <v>0.12746025221715401</v>
      </c>
      <c r="W28" s="6">
        <v>1.30482150507817E-2</v>
      </c>
      <c r="X28" s="6">
        <f t="shared" si="4"/>
        <v>-0.82814877648062668</v>
      </c>
      <c r="Y28" s="6">
        <f t="shared" si="2"/>
        <v>-1.8742383622386987</v>
      </c>
      <c r="Z28" s="8">
        <v>26084</v>
      </c>
      <c r="AA28" s="6">
        <f t="shared" si="0"/>
        <v>-0.35084743930690898</v>
      </c>
      <c r="AB28" s="6">
        <f t="shared" si="5"/>
        <v>-4.3666033973462526E-2</v>
      </c>
      <c r="AC28" s="6">
        <f t="shared" si="3"/>
        <v>-1.5130287599613235</v>
      </c>
      <c r="AD28" s="6">
        <f t="shared" si="6"/>
        <v>-1.2221390357251671E-2</v>
      </c>
      <c r="AE28" s="8">
        <v>27667</v>
      </c>
      <c r="AF28" s="6">
        <f t="shared" si="1"/>
        <v>-1.7493968663016901</v>
      </c>
      <c r="AG28" s="6">
        <f t="shared" si="7"/>
        <v>-2.8738888696405489</v>
      </c>
    </row>
    <row r="29" spans="1:33" ht="15" x14ac:dyDescent="0.25">
      <c r="A29" s="7">
        <v>26001</v>
      </c>
      <c r="B29" s="5">
        <v>0.125</v>
      </c>
      <c r="C29" s="5">
        <v>3.5</v>
      </c>
      <c r="D29" s="5">
        <v>5.9</v>
      </c>
      <c r="E29" s="5">
        <v>4.5</v>
      </c>
      <c r="F29" s="5">
        <v>3.9</v>
      </c>
      <c r="G29" s="5">
        <v>3.8</v>
      </c>
      <c r="H29" s="5">
        <v>0.2</v>
      </c>
      <c r="I29" s="5">
        <v>0</v>
      </c>
      <c r="J29" s="5">
        <v>0</v>
      </c>
      <c r="K29" s="5">
        <v>0</v>
      </c>
      <c r="L29" s="5">
        <v>-3.9</v>
      </c>
      <c r="M29" s="5">
        <v>7.2</v>
      </c>
      <c r="N29" s="5">
        <v>3.6</v>
      </c>
      <c r="O29" s="5">
        <v>1.6</v>
      </c>
      <c r="P29" s="5">
        <v>-0.6</v>
      </c>
      <c r="Q29" s="5">
        <v>1.1000000000000001</v>
      </c>
      <c r="R29" s="5">
        <v>-0.1</v>
      </c>
      <c r="S29" s="5">
        <v>0.1</v>
      </c>
      <c r="T29" s="5">
        <v>6</v>
      </c>
      <c r="U29" s="5">
        <v>-5.7003203818799003E-2</v>
      </c>
      <c r="V29" s="6">
        <f>VLOOKUP(A29,'[1]state variable'!B:C,2)</f>
        <v>0.12746025221715401</v>
      </c>
      <c r="W29" s="6">
        <v>3.8421194231568201E-2</v>
      </c>
      <c r="X29" s="6">
        <f t="shared" si="4"/>
        <v>-0.78972758224905848</v>
      </c>
      <c r="Y29" s="6">
        <f t="shared" si="2"/>
        <v>-1.9312415660574977</v>
      </c>
      <c r="Z29" s="8">
        <v>26114</v>
      </c>
      <c r="AA29" s="6">
        <f t="shared" si="0"/>
        <v>-0.19757374573309708</v>
      </c>
      <c r="AB29" s="6">
        <f t="shared" si="5"/>
        <v>0.1532736935738119</v>
      </c>
      <c r="AC29" s="6">
        <f t="shared" si="3"/>
        <v>-1.2119844141484888</v>
      </c>
      <c r="AD29" s="6">
        <f t="shared" si="6"/>
        <v>0.30104434581283468</v>
      </c>
      <c r="AE29" s="8">
        <v>27759</v>
      </c>
      <c r="AF29" s="6">
        <f t="shared" si="1"/>
        <v>-2.7980291666572259</v>
      </c>
      <c r="AG29" s="6">
        <f t="shared" si="7"/>
        <v>7.5859702983323007E-2</v>
      </c>
    </row>
    <row r="30" spans="1:33" ht="15" x14ac:dyDescent="0.25">
      <c r="A30" s="7">
        <v>26029</v>
      </c>
      <c r="B30" s="5">
        <v>0.375</v>
      </c>
      <c r="C30" s="5">
        <v>3.75</v>
      </c>
      <c r="D30" s="5">
        <v>5.9</v>
      </c>
      <c r="E30" s="5">
        <v>4.7</v>
      </c>
      <c r="F30" s="5">
        <v>4</v>
      </c>
      <c r="G30" s="5">
        <v>4.7</v>
      </c>
      <c r="H30" s="5">
        <v>0</v>
      </c>
      <c r="I30" s="5">
        <v>0.2</v>
      </c>
      <c r="J30" s="5">
        <v>0.1</v>
      </c>
      <c r="K30" s="5">
        <v>0.9</v>
      </c>
      <c r="L30" s="5">
        <v>-3.9</v>
      </c>
      <c r="M30" s="5">
        <v>6.4</v>
      </c>
      <c r="N30" s="5">
        <v>2.7</v>
      </c>
      <c r="O30" s="5">
        <v>2.6</v>
      </c>
      <c r="P30" s="5">
        <v>0</v>
      </c>
      <c r="Q30" s="5">
        <v>-0.8</v>
      </c>
      <c r="R30" s="5">
        <v>-0.9</v>
      </c>
      <c r="S30" s="5">
        <v>1</v>
      </c>
      <c r="T30" s="5">
        <v>6</v>
      </c>
      <c r="U30" s="5">
        <v>0.43043419645342601</v>
      </c>
      <c r="V30" s="6">
        <f>VLOOKUP(A30,'[1]state variable'!B:C,2)</f>
        <v>0.87752604169714199</v>
      </c>
      <c r="W30" s="6">
        <v>0.48254617691561202</v>
      </c>
      <c r="X30" s="6">
        <f t="shared" si="4"/>
        <v>-0.30718140533344646</v>
      </c>
      <c r="Y30" s="6">
        <f t="shared" si="2"/>
        <v>-1.5008073696040718</v>
      </c>
      <c r="Z30" s="8">
        <v>26145</v>
      </c>
      <c r="AA30" s="6">
        <f t="shared" si="0"/>
        <v>-0.32394091324715807</v>
      </c>
      <c r="AB30" s="6">
        <f t="shared" si="5"/>
        <v>-0.12636716751406099</v>
      </c>
      <c r="AC30" s="6">
        <f t="shared" si="3"/>
        <v>-1.2984384088232466</v>
      </c>
      <c r="AD30" s="6">
        <f t="shared" si="6"/>
        <v>-8.6453994674757784E-2</v>
      </c>
      <c r="AE30" s="8">
        <v>27850</v>
      </c>
      <c r="AF30" s="6">
        <f t="shared" si="1"/>
        <v>-3.1380046002964899</v>
      </c>
      <c r="AG30" s="6">
        <f t="shared" si="7"/>
        <v>-3.2138643032798129</v>
      </c>
    </row>
    <row r="31" spans="1:33" ht="15" x14ac:dyDescent="0.25">
      <c r="A31" s="7">
        <v>26064</v>
      </c>
      <c r="B31" s="5">
        <v>0.25</v>
      </c>
      <c r="C31" s="5">
        <v>4.25</v>
      </c>
      <c r="D31" s="5">
        <v>5.2</v>
      </c>
      <c r="E31" s="5">
        <v>4.3</v>
      </c>
      <c r="F31" s="5">
        <v>4.9000000000000004</v>
      </c>
      <c r="G31" s="5">
        <v>3.8</v>
      </c>
      <c r="H31" s="5">
        <v>0.5</v>
      </c>
      <c r="I31" s="5">
        <v>0.3</v>
      </c>
      <c r="J31" s="5">
        <v>0.2</v>
      </c>
      <c r="K31" s="5">
        <v>0.2</v>
      </c>
      <c r="L31" s="5">
        <v>6.5</v>
      </c>
      <c r="M31" s="5">
        <v>3.1</v>
      </c>
      <c r="N31" s="5">
        <v>2.4</v>
      </c>
      <c r="O31" s="5">
        <v>6</v>
      </c>
      <c r="P31" s="5">
        <v>0.1</v>
      </c>
      <c r="Q31" s="5">
        <v>0.4</v>
      </c>
      <c r="R31" s="5">
        <v>-0.2</v>
      </c>
      <c r="S31" s="5">
        <v>0</v>
      </c>
      <c r="T31" s="5">
        <v>6.2</v>
      </c>
      <c r="U31" s="5">
        <v>-1.2221390357251701E-2</v>
      </c>
      <c r="V31" s="6">
        <f>VLOOKUP(A31,'[1]state variable'!B:C,2)</f>
        <v>0.87752604169714199</v>
      </c>
      <c r="W31" s="6">
        <v>-4.3666033973462498E-2</v>
      </c>
      <c r="X31" s="6">
        <f t="shared" si="4"/>
        <v>-0.35084743930690898</v>
      </c>
      <c r="Y31" s="6">
        <f t="shared" si="2"/>
        <v>-1.5130287599613235</v>
      </c>
      <c r="Z31" s="8">
        <v>26176</v>
      </c>
      <c r="AA31" s="6">
        <f t="shared" si="0"/>
        <v>-0.32394091324715807</v>
      </c>
      <c r="AB31" s="6">
        <f t="shared" si="5"/>
        <v>0</v>
      </c>
      <c r="AC31" s="6">
        <f t="shared" si="3"/>
        <v>-1.2984384088232466</v>
      </c>
      <c r="AD31" s="6">
        <f t="shared" si="6"/>
        <v>0</v>
      </c>
      <c r="AE31" s="8">
        <v>27941</v>
      </c>
      <c r="AF31" s="6">
        <f t="shared" si="1"/>
        <v>-3.0106131585077551</v>
      </c>
      <c r="AG31" s="6">
        <f t="shared" si="7"/>
        <v>0.20325114477205775</v>
      </c>
    </row>
    <row r="32" spans="1:33" ht="15" x14ac:dyDescent="0.25">
      <c r="A32" s="7">
        <v>26092</v>
      </c>
      <c r="B32" s="5">
        <v>0.375</v>
      </c>
      <c r="C32" s="5">
        <v>4.75</v>
      </c>
      <c r="D32" s="5">
        <v>5.6</v>
      </c>
      <c r="E32" s="5">
        <v>4.7</v>
      </c>
      <c r="F32" s="5">
        <v>4.9000000000000004</v>
      </c>
      <c r="G32" s="5">
        <v>3.9</v>
      </c>
      <c r="H32" s="5">
        <v>0.4</v>
      </c>
      <c r="I32" s="5">
        <v>0.4</v>
      </c>
      <c r="J32" s="5">
        <v>0</v>
      </c>
      <c r="K32" s="5">
        <v>0.1</v>
      </c>
      <c r="L32" s="5">
        <v>7.1</v>
      </c>
      <c r="M32" s="5">
        <v>2.9</v>
      </c>
      <c r="N32" s="5">
        <v>2.1</v>
      </c>
      <c r="O32" s="5">
        <v>5.3</v>
      </c>
      <c r="P32" s="5">
        <v>0.6</v>
      </c>
      <c r="Q32" s="5">
        <v>-0.2</v>
      </c>
      <c r="R32" s="5">
        <v>-0.3</v>
      </c>
      <c r="S32" s="5">
        <v>-0.7</v>
      </c>
      <c r="T32" s="5">
        <v>6.2</v>
      </c>
      <c r="U32" s="5">
        <v>0.21926063012611699</v>
      </c>
      <c r="V32" s="6">
        <f>VLOOKUP(A32,'[1]state variable'!B:C,2)</f>
        <v>0.87752604169714199</v>
      </c>
      <c r="W32" s="6">
        <v>0.16687121726265</v>
      </c>
      <c r="X32" s="6">
        <f t="shared" si="4"/>
        <v>-0.18397622204425898</v>
      </c>
      <c r="Y32" s="6">
        <f t="shared" si="2"/>
        <v>-1.2937681298352064</v>
      </c>
      <c r="Z32" s="8">
        <v>26206</v>
      </c>
      <c r="AA32" s="6">
        <f t="shared" si="0"/>
        <v>-0.32394091324715807</v>
      </c>
      <c r="AB32" s="6">
        <f t="shared" si="5"/>
        <v>0</v>
      </c>
      <c r="AC32" s="6">
        <f t="shared" si="3"/>
        <v>-1.2984384088232466</v>
      </c>
      <c r="AD32" s="6">
        <f t="shared" si="6"/>
        <v>0</v>
      </c>
      <c r="AE32" s="8">
        <v>28033</v>
      </c>
      <c r="AF32" s="6">
        <f t="shared" si="1"/>
        <v>-2.9524789035200643</v>
      </c>
      <c r="AG32" s="6">
        <f t="shared" si="7"/>
        <v>-3.155730048292122</v>
      </c>
    </row>
    <row r="33" spans="1:33" ht="15" x14ac:dyDescent="0.25">
      <c r="A33" s="7">
        <v>26113</v>
      </c>
      <c r="B33" s="5">
        <v>0.25</v>
      </c>
      <c r="C33" s="5">
        <v>5.125</v>
      </c>
      <c r="D33" s="5">
        <v>5.6</v>
      </c>
      <c r="E33" s="5">
        <v>4.5999999999999996</v>
      </c>
      <c r="F33" s="5">
        <v>5.5</v>
      </c>
      <c r="G33" s="5">
        <v>4.4000000000000004</v>
      </c>
      <c r="H33" s="5">
        <v>0</v>
      </c>
      <c r="I33" s="5">
        <v>-0.1</v>
      </c>
      <c r="J33" s="5">
        <v>0.6</v>
      </c>
      <c r="K33" s="5">
        <v>0.5</v>
      </c>
      <c r="L33" s="5">
        <v>7.1</v>
      </c>
      <c r="M33" s="5">
        <v>3.2</v>
      </c>
      <c r="N33" s="5">
        <v>2.5</v>
      </c>
      <c r="O33" s="5">
        <v>4</v>
      </c>
      <c r="P33" s="5">
        <v>0</v>
      </c>
      <c r="Q33" s="5">
        <v>0.3</v>
      </c>
      <c r="R33" s="5">
        <v>0.4</v>
      </c>
      <c r="S33" s="5">
        <v>-1.3</v>
      </c>
      <c r="T33" s="5">
        <v>6.2</v>
      </c>
      <c r="U33" s="5">
        <v>8.1783715686717703E-2</v>
      </c>
      <c r="V33" s="6">
        <f>VLOOKUP(A33,'[1]state variable'!B:C,2)</f>
        <v>0.87752604169714199</v>
      </c>
      <c r="W33" s="6">
        <v>-1.35975236888381E-2</v>
      </c>
      <c r="X33" s="6">
        <f t="shared" si="4"/>
        <v>-0.19757374573309708</v>
      </c>
      <c r="Y33" s="6">
        <f t="shared" si="2"/>
        <v>-1.2119844141484888</v>
      </c>
      <c r="Z33" s="8">
        <v>26237</v>
      </c>
      <c r="AA33" s="6">
        <f t="shared" si="0"/>
        <v>-0.42635873546071007</v>
      </c>
      <c r="AB33" s="6">
        <f t="shared" si="5"/>
        <v>-0.102417822213552</v>
      </c>
      <c r="AC33" s="6">
        <f t="shared" si="3"/>
        <v>-1.7020343168176015</v>
      </c>
      <c r="AD33" s="6">
        <f t="shared" si="6"/>
        <v>-0.40359590799435496</v>
      </c>
      <c r="AE33" s="8">
        <v>28125</v>
      </c>
      <c r="AF33" s="6">
        <f t="shared" si="1"/>
        <v>-3.3026697191072416</v>
      </c>
      <c r="AG33" s="6">
        <f t="shared" si="7"/>
        <v>-0.14693967081511961</v>
      </c>
    </row>
    <row r="34" spans="1:33" ht="15" x14ac:dyDescent="0.25">
      <c r="A34" s="7">
        <v>26141</v>
      </c>
      <c r="B34" s="5">
        <v>0.125</v>
      </c>
      <c r="C34" s="5">
        <v>5.5</v>
      </c>
      <c r="D34" s="5">
        <v>4.2</v>
      </c>
      <c r="E34" s="5">
        <v>4.5</v>
      </c>
      <c r="F34" s="5">
        <v>5.3</v>
      </c>
      <c r="G34" s="5">
        <v>5.0999999999999996</v>
      </c>
      <c r="H34" s="5">
        <v>-0.4</v>
      </c>
      <c r="I34" s="5">
        <v>-1</v>
      </c>
      <c r="J34" s="5">
        <v>0.9</v>
      </c>
      <c r="K34" s="5">
        <v>0</v>
      </c>
      <c r="L34" s="5">
        <v>3.6</v>
      </c>
      <c r="M34" s="5">
        <v>2.7</v>
      </c>
      <c r="N34" s="5">
        <v>5</v>
      </c>
      <c r="O34" s="5">
        <v>5.0999999999999996</v>
      </c>
      <c r="P34" s="5">
        <v>0.4</v>
      </c>
      <c r="Q34" s="5">
        <v>0.2</v>
      </c>
      <c r="R34" s="5">
        <v>1</v>
      </c>
      <c r="S34" s="5">
        <v>0.3</v>
      </c>
      <c r="T34" s="5">
        <v>6.2</v>
      </c>
      <c r="U34" s="5">
        <v>-8.6453994674757798E-2</v>
      </c>
      <c r="V34" s="6">
        <f>VLOOKUP(A34,'[1]state variable'!B:C,2)</f>
        <v>0.92320636976920301</v>
      </c>
      <c r="W34" s="6">
        <v>-0.12636716751406099</v>
      </c>
      <c r="X34" s="6">
        <f t="shared" si="4"/>
        <v>-0.32394091324715807</v>
      </c>
      <c r="Y34" s="6">
        <f t="shared" si="2"/>
        <v>-1.2984384088232466</v>
      </c>
      <c r="Z34" s="8">
        <v>26267</v>
      </c>
      <c r="AA34" s="6">
        <f t="shared" si="0"/>
        <v>-0.60975222026269704</v>
      </c>
      <c r="AB34" s="6">
        <f t="shared" si="5"/>
        <v>-0.18339348480198697</v>
      </c>
      <c r="AC34" s="6">
        <f t="shared" si="3"/>
        <v>-2.0746300735006846</v>
      </c>
      <c r="AD34" s="6">
        <f t="shared" si="6"/>
        <v>-0.37259575668308309</v>
      </c>
      <c r="AE34" s="8">
        <v>28215</v>
      </c>
      <c r="AF34" s="6">
        <f t="shared" si="1"/>
        <v>-3.3493275259723951</v>
      </c>
      <c r="AG34" s="6">
        <f t="shared" si="7"/>
        <v>-3.2023878551572755</v>
      </c>
    </row>
    <row r="35" spans="1:33" ht="15" x14ac:dyDescent="0.25">
      <c r="A35" s="7">
        <v>26225</v>
      </c>
      <c r="B35" s="5">
        <v>-0.125</v>
      </c>
      <c r="C35" s="5">
        <v>5.1875</v>
      </c>
      <c r="D35" s="5">
        <v>3.9</v>
      </c>
      <c r="E35" s="5">
        <v>2.5</v>
      </c>
      <c r="F35" s="5">
        <v>3.5</v>
      </c>
      <c r="G35" s="5">
        <v>2.5</v>
      </c>
      <c r="H35" s="5">
        <v>-0.2</v>
      </c>
      <c r="I35" s="5">
        <v>0.3</v>
      </c>
      <c r="J35" s="5">
        <v>-0.4</v>
      </c>
      <c r="K35" s="5">
        <v>0.9</v>
      </c>
      <c r="L35" s="5">
        <v>1.7</v>
      </c>
      <c r="M35" s="5">
        <v>7.1</v>
      </c>
      <c r="N35" s="5">
        <v>7.9</v>
      </c>
      <c r="O35" s="5">
        <v>7.1</v>
      </c>
      <c r="P35" s="5">
        <v>-0.4</v>
      </c>
      <c r="Q35" s="5">
        <v>0.7</v>
      </c>
      <c r="R35" s="5">
        <v>0.6</v>
      </c>
      <c r="S35" s="5">
        <v>-0.4</v>
      </c>
      <c r="T35" s="5">
        <v>5.9</v>
      </c>
      <c r="U35" s="5">
        <v>-0.40359590799435502</v>
      </c>
      <c r="V35" s="6">
        <f>VLOOKUP(A35,'[1]state variable'!B:C,2)</f>
        <v>0.91410356476023602</v>
      </c>
      <c r="W35" s="6">
        <v>-0.102417822213552</v>
      </c>
      <c r="X35" s="6">
        <f t="shared" si="4"/>
        <v>-0.42635873546071007</v>
      </c>
      <c r="Y35" s="6">
        <f t="shared" si="2"/>
        <v>-1.7020343168176015</v>
      </c>
      <c r="Z35" s="8">
        <v>26298</v>
      </c>
      <c r="AA35" s="6">
        <f t="shared" si="0"/>
        <v>-1.229173881175881</v>
      </c>
      <c r="AB35" s="6">
        <f t="shared" si="5"/>
        <v>-0.61942166091318396</v>
      </c>
      <c r="AC35" s="6">
        <f t="shared" si="3"/>
        <v>-3.0010011506873675</v>
      </c>
      <c r="AD35" s="6">
        <f t="shared" si="6"/>
        <v>-0.92637107718668288</v>
      </c>
      <c r="AE35" s="8">
        <v>28306</v>
      </c>
      <c r="AF35" s="6">
        <f t="shared" si="1"/>
        <v>-3.3670758414504931</v>
      </c>
      <c r="AG35" s="6">
        <f t="shared" si="7"/>
        <v>-0.16468798629321757</v>
      </c>
    </row>
    <row r="36" spans="1:33" ht="15" x14ac:dyDescent="0.25">
      <c r="A36" s="7">
        <v>26253</v>
      </c>
      <c r="B36" s="5">
        <v>-0.375</v>
      </c>
      <c r="C36" s="5">
        <v>4.75</v>
      </c>
      <c r="D36" s="5">
        <v>3.3</v>
      </c>
      <c r="E36" s="5">
        <v>2.4</v>
      </c>
      <c r="F36" s="5">
        <v>4</v>
      </c>
      <c r="G36" s="5">
        <v>3.1</v>
      </c>
      <c r="H36" s="5">
        <v>-0.6</v>
      </c>
      <c r="I36" s="5">
        <v>-0.1</v>
      </c>
      <c r="J36" s="5">
        <v>0.5</v>
      </c>
      <c r="K36" s="5">
        <v>0.6</v>
      </c>
      <c r="L36" s="5">
        <v>2.9</v>
      </c>
      <c r="M36" s="5">
        <v>5.8</v>
      </c>
      <c r="N36" s="5">
        <v>6.3</v>
      </c>
      <c r="O36" s="5">
        <v>6.6</v>
      </c>
      <c r="P36" s="5">
        <v>1.2</v>
      </c>
      <c r="Q36" s="5">
        <v>-1.3</v>
      </c>
      <c r="R36" s="5">
        <v>-1.6</v>
      </c>
      <c r="S36" s="5">
        <v>-0.5</v>
      </c>
      <c r="T36" s="5">
        <v>5.8</v>
      </c>
      <c r="U36" s="5">
        <v>-0.37259575668308298</v>
      </c>
      <c r="V36" s="6">
        <f>VLOOKUP(A36,'[1]state variable'!B:C,2)</f>
        <v>0.91410356476023602</v>
      </c>
      <c r="W36" s="6">
        <v>-0.183393484801987</v>
      </c>
      <c r="X36" s="6">
        <f t="shared" si="4"/>
        <v>-0.60975222026269704</v>
      </c>
      <c r="Y36" s="6">
        <f t="shared" si="2"/>
        <v>-2.0746300735006846</v>
      </c>
      <c r="Z36" s="8">
        <v>26329</v>
      </c>
      <c r="AA36" s="6">
        <f t="shared" si="0"/>
        <v>-1.557818623599516</v>
      </c>
      <c r="AB36" s="6">
        <f t="shared" si="5"/>
        <v>-0.32864474242363495</v>
      </c>
      <c r="AC36" s="6">
        <f t="shared" si="3"/>
        <v>-3.3622802210626945</v>
      </c>
      <c r="AD36" s="6">
        <f t="shared" si="6"/>
        <v>-0.36127907037532703</v>
      </c>
      <c r="AE36" s="8">
        <v>28398</v>
      </c>
      <c r="AF36" s="6">
        <f t="shared" si="1"/>
        <v>-3.29890205030607</v>
      </c>
      <c r="AG36" s="6">
        <f t="shared" si="7"/>
        <v>-3.1342140640128524</v>
      </c>
    </row>
    <row r="37" spans="1:33" ht="15" x14ac:dyDescent="0.25">
      <c r="A37" s="7">
        <v>26281</v>
      </c>
      <c r="B37" s="5">
        <v>-0.625</v>
      </c>
      <c r="C37" s="5">
        <v>4.375</v>
      </c>
      <c r="D37" s="5">
        <v>3.3</v>
      </c>
      <c r="E37" s="5">
        <v>2.4</v>
      </c>
      <c r="F37" s="5">
        <v>4</v>
      </c>
      <c r="G37" s="5">
        <v>3.1</v>
      </c>
      <c r="H37" s="5">
        <v>0</v>
      </c>
      <c r="I37" s="5">
        <v>0</v>
      </c>
      <c r="J37" s="5">
        <v>0</v>
      </c>
      <c r="K37" s="5">
        <v>0</v>
      </c>
      <c r="L37" s="5">
        <v>3.9</v>
      </c>
      <c r="M37" s="5">
        <v>5.9</v>
      </c>
      <c r="N37" s="5">
        <v>6.8</v>
      </c>
      <c r="O37" s="5">
        <v>6.6</v>
      </c>
      <c r="P37" s="5">
        <v>1</v>
      </c>
      <c r="Q37" s="5">
        <v>0.1</v>
      </c>
      <c r="R37" s="5">
        <v>0.5</v>
      </c>
      <c r="S37" s="5">
        <v>0</v>
      </c>
      <c r="T37" s="5">
        <v>5.9</v>
      </c>
      <c r="U37" s="5">
        <v>-0.92637107718668299</v>
      </c>
      <c r="V37" s="6">
        <f>VLOOKUP(A37,'[1]state variable'!B:C,2)</f>
        <v>0.91410356476023602</v>
      </c>
      <c r="W37" s="6">
        <v>-0.61942166091318396</v>
      </c>
      <c r="X37" s="6">
        <f t="shared" si="4"/>
        <v>-1.229173881175881</v>
      </c>
      <c r="Y37" s="6">
        <f t="shared" si="2"/>
        <v>-3.0010011506873675</v>
      </c>
      <c r="Z37" s="8">
        <v>26358</v>
      </c>
      <c r="AA37" s="6">
        <f t="shared" si="0"/>
        <v>-1.666373759106154</v>
      </c>
      <c r="AB37" s="6">
        <f t="shared" si="5"/>
        <v>-0.10855513550663809</v>
      </c>
      <c r="AC37" s="6">
        <f t="shared" si="3"/>
        <v>-3.4848200853337814</v>
      </c>
      <c r="AD37" s="6">
        <f t="shared" si="6"/>
        <v>-0.12253986427108687</v>
      </c>
      <c r="AE37" s="8">
        <v>28490</v>
      </c>
      <c r="AF37" s="6">
        <f t="shared" si="1"/>
        <v>-3.5309516821824189</v>
      </c>
      <c r="AG37" s="6">
        <f t="shared" si="7"/>
        <v>-0.39673761816956654</v>
      </c>
    </row>
    <row r="38" spans="1:33" ht="15" x14ac:dyDescent="0.25">
      <c r="A38" s="7">
        <v>26309</v>
      </c>
      <c r="B38" s="5">
        <v>-0.3125</v>
      </c>
      <c r="C38" s="5">
        <v>3.625</v>
      </c>
      <c r="D38" s="5">
        <v>1.5</v>
      </c>
      <c r="E38" s="5">
        <v>5.2</v>
      </c>
      <c r="F38" s="5">
        <v>3.1</v>
      </c>
      <c r="G38" s="5">
        <v>2.9</v>
      </c>
      <c r="H38" s="5">
        <v>-0.9</v>
      </c>
      <c r="I38" s="5">
        <v>1.2</v>
      </c>
      <c r="J38" s="5">
        <v>0</v>
      </c>
      <c r="K38" s="5">
        <v>-0.7</v>
      </c>
      <c r="L38" s="5">
        <v>5.7</v>
      </c>
      <c r="M38" s="5">
        <v>5.8</v>
      </c>
      <c r="N38" s="5">
        <v>6.6</v>
      </c>
      <c r="O38" s="5">
        <v>6.9</v>
      </c>
      <c r="P38" s="5">
        <v>-0.2</v>
      </c>
      <c r="Q38" s="5">
        <v>-1</v>
      </c>
      <c r="R38" s="5">
        <v>0</v>
      </c>
      <c r="S38" s="5">
        <v>0.8</v>
      </c>
      <c r="T38" s="5">
        <v>5.9</v>
      </c>
      <c r="U38" s="5">
        <v>-0.36127907037532703</v>
      </c>
      <c r="V38" s="6">
        <f>VLOOKUP(A38,'[1]state variable'!B:C,2)</f>
        <v>0.984965690345318</v>
      </c>
      <c r="W38" s="6">
        <v>-0.32864474242363501</v>
      </c>
      <c r="X38" s="6">
        <f t="shared" si="4"/>
        <v>-1.557818623599516</v>
      </c>
      <c r="Y38" s="6">
        <f t="shared" si="2"/>
        <v>-3.3622802210626945</v>
      </c>
      <c r="Z38" s="8">
        <v>26389</v>
      </c>
      <c r="AA38" s="6">
        <f t="shared" si="0"/>
        <v>-1.414942925388923</v>
      </c>
      <c r="AB38" s="6">
        <f t="shared" si="5"/>
        <v>0.25143083371723107</v>
      </c>
      <c r="AC38" s="6">
        <f t="shared" si="3"/>
        <v>-3.2966621670824785</v>
      </c>
      <c r="AD38" s="6">
        <f t="shared" si="6"/>
        <v>0.1881579182513029</v>
      </c>
      <c r="AE38" s="8">
        <v>28580</v>
      </c>
      <c r="AF38" s="6">
        <f t="shared" si="1"/>
        <v>-3.7721860809793686</v>
      </c>
      <c r="AG38" s="6">
        <f t="shared" si="7"/>
        <v>-3.375448462809802</v>
      </c>
    </row>
    <row r="39" spans="1:33" ht="15" x14ac:dyDescent="0.25">
      <c r="A39" s="7">
        <v>26344</v>
      </c>
      <c r="B39" s="5">
        <v>0</v>
      </c>
      <c r="C39" s="5">
        <v>3.25</v>
      </c>
      <c r="D39" s="5">
        <v>1.5</v>
      </c>
      <c r="E39" s="5">
        <v>5.2</v>
      </c>
      <c r="F39" s="5">
        <v>3.1</v>
      </c>
      <c r="G39" s="5">
        <v>2.9</v>
      </c>
      <c r="H39" s="5">
        <v>0</v>
      </c>
      <c r="I39" s="5">
        <v>0</v>
      </c>
      <c r="J39" s="5">
        <v>0</v>
      </c>
      <c r="K39" s="5">
        <v>0</v>
      </c>
      <c r="L39" s="5">
        <v>6.1</v>
      </c>
      <c r="M39" s="5">
        <v>5.9</v>
      </c>
      <c r="N39" s="5">
        <v>6.5</v>
      </c>
      <c r="O39" s="5">
        <v>6.1</v>
      </c>
      <c r="P39" s="5">
        <v>0.4</v>
      </c>
      <c r="Q39" s="5">
        <v>0.1</v>
      </c>
      <c r="R39" s="5">
        <v>-0.1</v>
      </c>
      <c r="S39" s="5">
        <v>-0.8</v>
      </c>
      <c r="T39" s="5">
        <v>5.8</v>
      </c>
      <c r="U39" s="5">
        <v>-0.122539864271087</v>
      </c>
      <c r="V39" s="6">
        <f>VLOOKUP(A39,'[1]state variable'!B:C,2)</f>
        <v>0.984965690345318</v>
      </c>
      <c r="W39" s="6">
        <v>-0.10855513550663801</v>
      </c>
      <c r="X39" s="6">
        <f t="shared" si="4"/>
        <v>-1.666373759106154</v>
      </c>
      <c r="Y39" s="6">
        <f t="shared" si="2"/>
        <v>-3.4848200853337814</v>
      </c>
      <c r="Z39" s="8">
        <v>26419</v>
      </c>
      <c r="AA39" s="6">
        <f t="shared" si="0"/>
        <v>-1.3478643582538654</v>
      </c>
      <c r="AB39" s="6">
        <f t="shared" si="5"/>
        <v>6.7078567135057554E-2</v>
      </c>
      <c r="AC39" s="6">
        <f t="shared" si="3"/>
        <v>-3.4408300605796094</v>
      </c>
      <c r="AD39" s="6">
        <f t="shared" si="6"/>
        <v>-0.14416789349713088</v>
      </c>
      <c r="AE39" s="8">
        <v>28671</v>
      </c>
      <c r="AF39" s="6">
        <f t="shared" si="1"/>
        <v>-3.7580114337162671</v>
      </c>
      <c r="AG39" s="6">
        <f t="shared" si="7"/>
        <v>-0.38256297090646507</v>
      </c>
    </row>
    <row r="40" spans="1:33" ht="15" x14ac:dyDescent="0.25">
      <c r="A40" s="7">
        <v>26379</v>
      </c>
      <c r="B40" s="5">
        <v>0.3125</v>
      </c>
      <c r="C40" s="5">
        <v>3.9375</v>
      </c>
      <c r="D40" s="5">
        <v>1.7</v>
      </c>
      <c r="E40" s="5">
        <v>5.6</v>
      </c>
      <c r="F40" s="5">
        <v>3.4</v>
      </c>
      <c r="G40" s="5">
        <v>2.8</v>
      </c>
      <c r="H40" s="5">
        <v>0.2</v>
      </c>
      <c r="I40" s="5">
        <v>0.4</v>
      </c>
      <c r="J40" s="5">
        <v>0.3</v>
      </c>
      <c r="K40" s="5">
        <v>-0.1</v>
      </c>
      <c r="L40" s="5">
        <v>5.8</v>
      </c>
      <c r="M40" s="5">
        <v>5.9</v>
      </c>
      <c r="N40" s="5">
        <v>6.3</v>
      </c>
      <c r="O40" s="5">
        <v>6.5</v>
      </c>
      <c r="P40" s="5">
        <v>-0.3</v>
      </c>
      <c r="Q40" s="5">
        <v>0</v>
      </c>
      <c r="R40" s="5">
        <v>-0.2</v>
      </c>
      <c r="S40" s="5">
        <v>0.4</v>
      </c>
      <c r="T40" s="5">
        <v>5.8</v>
      </c>
      <c r="U40" s="5">
        <v>0.18815791825130301</v>
      </c>
      <c r="V40" s="6">
        <f>VLOOKUP(A40,'[1]state variable'!B:C,2)</f>
        <v>0.984965690345318</v>
      </c>
      <c r="W40" s="6">
        <v>0.25143083371723102</v>
      </c>
      <c r="X40" s="6">
        <f t="shared" si="4"/>
        <v>-1.414942925388923</v>
      </c>
      <c r="Y40" s="6">
        <f t="shared" si="2"/>
        <v>-3.2966621670824785</v>
      </c>
      <c r="Z40" s="8">
        <v>26450</v>
      </c>
      <c r="AA40" s="6">
        <f t="shared" si="0"/>
        <v>-1.0907573937054864</v>
      </c>
      <c r="AB40" s="6">
        <f t="shared" si="5"/>
        <v>0.257106964548379</v>
      </c>
      <c r="AC40" s="6">
        <f t="shared" si="3"/>
        <v>-3.5688224111843332</v>
      </c>
      <c r="AD40" s="6">
        <f t="shared" si="6"/>
        <v>-0.1279923506047238</v>
      </c>
      <c r="AE40" s="8">
        <v>28763</v>
      </c>
      <c r="AF40" s="6">
        <f t="shared" si="1"/>
        <v>-3.8129771901659555</v>
      </c>
      <c r="AG40" s="6">
        <f t="shared" si="7"/>
        <v>-3.4304142192594904</v>
      </c>
    </row>
    <row r="41" spans="1:33" ht="15" x14ac:dyDescent="0.25">
      <c r="A41" s="7">
        <v>26407</v>
      </c>
      <c r="B41" s="5">
        <v>0.125</v>
      </c>
      <c r="C41" s="5">
        <v>4.25</v>
      </c>
      <c r="D41" s="5">
        <v>5.5</v>
      </c>
      <c r="E41" s="5">
        <v>3.5</v>
      </c>
      <c r="F41" s="5">
        <v>3.2</v>
      </c>
      <c r="G41" s="5">
        <v>3</v>
      </c>
      <c r="H41" s="5">
        <v>-0.1</v>
      </c>
      <c r="I41" s="5">
        <v>0.1</v>
      </c>
      <c r="J41" s="5">
        <v>0.4</v>
      </c>
      <c r="K41" s="5">
        <v>0.2</v>
      </c>
      <c r="L41" s="5">
        <v>5.6</v>
      </c>
      <c r="M41" s="5">
        <v>6.2</v>
      </c>
      <c r="N41" s="5">
        <v>7.4</v>
      </c>
      <c r="O41" s="5">
        <v>6.9</v>
      </c>
      <c r="P41" s="5">
        <v>-0.3</v>
      </c>
      <c r="Q41" s="5">
        <v>-0.1</v>
      </c>
      <c r="R41" s="5">
        <v>0.9</v>
      </c>
      <c r="S41" s="5">
        <v>0.2</v>
      </c>
      <c r="T41" s="5">
        <v>5.7</v>
      </c>
      <c r="U41" s="5">
        <v>-0.14416789349713099</v>
      </c>
      <c r="V41" s="6">
        <f>VLOOKUP(A41,'[1]state variable'!B:C,2)</f>
        <v>0.94776824697478801</v>
      </c>
      <c r="W41" s="6">
        <v>6.7078567135057596E-2</v>
      </c>
      <c r="X41" s="6">
        <f t="shared" si="4"/>
        <v>-1.3478643582538654</v>
      </c>
      <c r="Y41" s="6">
        <f t="shared" si="2"/>
        <v>-3.4408300605796094</v>
      </c>
      <c r="Z41" s="8">
        <v>26480</v>
      </c>
      <c r="AA41" s="6">
        <f t="shared" si="0"/>
        <v>-0.96656588377685138</v>
      </c>
      <c r="AB41" s="6">
        <f t="shared" si="5"/>
        <v>0.12419150992863504</v>
      </c>
      <c r="AC41" s="6">
        <f t="shared" si="3"/>
        <v>-3.6409152483878118</v>
      </c>
      <c r="AD41" s="6">
        <f t="shared" si="6"/>
        <v>-7.2092837203478588E-2</v>
      </c>
      <c r="AE41" s="8">
        <v>28855</v>
      </c>
      <c r="AF41" s="6">
        <f t="shared" si="1"/>
        <v>-3.5669347182193212</v>
      </c>
      <c r="AG41" s="6">
        <f t="shared" si="7"/>
        <v>-0.13652049895983076</v>
      </c>
    </row>
    <row r="42" spans="1:33" ht="15" x14ac:dyDescent="0.25">
      <c r="A42" s="7">
        <v>26442</v>
      </c>
      <c r="B42" s="5">
        <v>0.3125</v>
      </c>
      <c r="C42" s="5">
        <v>4.25</v>
      </c>
      <c r="D42" s="5">
        <v>6</v>
      </c>
      <c r="E42" s="5">
        <v>4</v>
      </c>
      <c r="F42" s="5">
        <v>3.4</v>
      </c>
      <c r="G42" s="5">
        <v>3.4</v>
      </c>
      <c r="H42" s="5">
        <v>0.5</v>
      </c>
      <c r="I42" s="5">
        <v>0.5</v>
      </c>
      <c r="J42" s="5">
        <v>0.2</v>
      </c>
      <c r="K42" s="5">
        <v>0.4</v>
      </c>
      <c r="L42" s="5">
        <v>5.6</v>
      </c>
      <c r="M42" s="5">
        <v>6.9</v>
      </c>
      <c r="N42" s="5">
        <v>7.9</v>
      </c>
      <c r="O42" s="5">
        <v>7.8</v>
      </c>
      <c r="P42" s="5">
        <v>0</v>
      </c>
      <c r="Q42" s="5">
        <v>0.7</v>
      </c>
      <c r="R42" s="5">
        <v>0.5</v>
      </c>
      <c r="S42" s="5">
        <v>0.9</v>
      </c>
      <c r="T42" s="5">
        <v>5.7</v>
      </c>
      <c r="U42" s="5">
        <v>-0.127992350604724</v>
      </c>
      <c r="V42" s="6">
        <f>VLOOKUP(A42,'[1]state variable'!B:C,2)</f>
        <v>0.94776824697478801</v>
      </c>
      <c r="W42" s="6">
        <v>0.257106964548379</v>
      </c>
      <c r="X42" s="6">
        <f t="shared" si="4"/>
        <v>-1.0907573937054864</v>
      </c>
      <c r="Y42" s="6">
        <f t="shared" si="2"/>
        <v>-3.5688224111843332</v>
      </c>
      <c r="Z42" s="8">
        <v>26511</v>
      </c>
      <c r="AA42" s="6">
        <f t="shared" si="0"/>
        <v>-0.96656588377685138</v>
      </c>
      <c r="AB42" s="6">
        <f t="shared" si="5"/>
        <v>0</v>
      </c>
      <c r="AC42" s="6">
        <f t="shared" si="3"/>
        <v>-3.6409152483878118</v>
      </c>
      <c r="AD42" s="6">
        <f t="shared" si="6"/>
        <v>0</v>
      </c>
      <c r="AE42" s="8">
        <v>28945</v>
      </c>
      <c r="AF42" s="6">
        <f t="shared" si="1"/>
        <v>-3.9130869815341418</v>
      </c>
      <c r="AG42" s="6">
        <f t="shared" si="7"/>
        <v>-3.776566482574311</v>
      </c>
    </row>
    <row r="43" spans="1:33" ht="15" x14ac:dyDescent="0.25">
      <c r="A43" s="7">
        <v>26470</v>
      </c>
      <c r="B43" s="5">
        <v>0.125</v>
      </c>
      <c r="C43" s="5">
        <v>4.4375</v>
      </c>
      <c r="D43" s="5">
        <v>6</v>
      </c>
      <c r="E43" s="5">
        <v>4</v>
      </c>
      <c r="F43" s="5">
        <v>3.4</v>
      </c>
      <c r="G43" s="5">
        <v>3.4</v>
      </c>
      <c r="H43" s="5">
        <v>0</v>
      </c>
      <c r="I43" s="5">
        <v>0</v>
      </c>
      <c r="J43" s="5">
        <v>0</v>
      </c>
      <c r="K43" s="5">
        <v>0</v>
      </c>
      <c r="L43" s="5">
        <v>5.6</v>
      </c>
      <c r="M43" s="5">
        <v>6.4</v>
      </c>
      <c r="N43" s="5">
        <v>7.7</v>
      </c>
      <c r="O43" s="5">
        <v>7.5</v>
      </c>
      <c r="P43" s="5">
        <v>0</v>
      </c>
      <c r="Q43" s="5">
        <v>-0.5</v>
      </c>
      <c r="R43" s="5">
        <v>-0.2</v>
      </c>
      <c r="S43" s="5">
        <v>-0.3</v>
      </c>
      <c r="T43" s="5">
        <v>5.8</v>
      </c>
      <c r="U43" s="5">
        <v>-7.2092837203478394E-2</v>
      </c>
      <c r="V43" s="6">
        <f>VLOOKUP(A43,'[1]state variable'!B:C,2)</f>
        <v>0.94776824697478801</v>
      </c>
      <c r="W43" s="6">
        <v>0.12419150992863499</v>
      </c>
      <c r="X43" s="6">
        <f t="shared" si="4"/>
        <v>-0.96656588377685138</v>
      </c>
      <c r="Y43" s="6">
        <f t="shared" si="2"/>
        <v>-3.6409152483878118</v>
      </c>
      <c r="Z43" s="8">
        <v>26542</v>
      </c>
      <c r="AA43" s="6">
        <f t="shared" si="0"/>
        <v>-0.96656588377685138</v>
      </c>
      <c r="AB43" s="6">
        <f t="shared" si="5"/>
        <v>0</v>
      </c>
      <c r="AC43" s="6">
        <f t="shared" si="3"/>
        <v>-3.6409152483878118</v>
      </c>
      <c r="AD43" s="6">
        <f t="shared" si="6"/>
        <v>0</v>
      </c>
      <c r="AE43" s="8">
        <v>29036</v>
      </c>
      <c r="AF43" s="6">
        <f t="shared" si="1"/>
        <v>-4.3130328432962459</v>
      </c>
      <c r="AG43" s="6">
        <f t="shared" si="7"/>
        <v>-0.53646636072193488</v>
      </c>
    </row>
    <row r="44" spans="1:33" ht="15" x14ac:dyDescent="0.25">
      <c r="A44" s="7">
        <v>26624</v>
      </c>
      <c r="B44" s="5">
        <v>0.125</v>
      </c>
      <c r="C44" s="5">
        <v>5.0625</v>
      </c>
      <c r="D44" s="5">
        <v>2.2000000000000002</v>
      </c>
      <c r="E44" s="5">
        <v>3</v>
      </c>
      <c r="F44" s="5">
        <v>4.0999999999999996</v>
      </c>
      <c r="G44" s="5">
        <v>3.5</v>
      </c>
      <c r="H44" s="5">
        <v>-0.3</v>
      </c>
      <c r="I44" s="5">
        <v>0.3</v>
      </c>
      <c r="J44" s="5">
        <v>0.4</v>
      </c>
      <c r="K44" s="5">
        <v>0</v>
      </c>
      <c r="L44" s="5">
        <v>5.9</v>
      </c>
      <c r="M44" s="5">
        <v>7.5</v>
      </c>
      <c r="N44" s="5">
        <v>6.6</v>
      </c>
      <c r="O44" s="5">
        <v>5.7</v>
      </c>
      <c r="P44" s="5">
        <v>-0.1</v>
      </c>
      <c r="Q44" s="5">
        <v>-0.6</v>
      </c>
      <c r="R44" s="5">
        <v>-0.5</v>
      </c>
      <c r="S44" s="5">
        <v>0.1</v>
      </c>
      <c r="T44" s="5">
        <v>5.4</v>
      </c>
      <c r="U44" s="5">
        <v>1.6447284881744701E-2</v>
      </c>
      <c r="V44" s="6">
        <f>VLOOKUP(A44,'[1]state variable'!B:C,2)</f>
        <v>0.995999626087676</v>
      </c>
      <c r="W44" s="6">
        <v>0.202906172929045</v>
      </c>
      <c r="X44" s="6">
        <f t="shared" si="4"/>
        <v>-0.76365971084780637</v>
      </c>
      <c r="Y44" s="6">
        <f t="shared" si="2"/>
        <v>-3.624467963506067</v>
      </c>
      <c r="Z44" s="8">
        <v>26572</v>
      </c>
      <c r="AA44" s="6">
        <f t="shared" si="0"/>
        <v>-0.96656588377685138</v>
      </c>
      <c r="AB44" s="6">
        <f t="shared" si="5"/>
        <v>0</v>
      </c>
      <c r="AC44" s="6">
        <f t="shared" si="3"/>
        <v>-3.6409152483878118</v>
      </c>
      <c r="AD44" s="6">
        <f t="shared" si="6"/>
        <v>0</v>
      </c>
      <c r="AE44" s="8">
        <v>29128</v>
      </c>
      <c r="AF44" s="6">
        <f t="shared" si="1"/>
        <v>-4.1795171556164146</v>
      </c>
      <c r="AG44" s="6">
        <f t="shared" si="7"/>
        <v>-3.6430507948944797</v>
      </c>
    </row>
    <row r="45" spans="1:33" ht="15" x14ac:dyDescent="0.25">
      <c r="A45" s="7">
        <v>26652</v>
      </c>
      <c r="B45" s="5">
        <v>0.25</v>
      </c>
      <c r="C45" s="5">
        <v>5.375</v>
      </c>
      <c r="D45" s="5">
        <v>2.4</v>
      </c>
      <c r="E45" s="5">
        <v>2.8</v>
      </c>
      <c r="F45" s="5">
        <v>4.2</v>
      </c>
      <c r="G45" s="5">
        <v>3.5</v>
      </c>
      <c r="H45" s="5">
        <v>0.2</v>
      </c>
      <c r="I45" s="5">
        <v>-0.2</v>
      </c>
      <c r="J45" s="5">
        <v>0.1</v>
      </c>
      <c r="K45" s="5">
        <v>0</v>
      </c>
      <c r="L45" s="5">
        <v>6.3</v>
      </c>
      <c r="M45" s="5">
        <v>7.6</v>
      </c>
      <c r="N45" s="5">
        <v>6.8</v>
      </c>
      <c r="O45" s="5">
        <v>5.9</v>
      </c>
      <c r="P45" s="5">
        <v>0.4</v>
      </c>
      <c r="Q45" s="5">
        <v>0.1</v>
      </c>
      <c r="R45" s="5">
        <v>0.2</v>
      </c>
      <c r="S45" s="5">
        <v>0.2</v>
      </c>
      <c r="T45" s="5">
        <v>5.3</v>
      </c>
      <c r="U45" s="5">
        <v>-1.50537258637332E-2</v>
      </c>
      <c r="V45" s="6">
        <f>VLOOKUP(A45,'[1]state variable'!B:C,2)</f>
        <v>0.995999626087676</v>
      </c>
      <c r="W45" s="6">
        <v>0.26298263761034102</v>
      </c>
      <c r="X45" s="6">
        <f t="shared" si="4"/>
        <v>-0.50067707323746535</v>
      </c>
      <c r="Y45" s="6">
        <f t="shared" si="2"/>
        <v>-3.6395216893698001</v>
      </c>
      <c r="Z45" s="8">
        <v>26603</v>
      </c>
      <c r="AA45" s="6">
        <f t="shared" si="0"/>
        <v>-0.96656588377685138</v>
      </c>
      <c r="AB45" s="6">
        <f t="shared" si="5"/>
        <v>0</v>
      </c>
      <c r="AC45" s="6">
        <f t="shared" si="3"/>
        <v>-3.6409152483878118</v>
      </c>
      <c r="AD45" s="6">
        <f t="shared" si="6"/>
        <v>0</v>
      </c>
      <c r="AE45" s="8">
        <v>29220</v>
      </c>
      <c r="AF45" s="6">
        <f t="shared" si="1"/>
        <v>-4.0681209701466576</v>
      </c>
      <c r="AG45" s="6">
        <f t="shared" si="7"/>
        <v>-0.42507017525217794</v>
      </c>
    </row>
    <row r="46" spans="1:33" ht="15" x14ac:dyDescent="0.25">
      <c r="A46" s="7">
        <v>26680</v>
      </c>
      <c r="B46" s="5">
        <v>0.5</v>
      </c>
      <c r="C46" s="5">
        <v>5.75</v>
      </c>
      <c r="D46" s="5">
        <v>2.2999999999999998</v>
      </c>
      <c r="E46" s="5">
        <v>4.2</v>
      </c>
      <c r="F46" s="5">
        <v>3.6</v>
      </c>
      <c r="G46" s="5">
        <v>3.8</v>
      </c>
      <c r="H46" s="5">
        <v>-0.5</v>
      </c>
      <c r="I46" s="5">
        <v>0</v>
      </c>
      <c r="J46" s="5">
        <v>0.1</v>
      </c>
      <c r="K46" s="5">
        <v>0</v>
      </c>
      <c r="L46" s="5">
        <v>8.6999999999999993</v>
      </c>
      <c r="M46" s="5">
        <v>6.8</v>
      </c>
      <c r="N46" s="5">
        <v>6.2</v>
      </c>
      <c r="O46" s="5">
        <v>5.4</v>
      </c>
      <c r="P46" s="5">
        <v>1.1000000000000001</v>
      </c>
      <c r="Q46" s="5">
        <v>0</v>
      </c>
      <c r="R46" s="5">
        <v>0.3</v>
      </c>
      <c r="S46" s="5">
        <v>1</v>
      </c>
      <c r="T46" s="5">
        <v>5.0999999999999996</v>
      </c>
      <c r="U46" s="5">
        <v>0.25121686150449202</v>
      </c>
      <c r="V46" s="6">
        <f>VLOOKUP(A46,'[1]state variable'!B:C,2)</f>
        <v>0.999359517896801</v>
      </c>
      <c r="W46" s="6">
        <v>0.43582966796067302</v>
      </c>
      <c r="X46" s="6">
        <f t="shared" si="4"/>
        <v>-6.4847405276792336E-2</v>
      </c>
      <c r="Y46" s="6">
        <f t="shared" si="2"/>
        <v>-3.3883048278653081</v>
      </c>
      <c r="Z46" s="8">
        <v>26633</v>
      </c>
      <c r="AA46" s="6">
        <f t="shared" si="0"/>
        <v>-0.76365971084780637</v>
      </c>
      <c r="AB46" s="6">
        <f t="shared" si="5"/>
        <v>0.202906172929045</v>
      </c>
      <c r="AC46" s="6">
        <f t="shared" si="3"/>
        <v>-3.624467963506067</v>
      </c>
      <c r="AD46" s="6">
        <f t="shared" si="6"/>
        <v>1.6447284881744739E-2</v>
      </c>
      <c r="AE46" s="8">
        <v>29311</v>
      </c>
      <c r="AF46" s="6">
        <f t="shared" si="1"/>
        <v>-2.1282495410252684</v>
      </c>
      <c r="AG46" s="6">
        <f t="shared" si="7"/>
        <v>-1.7031793657730905</v>
      </c>
    </row>
    <row r="47" spans="1:33" ht="15" x14ac:dyDescent="0.25">
      <c r="A47" s="7">
        <v>26708</v>
      </c>
      <c r="B47" s="5">
        <v>0.3125</v>
      </c>
      <c r="C47" s="5">
        <v>6.375</v>
      </c>
      <c r="D47" s="5">
        <v>2.7</v>
      </c>
      <c r="E47" s="5">
        <v>4.9000000000000004</v>
      </c>
      <c r="F47" s="5">
        <v>4.0999999999999996</v>
      </c>
      <c r="G47" s="5">
        <v>4</v>
      </c>
      <c r="H47" s="5">
        <v>0.4</v>
      </c>
      <c r="I47" s="5">
        <v>0.7</v>
      </c>
      <c r="J47" s="5">
        <v>0.5</v>
      </c>
      <c r="K47" s="5">
        <v>0.2</v>
      </c>
      <c r="L47" s="5">
        <v>8.5</v>
      </c>
      <c r="M47" s="5">
        <v>6.5</v>
      </c>
      <c r="N47" s="5">
        <v>6</v>
      </c>
      <c r="O47" s="5">
        <v>4.8</v>
      </c>
      <c r="P47" s="5">
        <v>-0.2</v>
      </c>
      <c r="Q47" s="5">
        <v>-0.3</v>
      </c>
      <c r="R47" s="5">
        <v>-0.2</v>
      </c>
      <c r="S47" s="5">
        <v>-0.6</v>
      </c>
      <c r="T47" s="5">
        <v>5</v>
      </c>
      <c r="U47" s="5">
        <v>0.22701070347851901</v>
      </c>
      <c r="V47" s="6">
        <f>VLOOKUP(A47,'[1]state variable'!B:C,2)</f>
        <v>0.999359517896801</v>
      </c>
      <c r="W47" s="6">
        <v>0.255137147978443</v>
      </c>
      <c r="X47" s="6">
        <f t="shared" si="4"/>
        <v>0.19028974270165067</v>
      </c>
      <c r="Y47" s="6">
        <f t="shared" si="2"/>
        <v>-3.1612941243867891</v>
      </c>
      <c r="Z47" s="8">
        <v>26664</v>
      </c>
      <c r="AA47" s="6">
        <f t="shared" si="0"/>
        <v>-0.50067707323746535</v>
      </c>
      <c r="AB47" s="6">
        <f t="shared" si="5"/>
        <v>0.26298263761034102</v>
      </c>
      <c r="AC47" s="6">
        <f t="shared" si="3"/>
        <v>-3.6395216893698001</v>
      </c>
      <c r="AD47" s="6">
        <f t="shared" si="6"/>
        <v>-1.5053725863733103E-2</v>
      </c>
      <c r="AE47" s="8">
        <v>29402</v>
      </c>
      <c r="AF47" s="6">
        <f t="shared" si="1"/>
        <v>-5.2869456637652412</v>
      </c>
      <c r="AG47" s="6">
        <f t="shared" si="7"/>
        <v>-3.5837662979921507</v>
      </c>
    </row>
    <row r="48" spans="1:33" ht="15" x14ac:dyDescent="0.25">
      <c r="A48" s="7">
        <v>26743</v>
      </c>
      <c r="B48" s="5">
        <v>0.125</v>
      </c>
      <c r="C48" s="5">
        <v>7</v>
      </c>
      <c r="D48" s="5">
        <v>2.8</v>
      </c>
      <c r="E48" s="5">
        <v>5.7</v>
      </c>
      <c r="F48" s="5">
        <v>3.9</v>
      </c>
      <c r="G48" s="5">
        <v>4.2</v>
      </c>
      <c r="H48" s="5">
        <v>0.1</v>
      </c>
      <c r="I48" s="5">
        <v>0.8</v>
      </c>
      <c r="J48" s="5">
        <v>-0.2</v>
      </c>
      <c r="K48" s="5">
        <v>0.2</v>
      </c>
      <c r="L48" s="5">
        <v>8</v>
      </c>
      <c r="M48" s="5">
        <v>6.5</v>
      </c>
      <c r="N48" s="5">
        <v>6.2</v>
      </c>
      <c r="O48" s="5">
        <v>4.8</v>
      </c>
      <c r="P48" s="5">
        <v>-0.5</v>
      </c>
      <c r="Q48" s="5">
        <v>0</v>
      </c>
      <c r="R48" s="5">
        <v>0.2</v>
      </c>
      <c r="S48" s="5">
        <v>0</v>
      </c>
      <c r="T48" s="5">
        <v>5</v>
      </c>
      <c r="U48" s="5">
        <v>1.9125461844454499E-2</v>
      </c>
      <c r="V48" s="6">
        <f>VLOOKUP(A48,'[1]state variable'!B:C,2)</f>
        <v>0.999359517896801</v>
      </c>
      <c r="W48" s="6">
        <v>5.0870521931687798E-2</v>
      </c>
      <c r="X48" s="6">
        <f t="shared" si="4"/>
        <v>0.24116026463333845</v>
      </c>
      <c r="Y48" s="6">
        <f t="shared" si="2"/>
        <v>-3.1421686625423346</v>
      </c>
      <c r="Z48" s="8">
        <v>26695</v>
      </c>
      <c r="AA48" s="6">
        <f t="shared" si="0"/>
        <v>-6.4847405276792336E-2</v>
      </c>
      <c r="AB48" s="6">
        <f t="shared" si="5"/>
        <v>0.43582966796067302</v>
      </c>
      <c r="AC48" s="6">
        <f t="shared" si="3"/>
        <v>-3.3883048278653081</v>
      </c>
      <c r="AD48" s="6">
        <f t="shared" si="6"/>
        <v>0.25121686150449207</v>
      </c>
      <c r="AE48" s="8">
        <v>29494</v>
      </c>
      <c r="AF48" s="6">
        <f t="shared" si="1"/>
        <v>-4.4222272427300284</v>
      </c>
      <c r="AG48" s="6">
        <f t="shared" si="7"/>
        <v>-0.83846094473787769</v>
      </c>
    </row>
    <row r="49" spans="1:33" ht="15" x14ac:dyDescent="0.25">
      <c r="A49" s="7">
        <v>26771</v>
      </c>
      <c r="B49" s="5">
        <v>0.1875</v>
      </c>
      <c r="C49" s="5">
        <v>7</v>
      </c>
      <c r="D49" s="5">
        <v>6.3</v>
      </c>
      <c r="E49" s="5">
        <v>4.4000000000000004</v>
      </c>
      <c r="F49" s="5">
        <v>4.3</v>
      </c>
      <c r="G49" s="5">
        <v>4.5</v>
      </c>
      <c r="H49" s="5">
        <v>0.6</v>
      </c>
      <c r="I49" s="5">
        <v>0.5</v>
      </c>
      <c r="J49" s="5">
        <v>0.1</v>
      </c>
      <c r="K49" s="5">
        <v>0</v>
      </c>
      <c r="L49" s="5">
        <v>7</v>
      </c>
      <c r="M49" s="5">
        <v>6.1</v>
      </c>
      <c r="N49" s="5">
        <v>4.8</v>
      </c>
      <c r="O49" s="5">
        <v>3.8</v>
      </c>
      <c r="P49" s="5">
        <v>0.5</v>
      </c>
      <c r="Q49" s="5">
        <v>-0.1</v>
      </c>
      <c r="R49" s="5">
        <v>0</v>
      </c>
      <c r="S49" s="5">
        <v>-0.1</v>
      </c>
      <c r="T49" s="5">
        <v>4.9000000000000004</v>
      </c>
      <c r="U49" s="5">
        <v>-2.55301924028969E-2</v>
      </c>
      <c r="V49" s="6">
        <f>VLOOKUP(A49,'[1]state variable'!B:C,2)</f>
        <v>0.99976890037242805</v>
      </c>
      <c r="W49" s="6">
        <v>0.129630369578556</v>
      </c>
      <c r="X49" s="6">
        <f t="shared" si="4"/>
        <v>0.37079063421189445</v>
      </c>
      <c r="Y49" s="6">
        <f t="shared" si="2"/>
        <v>-3.1676988549452316</v>
      </c>
      <c r="Z49" s="8">
        <v>26723</v>
      </c>
      <c r="AA49" s="6">
        <f t="shared" si="0"/>
        <v>0.19028974270165067</v>
      </c>
      <c r="AB49" s="6">
        <f t="shared" si="5"/>
        <v>0.255137147978443</v>
      </c>
      <c r="AC49" s="6">
        <f t="shared" si="3"/>
        <v>-3.1612941243867891</v>
      </c>
      <c r="AD49" s="6">
        <f t="shared" si="6"/>
        <v>0.22701070347851893</v>
      </c>
      <c r="AE49" s="8">
        <v>29586</v>
      </c>
      <c r="AF49" s="6">
        <f t="shared" si="1"/>
        <v>-2.4053250471681142</v>
      </c>
      <c r="AG49" s="6">
        <f t="shared" si="7"/>
        <v>-1.5668641024302365</v>
      </c>
    </row>
    <row r="50" spans="1:33" ht="15" x14ac:dyDescent="0.25">
      <c r="A50" s="7">
        <v>26799</v>
      </c>
      <c r="B50" s="5">
        <v>0.5</v>
      </c>
      <c r="C50" s="5">
        <v>7.5</v>
      </c>
      <c r="D50" s="5">
        <v>6</v>
      </c>
      <c r="E50" s="5">
        <v>5.0999999999999996</v>
      </c>
      <c r="F50" s="5">
        <v>4.4000000000000004</v>
      </c>
      <c r="G50" s="5">
        <v>4.7</v>
      </c>
      <c r="H50" s="5">
        <v>-0.3</v>
      </c>
      <c r="I50" s="5">
        <v>0.7</v>
      </c>
      <c r="J50" s="5">
        <v>0.1</v>
      </c>
      <c r="K50" s="5">
        <v>0.2</v>
      </c>
      <c r="L50" s="5">
        <v>7.9</v>
      </c>
      <c r="M50" s="5">
        <v>6</v>
      </c>
      <c r="N50" s="5">
        <v>4.8</v>
      </c>
      <c r="O50" s="5">
        <v>3.9</v>
      </c>
      <c r="P50" s="5">
        <v>0.9</v>
      </c>
      <c r="Q50" s="5">
        <v>-0.1</v>
      </c>
      <c r="R50" s="5">
        <v>0</v>
      </c>
      <c r="S50" s="5">
        <v>0.1</v>
      </c>
      <c r="T50" s="5">
        <v>4.9000000000000004</v>
      </c>
      <c r="U50" s="5">
        <v>0.28984421968600499</v>
      </c>
      <c r="V50" s="6">
        <f>VLOOKUP(A50,'[1]state variable'!B:C,2)</f>
        <v>0.99976890037242805</v>
      </c>
      <c r="W50" s="6">
        <v>0.40913763196519298</v>
      </c>
      <c r="X50" s="6">
        <f t="shared" si="4"/>
        <v>0.77992826617708744</v>
      </c>
      <c r="Y50" s="6">
        <f t="shared" si="2"/>
        <v>-2.8778546352592267</v>
      </c>
      <c r="Z50" s="8">
        <v>26754</v>
      </c>
      <c r="AA50" s="6">
        <f t="shared" si="0"/>
        <v>0.24116026463333845</v>
      </c>
      <c r="AB50" s="6">
        <f t="shared" si="5"/>
        <v>5.0870521931687784E-2</v>
      </c>
      <c r="AC50" s="6">
        <f t="shared" si="3"/>
        <v>-3.1421686625423346</v>
      </c>
      <c r="AD50" s="6">
        <f t="shared" si="6"/>
        <v>1.9125461844454517E-2</v>
      </c>
      <c r="AE50" s="8">
        <v>29676</v>
      </c>
      <c r="AF50" s="6">
        <f t="shared" si="1"/>
        <v>-3.3624908795366433</v>
      </c>
      <c r="AG50" s="6">
        <f t="shared" si="7"/>
        <v>-1.7956267771064067</v>
      </c>
    </row>
    <row r="51" spans="1:33" ht="15" x14ac:dyDescent="0.25">
      <c r="A51" s="7">
        <v>26834</v>
      </c>
      <c r="B51" s="5">
        <v>0.5</v>
      </c>
      <c r="C51" s="5">
        <v>8.5</v>
      </c>
      <c r="D51" s="5">
        <v>6.6</v>
      </c>
      <c r="E51" s="5">
        <v>6</v>
      </c>
      <c r="F51" s="5">
        <v>4.5</v>
      </c>
      <c r="G51" s="5">
        <v>4.7</v>
      </c>
      <c r="H51" s="5">
        <v>0.6</v>
      </c>
      <c r="I51" s="5">
        <v>0.9</v>
      </c>
      <c r="J51" s="5">
        <v>0.1</v>
      </c>
      <c r="K51" s="5">
        <v>0</v>
      </c>
      <c r="L51" s="5">
        <v>8</v>
      </c>
      <c r="M51" s="5">
        <v>5.7</v>
      </c>
      <c r="N51" s="5">
        <v>4.3</v>
      </c>
      <c r="O51" s="5">
        <v>3.5</v>
      </c>
      <c r="P51" s="5">
        <v>0.1</v>
      </c>
      <c r="Q51" s="5">
        <v>-0.3</v>
      </c>
      <c r="R51" s="5">
        <v>-0.5</v>
      </c>
      <c r="S51" s="5">
        <v>-0.4</v>
      </c>
      <c r="T51" s="5">
        <v>5</v>
      </c>
      <c r="U51" s="5">
        <v>0.41337755692984401</v>
      </c>
      <c r="V51" s="6">
        <f>VLOOKUP(A51,'[1]state variable'!B:C,2)</f>
        <v>0.99976890037242805</v>
      </c>
      <c r="W51" s="6">
        <v>0.42600936219013003</v>
      </c>
      <c r="X51" s="6">
        <f t="shared" si="4"/>
        <v>1.2059376283672174</v>
      </c>
      <c r="Y51" s="6">
        <f t="shared" si="2"/>
        <v>-2.4644770783293826</v>
      </c>
      <c r="Z51" s="8">
        <v>26784</v>
      </c>
      <c r="AA51" s="6">
        <f t="shared" si="0"/>
        <v>0.37079063421189445</v>
      </c>
      <c r="AB51" s="6">
        <f t="shared" si="5"/>
        <v>0.129630369578556</v>
      </c>
      <c r="AC51" s="6">
        <f t="shared" si="3"/>
        <v>-3.1676988549452316</v>
      </c>
      <c r="AD51" s="6">
        <f t="shared" si="6"/>
        <v>-2.5530192402897001E-2</v>
      </c>
      <c r="AE51" s="8">
        <v>29767</v>
      </c>
      <c r="AF51" s="6">
        <f t="shared" si="1"/>
        <v>-2.2273104039099634</v>
      </c>
      <c r="AG51" s="6">
        <f t="shared" si="7"/>
        <v>-0.43168362680355665</v>
      </c>
    </row>
    <row r="52" spans="1:33" ht="15" x14ac:dyDescent="0.25">
      <c r="A52" s="7">
        <v>26862</v>
      </c>
      <c r="B52" s="5">
        <v>0.25</v>
      </c>
      <c r="C52" s="5">
        <v>9.75</v>
      </c>
      <c r="D52" s="5">
        <v>6.1</v>
      </c>
      <c r="E52" s="5">
        <v>3.6</v>
      </c>
      <c r="F52" s="5">
        <v>5.3</v>
      </c>
      <c r="G52" s="5">
        <v>6.2</v>
      </c>
      <c r="H52" s="5">
        <v>0.1</v>
      </c>
      <c r="I52" s="5">
        <v>-0.9</v>
      </c>
      <c r="J52" s="5">
        <v>0.6</v>
      </c>
      <c r="K52" s="5">
        <v>0.6</v>
      </c>
      <c r="L52" s="5">
        <v>4.7</v>
      </c>
      <c r="M52" s="5">
        <v>4.4000000000000004</v>
      </c>
      <c r="N52" s="5">
        <v>3.3</v>
      </c>
      <c r="O52" s="5">
        <v>1.5</v>
      </c>
      <c r="P52" s="5">
        <v>-1</v>
      </c>
      <c r="Q52" s="5">
        <v>0.1</v>
      </c>
      <c r="R52" s="5">
        <v>-0.2</v>
      </c>
      <c r="S52" s="5">
        <v>-0.4</v>
      </c>
      <c r="T52" s="5">
        <v>4.7</v>
      </c>
      <c r="U52" s="5">
        <v>0.233640779007175</v>
      </c>
      <c r="V52" s="6">
        <f>VLOOKUP(A52,'[1]state variable'!B:C,2)</f>
        <v>0.99884227475571596</v>
      </c>
      <c r="W52" s="6">
        <v>0.209547163807457</v>
      </c>
      <c r="X52" s="6">
        <f t="shared" si="4"/>
        <v>1.4154847921746745</v>
      </c>
      <c r="Y52" s="6">
        <f t="shared" si="2"/>
        <v>-2.2308362993222075</v>
      </c>
      <c r="Z52" s="8">
        <v>26815</v>
      </c>
      <c r="AA52" s="6">
        <f t="shared" si="0"/>
        <v>0.77992826617708744</v>
      </c>
      <c r="AB52" s="6">
        <f t="shared" si="5"/>
        <v>0.40913763196519298</v>
      </c>
      <c r="AC52" s="6">
        <f t="shared" si="3"/>
        <v>-2.8778546352592267</v>
      </c>
      <c r="AD52" s="6">
        <f t="shared" si="6"/>
        <v>0.28984421968600493</v>
      </c>
      <c r="AE52" s="8">
        <v>29859</v>
      </c>
      <c r="AF52" s="6">
        <f t="shared" si="1"/>
        <v>-2.7658486742950585</v>
      </c>
      <c r="AG52" s="6">
        <f t="shared" si="7"/>
        <v>-2.3341650474915019</v>
      </c>
    </row>
    <row r="53" spans="1:33" ht="15" x14ac:dyDescent="0.25">
      <c r="A53" s="7">
        <v>26897</v>
      </c>
      <c r="B53" s="5">
        <v>0.25</v>
      </c>
      <c r="C53" s="5">
        <v>10.5</v>
      </c>
      <c r="D53" s="5">
        <v>6.8</v>
      </c>
      <c r="E53" s="5">
        <v>6</v>
      </c>
      <c r="F53" s="5">
        <v>6.6</v>
      </c>
      <c r="G53" s="5">
        <v>6.1</v>
      </c>
      <c r="H53" s="5">
        <v>0.7</v>
      </c>
      <c r="I53" s="5">
        <v>2.4</v>
      </c>
      <c r="J53" s="5">
        <v>1.3</v>
      </c>
      <c r="K53" s="5">
        <v>-0.1</v>
      </c>
      <c r="L53" s="5">
        <v>2.6</v>
      </c>
      <c r="M53" s="5">
        <v>3.6</v>
      </c>
      <c r="N53" s="5">
        <v>2.6</v>
      </c>
      <c r="O53" s="5">
        <v>1.6</v>
      </c>
      <c r="P53" s="5">
        <v>-2.1</v>
      </c>
      <c r="Q53" s="5">
        <v>-0.8</v>
      </c>
      <c r="R53" s="5">
        <v>-0.7</v>
      </c>
      <c r="S53" s="5">
        <v>0.1</v>
      </c>
      <c r="T53" s="5">
        <v>4.7</v>
      </c>
      <c r="U53" s="5">
        <v>0.330587014413177</v>
      </c>
      <c r="V53" s="6">
        <f>VLOOKUP(A53,'[1]state variable'!B:C,2)</f>
        <v>0.99884227475571596</v>
      </c>
      <c r="W53" s="6">
        <v>0.26003201354088901</v>
      </c>
      <c r="X53" s="6">
        <f t="shared" si="4"/>
        <v>1.6755168057155636</v>
      </c>
      <c r="Y53" s="6">
        <f t="shared" si="2"/>
        <v>-1.9002492849090304</v>
      </c>
      <c r="Z53" s="8">
        <v>26845</v>
      </c>
      <c r="AA53" s="6">
        <f t="shared" si="0"/>
        <v>1.2059376283672174</v>
      </c>
      <c r="AB53" s="6">
        <f t="shared" si="5"/>
        <v>0.42600936219012997</v>
      </c>
      <c r="AC53" s="6">
        <f t="shared" si="3"/>
        <v>-2.4644770783293826</v>
      </c>
      <c r="AD53" s="6">
        <f t="shared" si="6"/>
        <v>0.41337755692984413</v>
      </c>
      <c r="AE53" s="8">
        <v>29951</v>
      </c>
      <c r="AF53" s="6">
        <f t="shared" si="1"/>
        <v>-3.7234648993058177</v>
      </c>
      <c r="AG53" s="6">
        <f t="shared" si="7"/>
        <v>-1.3892998518143158</v>
      </c>
    </row>
    <row r="54" spans="1:33" ht="15" x14ac:dyDescent="0.25">
      <c r="A54" s="7">
        <v>26925</v>
      </c>
      <c r="B54" s="5">
        <v>-0.375</v>
      </c>
      <c r="C54" s="5">
        <v>10.75</v>
      </c>
      <c r="D54" s="5">
        <v>7.3</v>
      </c>
      <c r="E54" s="5">
        <v>6.4</v>
      </c>
      <c r="F54" s="5">
        <v>6.8</v>
      </c>
      <c r="G54" s="5">
        <v>5.7</v>
      </c>
      <c r="H54" s="5">
        <v>0.5</v>
      </c>
      <c r="I54" s="5">
        <v>0.4</v>
      </c>
      <c r="J54" s="5">
        <v>0.2</v>
      </c>
      <c r="K54" s="5">
        <v>-0.4</v>
      </c>
      <c r="L54" s="5">
        <v>2.4</v>
      </c>
      <c r="M54" s="5">
        <v>4</v>
      </c>
      <c r="N54" s="5">
        <v>3</v>
      </c>
      <c r="O54" s="5">
        <v>2.2000000000000002</v>
      </c>
      <c r="P54" s="5">
        <v>-0.2</v>
      </c>
      <c r="Q54" s="5">
        <v>0.4</v>
      </c>
      <c r="R54" s="5">
        <v>0.4</v>
      </c>
      <c r="S54" s="5">
        <v>0.6</v>
      </c>
      <c r="T54" s="5">
        <v>4.7</v>
      </c>
      <c r="U54" s="5">
        <v>-0.58435606550142305</v>
      </c>
      <c r="V54" s="6">
        <f>VLOOKUP(A54,'[1]state variable'!B:C,2)</f>
        <v>0.99884227475571596</v>
      </c>
      <c r="W54" s="6">
        <v>-0.50654510208068604</v>
      </c>
      <c r="X54" s="6">
        <f t="shared" si="4"/>
        <v>1.1689717036348775</v>
      </c>
      <c r="Y54" s="6">
        <f t="shared" si="2"/>
        <v>-2.4846053504104537</v>
      </c>
      <c r="Z54" s="8">
        <v>26876</v>
      </c>
      <c r="AA54" s="6">
        <f t="shared" si="0"/>
        <v>1.4154847921746745</v>
      </c>
      <c r="AB54" s="6">
        <f t="shared" si="5"/>
        <v>0.20954716380745708</v>
      </c>
      <c r="AC54" s="6">
        <f t="shared" si="3"/>
        <v>-2.2308362993222075</v>
      </c>
      <c r="AD54" s="6">
        <f t="shared" si="6"/>
        <v>0.23364077900717506</v>
      </c>
      <c r="AE54" s="8">
        <v>30041</v>
      </c>
      <c r="AF54" s="6">
        <f t="shared" si="1"/>
        <v>-3.3158461117139586</v>
      </c>
      <c r="AG54" s="6">
        <f t="shared" si="7"/>
        <v>-1.9265462598996428</v>
      </c>
    </row>
    <row r="55" spans="1:33" ht="15" x14ac:dyDescent="0.25">
      <c r="A55" s="7">
        <v>26953</v>
      </c>
      <c r="B55" s="5">
        <v>-0.75</v>
      </c>
      <c r="C55" s="5">
        <v>10.5</v>
      </c>
      <c r="D55" s="5">
        <v>6.6</v>
      </c>
      <c r="E55" s="5">
        <v>6.4</v>
      </c>
      <c r="F55" s="5">
        <v>5.7</v>
      </c>
      <c r="G55" s="5">
        <v>5.0999999999999996</v>
      </c>
      <c r="H55" s="5">
        <v>0.2</v>
      </c>
      <c r="I55" s="5">
        <v>-0.4</v>
      </c>
      <c r="J55" s="5">
        <v>0</v>
      </c>
      <c r="K55" s="5">
        <v>0.1</v>
      </c>
      <c r="L55" s="5">
        <v>3.7</v>
      </c>
      <c r="M55" s="5">
        <v>3.5</v>
      </c>
      <c r="N55" s="5">
        <v>2.5</v>
      </c>
      <c r="O55" s="5">
        <v>2.2999999999999998</v>
      </c>
      <c r="P55" s="5">
        <v>-0.3</v>
      </c>
      <c r="Q55" s="5">
        <v>0.5</v>
      </c>
      <c r="R55" s="5">
        <v>0.3</v>
      </c>
      <c r="S55" s="5">
        <v>0.5</v>
      </c>
      <c r="T55" s="5">
        <v>4.7</v>
      </c>
      <c r="U55" s="5">
        <v>-0.87760476371134799</v>
      </c>
      <c r="V55" s="6">
        <f>VLOOKUP(A55,'[1]state variable'!B:C,2)</f>
        <v>0.99138252386776204</v>
      </c>
      <c r="W55" s="6">
        <v>-0.89808687303928603</v>
      </c>
      <c r="X55" s="6">
        <f t="shared" si="4"/>
        <v>0.27088483059559143</v>
      </c>
      <c r="Y55" s="6">
        <f t="shared" si="2"/>
        <v>-3.3622101141218019</v>
      </c>
      <c r="Z55" s="8">
        <v>26907</v>
      </c>
      <c r="AA55" s="6">
        <f t="shared" si="0"/>
        <v>1.6755168057155636</v>
      </c>
      <c r="AB55" s="6">
        <f t="shared" si="5"/>
        <v>0.26003201354088912</v>
      </c>
      <c r="AC55" s="6">
        <f t="shared" si="3"/>
        <v>-1.9002492849090304</v>
      </c>
      <c r="AD55" s="6">
        <f t="shared" si="6"/>
        <v>0.33058701441317706</v>
      </c>
      <c r="AE55" s="8">
        <v>30132</v>
      </c>
      <c r="AF55" s="6">
        <f t="shared" si="1"/>
        <v>-2.9306951690443688</v>
      </c>
      <c r="AG55" s="6">
        <f t="shared" si="7"/>
        <v>-1.004148909144726</v>
      </c>
    </row>
    <row r="56" spans="1:33" ht="15" x14ac:dyDescent="0.25">
      <c r="A56" s="7">
        <v>26988</v>
      </c>
      <c r="B56" s="5">
        <v>0</v>
      </c>
      <c r="C56" s="5">
        <v>10.125</v>
      </c>
      <c r="D56" s="5">
        <v>6.4</v>
      </c>
      <c r="E56" s="5">
        <v>6.1</v>
      </c>
      <c r="F56" s="5">
        <v>6</v>
      </c>
      <c r="G56" s="5">
        <v>5.3</v>
      </c>
      <c r="H56" s="5">
        <v>-0.2</v>
      </c>
      <c r="I56" s="5">
        <v>-0.3</v>
      </c>
      <c r="J56" s="5">
        <v>0.3</v>
      </c>
      <c r="K56" s="5">
        <v>0.2</v>
      </c>
      <c r="L56" s="5">
        <v>3.5</v>
      </c>
      <c r="M56" s="5">
        <v>3.8</v>
      </c>
      <c r="N56" s="5">
        <v>3</v>
      </c>
      <c r="O56" s="5">
        <v>2.5</v>
      </c>
      <c r="P56" s="5">
        <v>-0.2</v>
      </c>
      <c r="Q56" s="5">
        <v>0.3</v>
      </c>
      <c r="R56" s="5">
        <v>0.5</v>
      </c>
      <c r="S56" s="5">
        <v>0.2</v>
      </c>
      <c r="T56" s="5">
        <v>4.5999999999999996</v>
      </c>
      <c r="U56" s="5">
        <v>-0.13938762960666601</v>
      </c>
      <c r="V56" s="6">
        <f>VLOOKUP(A56,'[1]state variable'!B:C,2)</f>
        <v>0.99138252386776204</v>
      </c>
      <c r="W56" s="6">
        <v>-0.167915043500932</v>
      </c>
      <c r="X56" s="6">
        <f t="shared" si="4"/>
        <v>0.10296978709465943</v>
      </c>
      <c r="Y56" s="6">
        <f t="shared" si="2"/>
        <v>-3.501597743728468</v>
      </c>
      <c r="Z56" s="8">
        <v>26937</v>
      </c>
      <c r="AA56" s="6">
        <f t="shared" si="0"/>
        <v>1.1689717036348775</v>
      </c>
      <c r="AB56" s="6">
        <f t="shared" si="5"/>
        <v>-0.50654510208068615</v>
      </c>
      <c r="AC56" s="6">
        <f t="shared" si="3"/>
        <v>-2.4846053504104537</v>
      </c>
      <c r="AD56" s="6">
        <f t="shared" si="6"/>
        <v>-0.58435606550142327</v>
      </c>
      <c r="AE56" s="8">
        <v>30224</v>
      </c>
      <c r="AF56" s="6">
        <f t="shared" si="1"/>
        <v>-3.1321488167293987</v>
      </c>
      <c r="AG56" s="6">
        <f t="shared" si="7"/>
        <v>-2.1279999075846727</v>
      </c>
    </row>
    <row r="57" spans="1:33" ht="15" x14ac:dyDescent="0.25">
      <c r="A57" s="7">
        <v>27016</v>
      </c>
      <c r="B57" s="5">
        <v>-0.625</v>
      </c>
      <c r="C57" s="5">
        <v>10.25</v>
      </c>
      <c r="D57" s="5">
        <v>7</v>
      </c>
      <c r="E57" s="5">
        <v>7</v>
      </c>
      <c r="F57" s="5">
        <v>7.1</v>
      </c>
      <c r="G57" s="5">
        <v>6.2</v>
      </c>
      <c r="H57" s="5">
        <v>0.6</v>
      </c>
      <c r="I57" s="5">
        <v>0.9</v>
      </c>
      <c r="J57" s="5">
        <v>1.1000000000000001</v>
      </c>
      <c r="K57" s="5">
        <v>0.9</v>
      </c>
      <c r="L57" s="5">
        <v>3.4</v>
      </c>
      <c r="M57" s="5">
        <v>2</v>
      </c>
      <c r="N57" s="5">
        <v>-0.8</v>
      </c>
      <c r="O57" s="5">
        <v>-1.2</v>
      </c>
      <c r="P57" s="5">
        <v>-0.1</v>
      </c>
      <c r="Q57" s="5">
        <v>-1.8</v>
      </c>
      <c r="R57" s="5">
        <v>-3.8</v>
      </c>
      <c r="S57" s="5">
        <v>-3.7</v>
      </c>
      <c r="T57" s="5">
        <v>4.7</v>
      </c>
      <c r="U57" s="5">
        <v>-0.115533346111242</v>
      </c>
      <c r="V57" s="6">
        <f>VLOOKUP(A57,'[1]state variable'!B:C,2)</f>
        <v>0.99138252386776204</v>
      </c>
      <c r="W57" s="6">
        <v>-0.51734847403342099</v>
      </c>
      <c r="X57" s="6">
        <f t="shared" si="4"/>
        <v>-0.41437868693876156</v>
      </c>
      <c r="Y57" s="6">
        <f t="shared" si="2"/>
        <v>-3.61713108983971</v>
      </c>
      <c r="Z57" s="8">
        <v>26968</v>
      </c>
      <c r="AA57" s="6">
        <f t="shared" si="0"/>
        <v>0.27088483059559143</v>
      </c>
      <c r="AB57" s="6">
        <f t="shared" si="5"/>
        <v>-0.89808687303928603</v>
      </c>
      <c r="AC57" s="6">
        <f t="shared" si="3"/>
        <v>-3.3622101141218019</v>
      </c>
      <c r="AD57" s="6">
        <f t="shared" si="6"/>
        <v>-0.87760476371134821</v>
      </c>
      <c r="AE57" s="8">
        <v>30316</v>
      </c>
      <c r="AF57" s="6">
        <f t="shared" si="1"/>
        <v>-2.2929461775645175</v>
      </c>
      <c r="AG57" s="6">
        <f t="shared" si="7"/>
        <v>-0.16494626997984474</v>
      </c>
    </row>
    <row r="58" spans="1:33" ht="15" x14ac:dyDescent="0.25">
      <c r="A58" s="7">
        <v>27051</v>
      </c>
      <c r="B58" s="5">
        <v>-0.375</v>
      </c>
      <c r="C58" s="5">
        <v>9.75</v>
      </c>
      <c r="D58" s="5">
        <v>7.8</v>
      </c>
      <c r="E58" s="5">
        <v>8.1</v>
      </c>
      <c r="F58" s="5">
        <v>6.9</v>
      </c>
      <c r="G58" s="5">
        <v>5.5</v>
      </c>
      <c r="H58" s="5">
        <v>0.8</v>
      </c>
      <c r="I58" s="5">
        <v>1</v>
      </c>
      <c r="J58" s="5">
        <v>0.7</v>
      </c>
      <c r="K58" s="5">
        <v>0.5</v>
      </c>
      <c r="L58" s="5">
        <v>1</v>
      </c>
      <c r="M58" s="5">
        <v>-1.3</v>
      </c>
      <c r="N58" s="5">
        <v>-0.7</v>
      </c>
      <c r="O58" s="5">
        <v>1.3</v>
      </c>
      <c r="P58" s="5">
        <v>-1</v>
      </c>
      <c r="Q58" s="5">
        <v>-0.5</v>
      </c>
      <c r="R58" s="5">
        <v>0.5</v>
      </c>
      <c r="S58" s="5">
        <v>0.1</v>
      </c>
      <c r="T58" s="5">
        <v>5.2</v>
      </c>
      <c r="U58" s="5">
        <v>-0.28814431019155201</v>
      </c>
      <c r="V58" s="6">
        <f>VLOOKUP(A58,'[1]state variable'!B:C,2)</f>
        <v>0.97848871688452299</v>
      </c>
      <c r="W58" s="6">
        <v>-0.49683733072022401</v>
      </c>
      <c r="X58" s="6">
        <f t="shared" si="4"/>
        <v>-0.91121601765898563</v>
      </c>
      <c r="Y58" s="6">
        <f t="shared" si="2"/>
        <v>-3.9052754000312619</v>
      </c>
      <c r="Z58" s="8">
        <v>26998</v>
      </c>
      <c r="AA58" s="6">
        <f t="shared" si="0"/>
        <v>0.10296978709465943</v>
      </c>
      <c r="AB58" s="6">
        <f t="shared" si="5"/>
        <v>-0.167915043500932</v>
      </c>
      <c r="AC58" s="6">
        <f t="shared" si="3"/>
        <v>-3.501597743728468</v>
      </c>
      <c r="AD58" s="6">
        <f t="shared" si="6"/>
        <v>-0.13938762960666606</v>
      </c>
      <c r="AE58" s="8">
        <v>30406</v>
      </c>
      <c r="AF58" s="6">
        <f t="shared" si="1"/>
        <v>-1.7199609999068435</v>
      </c>
      <c r="AG58" s="6">
        <f t="shared" si="7"/>
        <v>-1.5550147299269987</v>
      </c>
    </row>
    <row r="59" spans="1:33" ht="15" x14ac:dyDescent="0.25">
      <c r="A59" s="7">
        <v>27080</v>
      </c>
      <c r="B59" s="5">
        <v>-0.125</v>
      </c>
      <c r="C59" s="5">
        <v>9</v>
      </c>
      <c r="D59" s="5">
        <v>7.9</v>
      </c>
      <c r="E59" s="5">
        <v>8.1</v>
      </c>
      <c r="F59" s="5">
        <v>7</v>
      </c>
      <c r="G59" s="5">
        <v>5.8</v>
      </c>
      <c r="H59" s="5">
        <v>0.1</v>
      </c>
      <c r="I59" s="5">
        <v>0</v>
      </c>
      <c r="J59" s="5">
        <v>0.1</v>
      </c>
      <c r="K59" s="5">
        <v>0.3</v>
      </c>
      <c r="L59" s="5">
        <v>1.3</v>
      </c>
      <c r="M59" s="5">
        <v>-3</v>
      </c>
      <c r="N59" s="5">
        <v>-0.7</v>
      </c>
      <c r="O59" s="5">
        <v>1.3</v>
      </c>
      <c r="P59" s="5">
        <v>0.3</v>
      </c>
      <c r="Q59" s="5">
        <v>-1.7</v>
      </c>
      <c r="R59" s="5">
        <v>0</v>
      </c>
      <c r="S59" s="5">
        <v>0</v>
      </c>
      <c r="T59" s="5">
        <v>5.4</v>
      </c>
      <c r="U59" s="5">
        <v>0.10714342279729</v>
      </c>
      <c r="V59" s="6">
        <f>VLOOKUP(A59,'[1]state variable'!B:C,2)</f>
        <v>0.97848871688452299</v>
      </c>
      <c r="W59" s="6">
        <v>3.07987945511893E-2</v>
      </c>
      <c r="X59" s="6">
        <f t="shared" si="4"/>
        <v>-0.88041722310779635</v>
      </c>
      <c r="Y59" s="6">
        <f t="shared" si="2"/>
        <v>-3.7981319772339721</v>
      </c>
      <c r="Z59" s="8">
        <v>27029</v>
      </c>
      <c r="AA59" s="6">
        <f t="shared" si="0"/>
        <v>-0.41437868693876156</v>
      </c>
      <c r="AB59" s="6">
        <f t="shared" si="5"/>
        <v>-0.51734847403342099</v>
      </c>
      <c r="AC59" s="6">
        <f t="shared" si="3"/>
        <v>-3.61713108983971</v>
      </c>
      <c r="AD59" s="6">
        <f t="shared" si="6"/>
        <v>-0.115533346111242</v>
      </c>
      <c r="AE59" s="8">
        <v>30497</v>
      </c>
      <c r="AF59" s="6">
        <f t="shared" si="1"/>
        <v>-1.4426570395166805</v>
      </c>
      <c r="AG59" s="6">
        <f t="shared" si="7"/>
        <v>0.11235769041031829</v>
      </c>
    </row>
    <row r="60" spans="1:33" ht="15" x14ac:dyDescent="0.25">
      <c r="A60" s="7">
        <v>27107</v>
      </c>
      <c r="B60" s="5">
        <v>0.6875</v>
      </c>
      <c r="C60" s="5">
        <v>9.1875</v>
      </c>
      <c r="D60" s="5">
        <v>8.8000000000000007</v>
      </c>
      <c r="E60" s="5">
        <v>8.4</v>
      </c>
      <c r="F60" s="5">
        <v>7.3</v>
      </c>
      <c r="G60" s="5">
        <v>5.8</v>
      </c>
      <c r="H60" s="5">
        <v>0.9</v>
      </c>
      <c r="I60" s="5">
        <v>0.3</v>
      </c>
      <c r="J60" s="5">
        <v>0.3</v>
      </c>
      <c r="K60" s="5">
        <v>0</v>
      </c>
      <c r="L60" s="5">
        <v>1.6</v>
      </c>
      <c r="M60" s="5">
        <v>-3.4</v>
      </c>
      <c r="N60" s="5">
        <v>-1.5</v>
      </c>
      <c r="O60" s="5">
        <v>1.9</v>
      </c>
      <c r="P60" s="5">
        <v>0.3</v>
      </c>
      <c r="Q60" s="5">
        <v>-0.4</v>
      </c>
      <c r="R60" s="5">
        <v>-0.8</v>
      </c>
      <c r="S60" s="5">
        <v>0.6</v>
      </c>
      <c r="T60" s="5">
        <v>5.3</v>
      </c>
      <c r="U60" s="5">
        <v>0.70269551886463999</v>
      </c>
      <c r="V60" s="6">
        <f>VLOOKUP(A60,'[1]state variable'!B:C,2)</f>
        <v>0.97848871688452299</v>
      </c>
      <c r="W60" s="6">
        <v>0.53358899977949703</v>
      </c>
      <c r="X60" s="6">
        <f t="shared" si="4"/>
        <v>-0.34682822332829932</v>
      </c>
      <c r="Y60" s="6">
        <f t="shared" si="2"/>
        <v>-3.0954364583693321</v>
      </c>
      <c r="Z60" s="8">
        <v>27060</v>
      </c>
      <c r="AA60" s="6">
        <f t="shared" si="0"/>
        <v>-0.91121601765898563</v>
      </c>
      <c r="AB60" s="6">
        <f t="shared" si="5"/>
        <v>-0.49683733072022407</v>
      </c>
      <c r="AC60" s="6">
        <f t="shared" si="3"/>
        <v>-3.9052754000312619</v>
      </c>
      <c r="AD60" s="6">
        <f t="shared" si="6"/>
        <v>-0.28814431019155196</v>
      </c>
      <c r="AE60" s="8">
        <v>30589</v>
      </c>
      <c r="AF60" s="6">
        <f t="shared" si="1"/>
        <v>-1.2154603639401009</v>
      </c>
      <c r="AG60" s="6">
        <f t="shared" si="7"/>
        <v>-1.3278180543504192</v>
      </c>
    </row>
    <row r="61" spans="1:33" ht="15" x14ac:dyDescent="0.25">
      <c r="A61" s="7">
        <v>27135</v>
      </c>
      <c r="B61" s="5">
        <v>0.625</v>
      </c>
      <c r="C61" s="5">
        <v>9.875</v>
      </c>
      <c r="D61" s="5">
        <v>9.3000000000000007</v>
      </c>
      <c r="E61" s="5">
        <v>7.8</v>
      </c>
      <c r="F61" s="5">
        <v>6.2</v>
      </c>
      <c r="G61" s="5">
        <v>6.7</v>
      </c>
      <c r="H61" s="5">
        <v>0.9</v>
      </c>
      <c r="I61" s="5">
        <v>0.5</v>
      </c>
      <c r="J61" s="5">
        <v>0.4</v>
      </c>
      <c r="K61" s="5">
        <v>0.5</v>
      </c>
      <c r="L61" s="5">
        <v>-4.2</v>
      </c>
      <c r="M61" s="5">
        <v>-0.3</v>
      </c>
      <c r="N61" s="5">
        <v>2.9</v>
      </c>
      <c r="O61" s="5">
        <v>3.5</v>
      </c>
      <c r="P61" s="5">
        <v>-0.8</v>
      </c>
      <c r="Q61" s="5">
        <v>1.2</v>
      </c>
      <c r="R61" s="5">
        <v>1</v>
      </c>
      <c r="S61" s="5">
        <v>0</v>
      </c>
      <c r="T61" s="5">
        <v>5.5</v>
      </c>
      <c r="U61" s="5">
        <v>0.41616580169641898</v>
      </c>
      <c r="V61" s="6">
        <f>VLOOKUP(A61,'[1]state variable'!B:C,2)</f>
        <v>0.312213477315057</v>
      </c>
      <c r="W61" s="6">
        <v>0.33037583715333202</v>
      </c>
      <c r="X61" s="6">
        <f t="shared" si="4"/>
        <v>-1.6452386174967304E-2</v>
      </c>
      <c r="Y61" s="6">
        <f t="shared" si="2"/>
        <v>-2.6792706566729132</v>
      </c>
      <c r="Z61" s="8">
        <v>27088</v>
      </c>
      <c r="AA61" s="6">
        <f t="shared" si="0"/>
        <v>-0.88041722310779635</v>
      </c>
      <c r="AB61" s="6">
        <f t="shared" si="5"/>
        <v>3.0798794551189279E-2</v>
      </c>
      <c r="AC61" s="6">
        <f t="shared" si="3"/>
        <v>-3.7981319772339721</v>
      </c>
      <c r="AD61" s="6">
        <f t="shared" si="6"/>
        <v>0.10714342279728983</v>
      </c>
      <c r="AE61" s="8">
        <v>30681</v>
      </c>
      <c r="AF61" s="6">
        <f t="shared" si="1"/>
        <v>-1.0705250140374361</v>
      </c>
      <c r="AG61" s="6">
        <f t="shared" si="7"/>
        <v>0.25729304031298317</v>
      </c>
    </row>
    <row r="62" spans="1:33" ht="15" x14ac:dyDescent="0.25">
      <c r="A62" s="7">
        <v>27170</v>
      </c>
      <c r="B62" s="5">
        <v>0.375</v>
      </c>
      <c r="C62" s="5">
        <v>11</v>
      </c>
      <c r="D62" s="5">
        <v>10.8</v>
      </c>
      <c r="E62" s="5">
        <v>9</v>
      </c>
      <c r="F62" s="5">
        <v>7</v>
      </c>
      <c r="G62" s="5">
        <v>7.3</v>
      </c>
      <c r="H62" s="5">
        <v>1.5</v>
      </c>
      <c r="I62" s="5">
        <v>1.2</v>
      </c>
      <c r="J62" s="5">
        <v>0.8</v>
      </c>
      <c r="K62" s="5">
        <v>0.6</v>
      </c>
      <c r="L62" s="5">
        <v>-5.8</v>
      </c>
      <c r="M62" s="5">
        <v>-0.4</v>
      </c>
      <c r="N62" s="5">
        <v>2.4</v>
      </c>
      <c r="O62" s="5">
        <v>3</v>
      </c>
      <c r="P62" s="5">
        <v>-1.6</v>
      </c>
      <c r="Q62" s="5">
        <v>-0.1</v>
      </c>
      <c r="R62" s="5">
        <v>-0.5</v>
      </c>
      <c r="S62" s="5">
        <v>-0.5</v>
      </c>
      <c r="T62" s="5">
        <v>5.2</v>
      </c>
      <c r="U62" s="5">
        <v>0.42231815996650002</v>
      </c>
      <c r="V62" s="6">
        <f>VLOOKUP(A62,'[1]state variable'!B:C,2)</f>
        <v>0.312213477315057</v>
      </c>
      <c r="W62" s="6">
        <v>0.230734127010954</v>
      </c>
      <c r="X62" s="6">
        <f t="shared" si="4"/>
        <v>0.21428174083598669</v>
      </c>
      <c r="Y62" s="6">
        <f t="shared" si="2"/>
        <v>-2.256952496706413</v>
      </c>
      <c r="Z62" s="8">
        <v>27119</v>
      </c>
      <c r="AA62" s="6">
        <f t="shared" si="0"/>
        <v>-0.34682822332829932</v>
      </c>
      <c r="AB62" s="6">
        <f t="shared" si="5"/>
        <v>0.53358899977949703</v>
      </c>
      <c r="AC62" s="6">
        <f t="shared" si="3"/>
        <v>-3.0954364583693321</v>
      </c>
      <c r="AD62" s="6">
        <f t="shared" si="6"/>
        <v>0.70269551886463999</v>
      </c>
      <c r="AE62" s="8">
        <v>30772</v>
      </c>
      <c r="AF62" s="6">
        <f t="shared" si="1"/>
        <v>-0.96959481273422443</v>
      </c>
      <c r="AG62" s="6">
        <f t="shared" si="7"/>
        <v>-1.2268878530472076</v>
      </c>
    </row>
    <row r="63" spans="1:33" ht="15" x14ac:dyDescent="0.25">
      <c r="A63" s="7">
        <v>27198</v>
      </c>
      <c r="B63" s="5">
        <v>0.25</v>
      </c>
      <c r="C63" s="5">
        <v>11.625</v>
      </c>
      <c r="D63" s="5">
        <v>11.5</v>
      </c>
      <c r="E63" s="5">
        <v>9</v>
      </c>
      <c r="F63" s="5">
        <v>7.5</v>
      </c>
      <c r="G63" s="5">
        <v>7.5</v>
      </c>
      <c r="H63" s="5">
        <v>0.7</v>
      </c>
      <c r="I63" s="5">
        <v>0</v>
      </c>
      <c r="J63" s="5">
        <v>0.5</v>
      </c>
      <c r="K63" s="5">
        <v>0.2</v>
      </c>
      <c r="L63" s="5">
        <v>-6.3</v>
      </c>
      <c r="M63" s="5">
        <v>-0.5</v>
      </c>
      <c r="N63" s="5">
        <v>1.3</v>
      </c>
      <c r="O63" s="5">
        <v>2.2000000000000002</v>
      </c>
      <c r="P63" s="5">
        <v>-0.5</v>
      </c>
      <c r="Q63" s="5">
        <v>-0.1</v>
      </c>
      <c r="R63" s="5">
        <v>-1.1000000000000001</v>
      </c>
      <c r="S63" s="5">
        <v>-0.8</v>
      </c>
      <c r="T63" s="5">
        <v>5.2</v>
      </c>
      <c r="U63" s="5">
        <v>0.30543096578481999</v>
      </c>
      <c r="V63" s="6">
        <f>VLOOKUP(A63,'[1]state variable'!B:C,2)</f>
        <v>0.312213477315057</v>
      </c>
      <c r="W63" s="6">
        <v>0.16401211948314701</v>
      </c>
      <c r="X63" s="6">
        <f t="shared" si="4"/>
        <v>0.3782938603191337</v>
      </c>
      <c r="Y63" s="6">
        <f t="shared" si="2"/>
        <v>-1.951521530921593</v>
      </c>
      <c r="Z63" s="8">
        <v>27149</v>
      </c>
      <c r="AA63" s="6">
        <f t="shared" si="0"/>
        <v>-1.6452386174967304E-2</v>
      </c>
      <c r="AB63" s="6">
        <f t="shared" si="5"/>
        <v>0.33037583715333202</v>
      </c>
      <c r="AC63" s="6">
        <f t="shared" si="3"/>
        <v>-2.6792706566729132</v>
      </c>
      <c r="AD63" s="6">
        <f t="shared" si="6"/>
        <v>0.41616580169641892</v>
      </c>
      <c r="AE63" s="8">
        <v>30863</v>
      </c>
      <c r="AF63" s="6">
        <f t="shared" si="1"/>
        <v>-0.93225963688975955</v>
      </c>
      <c r="AG63" s="6">
        <f t="shared" si="7"/>
        <v>0.29462821615744805</v>
      </c>
    </row>
    <row r="64" spans="1:33" ht="15" x14ac:dyDescent="0.25">
      <c r="A64" s="7">
        <v>27226</v>
      </c>
      <c r="B64" s="5">
        <v>-0.5</v>
      </c>
      <c r="C64" s="5">
        <v>12.75</v>
      </c>
      <c r="D64" s="5">
        <v>7.9</v>
      </c>
      <c r="E64" s="5">
        <v>8.5</v>
      </c>
      <c r="F64" s="5">
        <v>8.1</v>
      </c>
      <c r="G64" s="5">
        <v>6.7</v>
      </c>
      <c r="H64" s="5">
        <v>-1.1000000000000001</v>
      </c>
      <c r="I64" s="5">
        <v>1</v>
      </c>
      <c r="J64" s="5">
        <v>0.6</v>
      </c>
      <c r="K64" s="5">
        <v>0.6</v>
      </c>
      <c r="L64" s="5">
        <v>-0.8</v>
      </c>
      <c r="M64" s="5">
        <v>0.2</v>
      </c>
      <c r="N64" s="5">
        <v>1.3</v>
      </c>
      <c r="O64" s="5">
        <v>0.8</v>
      </c>
      <c r="P64" s="5">
        <v>-0.3</v>
      </c>
      <c r="Q64" s="5">
        <v>-1.1000000000000001</v>
      </c>
      <c r="R64" s="5">
        <v>-0.9</v>
      </c>
      <c r="S64" s="5">
        <v>-0.8</v>
      </c>
      <c r="T64" s="5">
        <v>5.5</v>
      </c>
      <c r="U64" s="5">
        <v>-0.23289577110951101</v>
      </c>
      <c r="V64" s="6">
        <f>VLOOKUP(A64,'[1]state variable'!B:C,2)</f>
        <v>0.119245891566905</v>
      </c>
      <c r="W64" s="6">
        <v>-0.10381547470758901</v>
      </c>
      <c r="X64" s="6">
        <f t="shared" si="4"/>
        <v>0.2744783856115447</v>
      </c>
      <c r="Y64" s="6">
        <f t="shared" si="2"/>
        <v>-2.184417302031104</v>
      </c>
      <c r="Z64" s="8">
        <v>27180</v>
      </c>
      <c r="AA64" s="6">
        <f t="shared" si="0"/>
        <v>0.21428174083598669</v>
      </c>
      <c r="AB64" s="6">
        <f t="shared" si="5"/>
        <v>0.230734127010954</v>
      </c>
      <c r="AC64" s="6">
        <f t="shared" si="3"/>
        <v>-2.256952496706413</v>
      </c>
      <c r="AD64" s="6">
        <f t="shared" si="6"/>
        <v>0.42231815996650024</v>
      </c>
      <c r="AE64" s="8">
        <v>30955</v>
      </c>
      <c r="AF64" s="6">
        <f t="shared" si="1"/>
        <v>-0.66691259088668575</v>
      </c>
      <c r="AG64" s="6">
        <f t="shared" si="7"/>
        <v>-0.96154080704413381</v>
      </c>
    </row>
    <row r="65" spans="1:33" ht="15" x14ac:dyDescent="0.25">
      <c r="A65" s="7">
        <v>27261</v>
      </c>
      <c r="B65" s="5">
        <v>-0.375</v>
      </c>
      <c r="C65" s="5">
        <v>12.25</v>
      </c>
      <c r="D65" s="5">
        <v>8.8000000000000007</v>
      </c>
      <c r="E65" s="5">
        <v>9.6999999999999993</v>
      </c>
      <c r="F65" s="5">
        <v>8.8000000000000007</v>
      </c>
      <c r="G65" s="5">
        <v>7.4</v>
      </c>
      <c r="H65" s="5">
        <v>0.9</v>
      </c>
      <c r="I65" s="5">
        <v>1.2</v>
      </c>
      <c r="J65" s="5">
        <v>0.7</v>
      </c>
      <c r="K65" s="5">
        <v>0.7</v>
      </c>
      <c r="L65" s="5">
        <v>-1.2</v>
      </c>
      <c r="M65" s="5">
        <v>-0.4</v>
      </c>
      <c r="N65" s="5">
        <v>-1.2</v>
      </c>
      <c r="O65" s="5">
        <v>-1.6</v>
      </c>
      <c r="P65" s="5">
        <v>-0.4</v>
      </c>
      <c r="Q65" s="5">
        <v>-0.6</v>
      </c>
      <c r="R65" s="5">
        <v>-2.5</v>
      </c>
      <c r="S65" s="5">
        <v>-2.4</v>
      </c>
      <c r="T65" s="5">
        <v>5.5</v>
      </c>
      <c r="U65" s="5">
        <v>-2.0615733381810501E-2</v>
      </c>
      <c r="V65" s="6">
        <f>VLOOKUP(A65,'[1]state variable'!B:C,2)</f>
        <v>0.119245891566905</v>
      </c>
      <c r="W65" s="6">
        <v>0.13025058470932699</v>
      </c>
      <c r="X65" s="6">
        <f t="shared" si="4"/>
        <v>0.40472897032087168</v>
      </c>
      <c r="Y65" s="6">
        <f t="shared" si="2"/>
        <v>-2.2050330354129146</v>
      </c>
      <c r="Z65" s="8">
        <v>27210</v>
      </c>
      <c r="AA65" s="6">
        <f t="shared" si="0"/>
        <v>0.3782938603191337</v>
      </c>
      <c r="AB65" s="6">
        <f t="shared" si="5"/>
        <v>0.16401211948314701</v>
      </c>
      <c r="AC65" s="6">
        <f t="shared" si="3"/>
        <v>-1.951521530921593</v>
      </c>
      <c r="AD65" s="6">
        <f t="shared" si="6"/>
        <v>0.30543096578481999</v>
      </c>
      <c r="AE65" s="8">
        <v>31047</v>
      </c>
      <c r="AF65" s="6">
        <f t="shared" si="1"/>
        <v>-1.8494772073440477</v>
      </c>
      <c r="AG65" s="6">
        <f t="shared" si="7"/>
        <v>-0.88793640029991394</v>
      </c>
    </row>
    <row r="66" spans="1:33" ht="15" x14ac:dyDescent="0.25">
      <c r="A66" s="7">
        <v>27282</v>
      </c>
      <c r="B66" s="5">
        <v>-0.625</v>
      </c>
      <c r="C66" s="5">
        <v>11.75</v>
      </c>
      <c r="D66" s="5">
        <v>9.6</v>
      </c>
      <c r="E66" s="5">
        <v>10.5</v>
      </c>
      <c r="F66" s="5">
        <v>8.9</v>
      </c>
      <c r="G66" s="5">
        <v>8.4</v>
      </c>
      <c r="H66" s="5">
        <v>0.8</v>
      </c>
      <c r="I66" s="5">
        <v>0.8</v>
      </c>
      <c r="J66" s="5">
        <v>0.1</v>
      </c>
      <c r="K66" s="5">
        <v>1</v>
      </c>
      <c r="L66" s="5">
        <v>-0.8</v>
      </c>
      <c r="M66" s="5">
        <v>-0.7</v>
      </c>
      <c r="N66" s="5">
        <v>-1.7</v>
      </c>
      <c r="O66" s="5">
        <v>-2</v>
      </c>
      <c r="P66" s="5">
        <v>0.4</v>
      </c>
      <c r="Q66" s="5">
        <v>-0.3</v>
      </c>
      <c r="R66" s="5">
        <v>-0.5</v>
      </c>
      <c r="S66" s="5">
        <v>-0.4</v>
      </c>
      <c r="T66" s="5">
        <v>5.5</v>
      </c>
      <c r="U66" s="5">
        <v>-0.46507821629634</v>
      </c>
      <c r="V66" s="6">
        <f>VLOOKUP(A66,'[1]state variable'!B:C,2)</f>
        <v>0.119245891566905</v>
      </c>
      <c r="W66" s="6">
        <v>-0.30644568915131898</v>
      </c>
      <c r="X66" s="6">
        <f t="shared" si="4"/>
        <v>9.8283281169552705E-2</v>
      </c>
      <c r="Y66" s="6">
        <f t="shared" si="2"/>
        <v>-2.6701112517092547</v>
      </c>
      <c r="Z66" s="8">
        <v>27241</v>
      </c>
      <c r="AA66" s="6">
        <f t="shared" ref="AA66:AA129" si="8">VLOOKUP(Z66,A:X,24)</f>
        <v>0.2744783856115447</v>
      </c>
      <c r="AB66" s="6">
        <f t="shared" si="5"/>
        <v>-0.10381547470758901</v>
      </c>
      <c r="AC66" s="6">
        <f t="shared" si="3"/>
        <v>-2.184417302031104</v>
      </c>
      <c r="AD66" s="6">
        <f t="shared" si="6"/>
        <v>-0.23289577110951099</v>
      </c>
      <c r="AE66" s="8">
        <v>31137</v>
      </c>
      <c r="AF66" s="6">
        <f t="shared" ref="AF66:AF129" si="9">VLOOKUP(AE66,A:X,24)</f>
        <v>-1.9245146619052635</v>
      </c>
      <c r="AG66" s="6">
        <f t="shared" si="7"/>
        <v>-1.0365782616053496</v>
      </c>
    </row>
    <row r="67" spans="1:33" ht="15" x14ac:dyDescent="0.25">
      <c r="A67" s="7">
        <v>27317</v>
      </c>
      <c r="B67" s="5">
        <v>-0.8125</v>
      </c>
      <c r="C67" s="5">
        <v>10.4375</v>
      </c>
      <c r="D67" s="5">
        <v>10.1</v>
      </c>
      <c r="E67" s="5">
        <v>10.6</v>
      </c>
      <c r="F67" s="5">
        <v>8.4</v>
      </c>
      <c r="G67" s="5">
        <v>7.6</v>
      </c>
      <c r="H67" s="5">
        <v>-0.4</v>
      </c>
      <c r="I67" s="5">
        <v>1.7</v>
      </c>
      <c r="J67" s="5">
        <v>0</v>
      </c>
      <c r="K67" s="5">
        <v>0.4</v>
      </c>
      <c r="L67" s="5">
        <v>-2</v>
      </c>
      <c r="M67" s="5">
        <v>-3.1</v>
      </c>
      <c r="N67" s="5">
        <v>-2.7</v>
      </c>
      <c r="O67" s="5">
        <v>-1</v>
      </c>
      <c r="P67" s="5">
        <v>-1.3</v>
      </c>
      <c r="Q67" s="5">
        <v>-1.4</v>
      </c>
      <c r="R67" s="5">
        <v>-0.7</v>
      </c>
      <c r="S67" s="5">
        <v>-0.4</v>
      </c>
      <c r="T67" s="5">
        <v>6.1</v>
      </c>
      <c r="U67" s="5">
        <v>-0.437014709128283</v>
      </c>
      <c r="V67" s="6">
        <f>VLOOKUP(A67,'[1]state variable'!B:C,2)</f>
        <v>6.7917377551299396E-2</v>
      </c>
      <c r="W67" s="6">
        <v>8.5238690927544505E-2</v>
      </c>
      <c r="X67" s="6">
        <f t="shared" si="4"/>
        <v>0.1835219720970972</v>
      </c>
      <c r="Y67" s="6">
        <f t="shared" ref="Y67:Y130" si="10">U67+Y66</f>
        <v>-3.1071259608375374</v>
      </c>
      <c r="Z67" s="8">
        <v>27272</v>
      </c>
      <c r="AA67" s="6">
        <f t="shared" si="8"/>
        <v>0.40472897032087168</v>
      </c>
      <c r="AB67" s="6">
        <f t="shared" si="5"/>
        <v>0.13025058470932699</v>
      </c>
      <c r="AC67" s="6">
        <f t="shared" ref="AC67:AC130" si="11">VLOOKUP(Z67,A:Y,25)</f>
        <v>-2.2050330354129146</v>
      </c>
      <c r="AD67" s="6">
        <f t="shared" si="6"/>
        <v>-2.0615733381810664E-2</v>
      </c>
      <c r="AE67" s="8">
        <v>31228</v>
      </c>
      <c r="AF67" s="6">
        <f t="shared" si="9"/>
        <v>-2.1259765278166656</v>
      </c>
      <c r="AG67" s="6">
        <f t="shared" si="7"/>
        <v>-1.089398266211316</v>
      </c>
    </row>
    <row r="68" spans="1:33" ht="15" x14ac:dyDescent="0.25">
      <c r="A68" s="7">
        <v>27352</v>
      </c>
      <c r="B68" s="5">
        <v>-0.25</v>
      </c>
      <c r="C68" s="5">
        <v>9.5</v>
      </c>
      <c r="D68" s="5">
        <v>11.5</v>
      </c>
      <c r="E68" s="5">
        <v>12.3</v>
      </c>
      <c r="F68" s="5">
        <v>8.6999999999999993</v>
      </c>
      <c r="G68" s="5">
        <v>8</v>
      </c>
      <c r="H68" s="5">
        <v>1.4</v>
      </c>
      <c r="I68" s="5">
        <v>1.7</v>
      </c>
      <c r="J68" s="5">
        <v>0.3</v>
      </c>
      <c r="K68" s="5">
        <v>0.4</v>
      </c>
      <c r="L68" s="5">
        <v>-2.9</v>
      </c>
      <c r="M68" s="5">
        <v>-5.5</v>
      </c>
      <c r="N68" s="5">
        <v>-2.5</v>
      </c>
      <c r="O68" s="5">
        <v>-1.9</v>
      </c>
      <c r="P68" s="5">
        <v>-0.9</v>
      </c>
      <c r="Q68" s="5">
        <v>-2.4</v>
      </c>
      <c r="R68" s="5">
        <v>0.2</v>
      </c>
      <c r="S68" s="5">
        <v>-0.9</v>
      </c>
      <c r="T68" s="5">
        <v>6.4</v>
      </c>
      <c r="U68" s="5">
        <v>0.248629785696377</v>
      </c>
      <c r="V68" s="6">
        <f>VLOOKUP(A68,'[1]state variable'!B:C,2)</f>
        <v>6.7917377551299396E-2</v>
      </c>
      <c r="W68" s="6">
        <v>0.71348252937951895</v>
      </c>
      <c r="X68" s="6">
        <f t="shared" ref="X68:X131" si="12">X67+W68</f>
        <v>0.89700450147661615</v>
      </c>
      <c r="Y68" s="6">
        <f t="shared" si="10"/>
        <v>-2.8584961751411604</v>
      </c>
      <c r="Z68" s="8">
        <v>27302</v>
      </c>
      <c r="AA68" s="6">
        <f t="shared" si="8"/>
        <v>9.8283281169552705E-2</v>
      </c>
      <c r="AB68" s="6">
        <f t="shared" ref="AB68:AB131" si="13">AA68-AA67</f>
        <v>-0.30644568915131898</v>
      </c>
      <c r="AC68" s="6">
        <f t="shared" si="11"/>
        <v>-2.6701112517092547</v>
      </c>
      <c r="AD68" s="6">
        <f t="shared" ref="AD68:AD131" si="14">AC68-AC67</f>
        <v>-0.46507821629634005</v>
      </c>
      <c r="AE68" s="8">
        <v>31320</v>
      </c>
      <c r="AF68" s="6">
        <f t="shared" si="9"/>
        <v>-1.9720081891252881</v>
      </c>
      <c r="AG68" s="6">
        <f t="shared" ref="AG68:AG131" si="15">AF68-AG67</f>
        <v>-0.88260992291397211</v>
      </c>
    </row>
    <row r="69" spans="1:33" ht="15" x14ac:dyDescent="0.25">
      <c r="A69" s="7">
        <v>27380</v>
      </c>
      <c r="B69" s="5">
        <v>-0.625</v>
      </c>
      <c r="C69" s="5">
        <v>8.875</v>
      </c>
      <c r="D69" s="5">
        <v>11.8</v>
      </c>
      <c r="E69" s="5">
        <v>11.9</v>
      </c>
      <c r="F69" s="5">
        <v>8.4</v>
      </c>
      <c r="G69" s="5">
        <v>7.8</v>
      </c>
      <c r="H69" s="5">
        <v>0.3</v>
      </c>
      <c r="I69" s="5">
        <v>-0.4</v>
      </c>
      <c r="J69" s="5">
        <v>-0.3</v>
      </c>
      <c r="K69" s="5">
        <v>-0.2</v>
      </c>
      <c r="L69" s="5">
        <v>-2.1</v>
      </c>
      <c r="M69" s="5">
        <v>-6.5</v>
      </c>
      <c r="N69" s="5">
        <v>-4</v>
      </c>
      <c r="O69" s="5">
        <v>-3</v>
      </c>
      <c r="P69" s="5">
        <v>0.8</v>
      </c>
      <c r="Q69" s="5">
        <v>-1</v>
      </c>
      <c r="R69" s="5">
        <v>-1.5</v>
      </c>
      <c r="S69" s="5">
        <v>-1.1000000000000001</v>
      </c>
      <c r="T69" s="5">
        <v>6.5</v>
      </c>
      <c r="U69" s="5">
        <v>-0.250713438832459</v>
      </c>
      <c r="V69" s="6">
        <f>VLOOKUP(A69,'[1]state variable'!B:C,2)</f>
        <v>6.7917377551299396E-2</v>
      </c>
      <c r="W69" s="6">
        <v>7.0929012933480404E-2</v>
      </c>
      <c r="X69" s="6">
        <f t="shared" si="12"/>
        <v>0.96793351441009656</v>
      </c>
      <c r="Y69" s="6">
        <f t="shared" si="10"/>
        <v>-3.1092096139736194</v>
      </c>
      <c r="Z69" s="8">
        <v>27333</v>
      </c>
      <c r="AA69" s="6">
        <f t="shared" si="8"/>
        <v>0.1835219720970972</v>
      </c>
      <c r="AB69" s="6">
        <f t="shared" si="13"/>
        <v>8.5238690927544492E-2</v>
      </c>
      <c r="AC69" s="6">
        <f t="shared" si="11"/>
        <v>-3.1071259608375374</v>
      </c>
      <c r="AD69" s="6">
        <f t="shared" si="14"/>
        <v>-0.43701470912828277</v>
      </c>
      <c r="AE69" s="8">
        <v>31412</v>
      </c>
      <c r="AF69" s="6">
        <f t="shared" si="9"/>
        <v>-2.1789796404833601</v>
      </c>
      <c r="AG69" s="6">
        <f t="shared" si="15"/>
        <v>-1.296369717569388</v>
      </c>
    </row>
    <row r="70" spans="1:33" ht="15" x14ac:dyDescent="0.25">
      <c r="A70" s="7">
        <v>27415</v>
      </c>
      <c r="B70" s="5">
        <v>-0.5625</v>
      </c>
      <c r="C70" s="5">
        <v>7.25</v>
      </c>
      <c r="D70" s="5">
        <v>12.3</v>
      </c>
      <c r="E70" s="5">
        <v>8.1999999999999993</v>
      </c>
      <c r="F70" s="5">
        <v>7.2</v>
      </c>
      <c r="G70" s="5">
        <v>6.9</v>
      </c>
      <c r="H70" s="5">
        <v>0.4</v>
      </c>
      <c r="I70" s="5">
        <v>-0.2</v>
      </c>
      <c r="J70" s="5">
        <v>-0.6</v>
      </c>
      <c r="K70" s="5">
        <v>-0.9</v>
      </c>
      <c r="L70" s="5">
        <v>-9</v>
      </c>
      <c r="M70" s="5">
        <v>-5.2</v>
      </c>
      <c r="N70" s="5">
        <v>-2.1</v>
      </c>
      <c r="O70" s="5">
        <v>3.6</v>
      </c>
      <c r="P70" s="5">
        <v>-2.5</v>
      </c>
      <c r="Q70" s="5">
        <v>-1.2</v>
      </c>
      <c r="R70" s="5">
        <v>0.9</v>
      </c>
      <c r="S70" s="5">
        <v>2.6</v>
      </c>
      <c r="T70" s="5">
        <v>7.6</v>
      </c>
      <c r="U70" s="5">
        <v>-0.43142977482735401</v>
      </c>
      <c r="V70" s="6">
        <f>VLOOKUP(A70,'[1]state variable'!B:C,2)</f>
        <v>1.1705636880517499E-2</v>
      </c>
      <c r="W70" s="6">
        <v>-0.26196780697368399</v>
      </c>
      <c r="X70" s="6">
        <f t="shared" si="12"/>
        <v>0.70596570743641252</v>
      </c>
      <c r="Y70" s="6">
        <f t="shared" si="10"/>
        <v>-3.5406393888009733</v>
      </c>
      <c r="Z70" s="8">
        <v>27363</v>
      </c>
      <c r="AA70" s="6">
        <f t="shared" si="8"/>
        <v>0.89700450147661615</v>
      </c>
      <c r="AB70" s="6">
        <f t="shared" si="13"/>
        <v>0.71348252937951895</v>
      </c>
      <c r="AC70" s="6">
        <f t="shared" si="11"/>
        <v>-2.8584961751411604</v>
      </c>
      <c r="AD70" s="6">
        <f t="shared" si="14"/>
        <v>0.24862978569637706</v>
      </c>
      <c r="AE70" s="8">
        <v>31502</v>
      </c>
      <c r="AF70" s="6">
        <f t="shared" si="9"/>
        <v>-2.2913798877829543</v>
      </c>
      <c r="AG70" s="6">
        <f t="shared" si="15"/>
        <v>-0.9950101702135663</v>
      </c>
    </row>
    <row r="71" spans="1:33" ht="15" x14ac:dyDescent="0.25">
      <c r="A71" s="7">
        <v>27444</v>
      </c>
      <c r="B71" s="5">
        <v>-0.5</v>
      </c>
      <c r="C71" s="5">
        <v>6.25</v>
      </c>
      <c r="D71" s="5">
        <v>13.7</v>
      </c>
      <c r="E71" s="5">
        <v>7.3</v>
      </c>
      <c r="F71" s="5">
        <v>6.5</v>
      </c>
      <c r="G71" s="5">
        <v>6.5</v>
      </c>
      <c r="H71" s="5">
        <v>1.4</v>
      </c>
      <c r="I71" s="5">
        <v>-0.9</v>
      </c>
      <c r="J71" s="5">
        <v>-0.7</v>
      </c>
      <c r="K71" s="5">
        <v>-0.4</v>
      </c>
      <c r="L71" s="5">
        <v>-9.1</v>
      </c>
      <c r="M71" s="5">
        <v>-10.5</v>
      </c>
      <c r="N71" s="5">
        <v>-3.6</v>
      </c>
      <c r="O71" s="5">
        <v>5.0999999999999996</v>
      </c>
      <c r="P71" s="5">
        <v>-0.1</v>
      </c>
      <c r="Q71" s="5">
        <v>-5.3</v>
      </c>
      <c r="R71" s="5">
        <v>-1.5</v>
      </c>
      <c r="S71" s="5">
        <v>1.5</v>
      </c>
      <c r="T71" s="5">
        <v>8.5</v>
      </c>
      <c r="U71" s="5">
        <v>0.230898882832344</v>
      </c>
      <c r="V71" s="6">
        <f>VLOOKUP(A71,'[1]state variable'!B:C,2)</f>
        <v>1.1705636880517499E-2</v>
      </c>
      <c r="W71" s="6">
        <v>0.30578483750228103</v>
      </c>
      <c r="X71" s="6">
        <f t="shared" si="12"/>
        <v>1.0117505449386934</v>
      </c>
      <c r="Y71" s="6">
        <f t="shared" si="10"/>
        <v>-3.3097405059686293</v>
      </c>
      <c r="Z71" s="8">
        <v>27394</v>
      </c>
      <c r="AA71" s="6">
        <f t="shared" si="8"/>
        <v>0.96793351441009656</v>
      </c>
      <c r="AB71" s="6">
        <f t="shared" si="13"/>
        <v>7.0929012933480418E-2</v>
      </c>
      <c r="AC71" s="6">
        <f t="shared" si="11"/>
        <v>-3.1092096139736194</v>
      </c>
      <c r="AD71" s="6">
        <f t="shared" si="14"/>
        <v>-0.250713438832459</v>
      </c>
      <c r="AE71" s="8">
        <v>31593</v>
      </c>
      <c r="AF71" s="6">
        <f t="shared" si="9"/>
        <v>-2.1401798307285222</v>
      </c>
      <c r="AG71" s="6">
        <f t="shared" si="15"/>
        <v>-1.1451696605149559</v>
      </c>
    </row>
    <row r="72" spans="1:33" ht="15" x14ac:dyDescent="0.25">
      <c r="A72" s="7">
        <v>27471</v>
      </c>
      <c r="B72" s="5">
        <v>-0.5</v>
      </c>
      <c r="C72" s="5">
        <v>5.75</v>
      </c>
      <c r="D72" s="5">
        <v>14.4</v>
      </c>
      <c r="E72" s="5">
        <v>7.2</v>
      </c>
      <c r="F72" s="5">
        <v>6.5</v>
      </c>
      <c r="G72" s="5">
        <v>5.5</v>
      </c>
      <c r="H72" s="5">
        <v>0.7</v>
      </c>
      <c r="I72" s="5">
        <v>-0.1</v>
      </c>
      <c r="J72" s="5">
        <v>0</v>
      </c>
      <c r="K72" s="5">
        <v>-1</v>
      </c>
      <c r="L72" s="5">
        <v>-9.1</v>
      </c>
      <c r="M72" s="5">
        <v>-10.9</v>
      </c>
      <c r="N72" s="5">
        <v>-3.7</v>
      </c>
      <c r="O72" s="5">
        <v>4.9000000000000004</v>
      </c>
      <c r="P72" s="5">
        <v>0</v>
      </c>
      <c r="Q72" s="5">
        <v>-0.4</v>
      </c>
      <c r="R72" s="5">
        <v>-0.1</v>
      </c>
      <c r="S72" s="5">
        <v>-0.2</v>
      </c>
      <c r="T72" s="5">
        <v>8.4</v>
      </c>
      <c r="U72" s="5">
        <v>-0.482182961266931</v>
      </c>
      <c r="V72" s="6">
        <f>VLOOKUP(A72,'[1]state variable'!B:C,2)</f>
        <v>1.1705636880517499E-2</v>
      </c>
      <c r="W72" s="6">
        <v>-0.348298671042228</v>
      </c>
      <c r="X72" s="6">
        <f t="shared" si="12"/>
        <v>0.66345187389646543</v>
      </c>
      <c r="Y72" s="6">
        <f t="shared" si="10"/>
        <v>-3.7919234672355602</v>
      </c>
      <c r="Z72" s="8">
        <v>27425</v>
      </c>
      <c r="AA72" s="6">
        <f t="shared" si="8"/>
        <v>0.70596570743641252</v>
      </c>
      <c r="AB72" s="6">
        <f t="shared" si="13"/>
        <v>-0.26196780697368405</v>
      </c>
      <c r="AC72" s="6">
        <f t="shared" si="11"/>
        <v>-3.5406393888009733</v>
      </c>
      <c r="AD72" s="6">
        <f t="shared" si="14"/>
        <v>-0.4314297748273539</v>
      </c>
      <c r="AE72" s="8">
        <v>31685</v>
      </c>
      <c r="AF72" s="6">
        <f t="shared" si="9"/>
        <v>-2.6197247073561245</v>
      </c>
      <c r="AG72" s="6">
        <f t="shared" si="15"/>
        <v>-1.4745550468411686</v>
      </c>
    </row>
    <row r="73" spans="1:33" ht="15" x14ac:dyDescent="0.25">
      <c r="A73" s="7">
        <v>27499</v>
      </c>
      <c r="B73" s="5">
        <v>-0.125</v>
      </c>
      <c r="C73" s="5">
        <v>5.5</v>
      </c>
      <c r="D73" s="5">
        <v>7.9</v>
      </c>
      <c r="E73" s="5">
        <v>6.5</v>
      </c>
      <c r="F73" s="5">
        <v>5.5</v>
      </c>
      <c r="G73" s="5">
        <v>5.9</v>
      </c>
      <c r="H73" s="5">
        <v>0.7</v>
      </c>
      <c r="I73" s="5">
        <v>0</v>
      </c>
      <c r="J73" s="5">
        <v>0</v>
      </c>
      <c r="K73" s="5">
        <v>0</v>
      </c>
      <c r="L73" s="5">
        <v>-11.2</v>
      </c>
      <c r="M73" s="5">
        <v>-0.7</v>
      </c>
      <c r="N73" s="5">
        <v>6.5</v>
      </c>
      <c r="O73" s="5">
        <v>6.8</v>
      </c>
      <c r="P73" s="5">
        <v>-0.3</v>
      </c>
      <c r="Q73" s="5">
        <v>3</v>
      </c>
      <c r="R73" s="5">
        <v>1.6</v>
      </c>
      <c r="S73" s="5">
        <v>-0.1</v>
      </c>
      <c r="T73" s="5">
        <v>9.1</v>
      </c>
      <c r="U73" s="5">
        <v>-0.55392746655435199</v>
      </c>
      <c r="V73" s="6">
        <f>VLOOKUP(A73,'[1]state variable'!B:C,2)</f>
        <v>7.3921930121487499E-3</v>
      </c>
      <c r="W73" s="6">
        <v>-0.94321025380495005</v>
      </c>
      <c r="X73" s="6">
        <f t="shared" si="12"/>
        <v>-0.27975837990848462</v>
      </c>
      <c r="Y73" s="6">
        <f t="shared" si="10"/>
        <v>-4.3458509337899125</v>
      </c>
      <c r="Z73" s="8">
        <v>27453</v>
      </c>
      <c r="AA73" s="6">
        <f t="shared" si="8"/>
        <v>1.0117505449386934</v>
      </c>
      <c r="AB73" s="6">
        <f t="shared" si="13"/>
        <v>0.30578483750228092</v>
      </c>
      <c r="AC73" s="6">
        <f t="shared" si="11"/>
        <v>-3.3097405059686293</v>
      </c>
      <c r="AD73" s="6">
        <f t="shared" si="14"/>
        <v>0.23089888283234394</v>
      </c>
      <c r="AE73" s="8">
        <v>31777</v>
      </c>
      <c r="AF73" s="6">
        <f t="shared" si="9"/>
        <v>-2.3611187295456264</v>
      </c>
      <c r="AG73" s="6">
        <f t="shared" si="15"/>
        <v>-0.88656368270445784</v>
      </c>
    </row>
    <row r="74" spans="1:33" ht="15" x14ac:dyDescent="0.25">
      <c r="A74" s="7">
        <v>27534</v>
      </c>
      <c r="B74" s="5">
        <v>0</v>
      </c>
      <c r="C74" s="5">
        <v>5.125</v>
      </c>
      <c r="D74" s="5">
        <v>8</v>
      </c>
      <c r="E74" s="5">
        <v>7</v>
      </c>
      <c r="F74" s="5">
        <v>5.8</v>
      </c>
      <c r="G74" s="5">
        <v>6</v>
      </c>
      <c r="H74" s="5">
        <v>0.1</v>
      </c>
      <c r="I74" s="5">
        <v>0.5</v>
      </c>
      <c r="J74" s="5">
        <v>0.3</v>
      </c>
      <c r="K74" s="5">
        <v>0.1</v>
      </c>
      <c r="L74" s="5">
        <v>-10.4</v>
      </c>
      <c r="M74" s="5">
        <v>-1.2</v>
      </c>
      <c r="N74" s="5">
        <v>4.5999999999999996</v>
      </c>
      <c r="O74" s="5">
        <v>5.7</v>
      </c>
      <c r="P74" s="5">
        <v>0.8</v>
      </c>
      <c r="Q74" s="5">
        <v>-0.5</v>
      </c>
      <c r="R74" s="5">
        <v>-1.9</v>
      </c>
      <c r="S74" s="5">
        <v>-1.1000000000000001</v>
      </c>
      <c r="T74" s="5">
        <v>9.1999999999999993</v>
      </c>
      <c r="U74" s="5">
        <v>0.176865158078784</v>
      </c>
      <c r="V74" s="6">
        <f>VLOOKUP(A74,'[1]state variable'!B:C,2)</f>
        <v>7.3921930121487499E-3</v>
      </c>
      <c r="W74" s="6">
        <v>-9.3613198152784599E-2</v>
      </c>
      <c r="X74" s="6">
        <f t="shared" si="12"/>
        <v>-0.37337157806126919</v>
      </c>
      <c r="Y74" s="6">
        <f t="shared" si="10"/>
        <v>-4.1689857757111284</v>
      </c>
      <c r="Z74" s="8">
        <v>27484</v>
      </c>
      <c r="AA74" s="6">
        <f t="shared" si="8"/>
        <v>0.66345187389646543</v>
      </c>
      <c r="AB74" s="6">
        <f t="shared" si="13"/>
        <v>-0.348298671042228</v>
      </c>
      <c r="AC74" s="6">
        <f t="shared" si="11"/>
        <v>-3.7919234672355602</v>
      </c>
      <c r="AD74" s="6">
        <f t="shared" si="14"/>
        <v>-0.48218296126693083</v>
      </c>
      <c r="AE74" s="8">
        <v>31867</v>
      </c>
      <c r="AF74" s="6">
        <f t="shared" si="9"/>
        <v>-2.078002722881914</v>
      </c>
      <c r="AG74" s="6">
        <f t="shared" si="15"/>
        <v>-1.1914390401774562</v>
      </c>
    </row>
    <row r="75" spans="1:33" ht="15" x14ac:dyDescent="0.25">
      <c r="A75" s="7">
        <v>27562</v>
      </c>
      <c r="B75" s="5">
        <v>0.375</v>
      </c>
      <c r="C75" s="5">
        <v>5.25</v>
      </c>
      <c r="D75" s="5">
        <v>8.5</v>
      </c>
      <c r="E75" s="5">
        <v>7.2</v>
      </c>
      <c r="F75" s="5">
        <v>6.4</v>
      </c>
      <c r="G75" s="5">
        <v>6.7</v>
      </c>
      <c r="H75" s="5">
        <v>0.5</v>
      </c>
      <c r="I75" s="5">
        <v>0.2</v>
      </c>
      <c r="J75" s="5">
        <v>0.6</v>
      </c>
      <c r="K75" s="5">
        <v>0.7</v>
      </c>
      <c r="L75" s="5">
        <v>-11.3</v>
      </c>
      <c r="M75" s="5">
        <v>0.3</v>
      </c>
      <c r="N75" s="5">
        <v>5.4</v>
      </c>
      <c r="O75" s="5">
        <v>5.7</v>
      </c>
      <c r="P75" s="5">
        <v>-0.9</v>
      </c>
      <c r="Q75" s="5">
        <v>1.5</v>
      </c>
      <c r="R75" s="5">
        <v>0.8</v>
      </c>
      <c r="S75" s="5">
        <v>0</v>
      </c>
      <c r="T75" s="5">
        <v>9.1999999999999993</v>
      </c>
      <c r="U75" s="5">
        <v>0.20561808846928001</v>
      </c>
      <c r="V75" s="6">
        <f>VLOOKUP(A75,'[1]state variable'!B:C,2)</f>
        <v>7.3921930121487499E-3</v>
      </c>
      <c r="W75" s="6">
        <v>-3.2864691883793998E-2</v>
      </c>
      <c r="X75" s="6">
        <f t="shared" si="12"/>
        <v>-0.40623626994506318</v>
      </c>
      <c r="Y75" s="6">
        <f t="shared" si="10"/>
        <v>-3.9633676872418482</v>
      </c>
      <c r="Z75" s="8">
        <v>27514</v>
      </c>
      <c r="AA75" s="6">
        <f t="shared" si="8"/>
        <v>-0.27975837990848462</v>
      </c>
      <c r="AB75" s="6">
        <f t="shared" si="13"/>
        <v>-0.94321025380495005</v>
      </c>
      <c r="AC75" s="6">
        <f t="shared" si="11"/>
        <v>-4.3458509337899125</v>
      </c>
      <c r="AD75" s="6">
        <f t="shared" si="14"/>
        <v>-0.55392746655435232</v>
      </c>
      <c r="AE75" s="8">
        <v>31958</v>
      </c>
      <c r="AF75" s="6">
        <f t="shared" si="9"/>
        <v>-1.8075808606838031</v>
      </c>
      <c r="AG75" s="6">
        <f t="shared" si="15"/>
        <v>-0.61614182050634692</v>
      </c>
    </row>
    <row r="76" spans="1:33" ht="15" x14ac:dyDescent="0.25">
      <c r="A76" s="7">
        <v>27590</v>
      </c>
      <c r="B76" s="5">
        <v>0.125</v>
      </c>
      <c r="C76" s="5">
        <v>6</v>
      </c>
      <c r="D76" s="5">
        <v>6.4</v>
      </c>
      <c r="E76" s="5">
        <v>6.9</v>
      </c>
      <c r="F76" s="5">
        <v>6.6</v>
      </c>
      <c r="G76" s="5">
        <v>5.3</v>
      </c>
      <c r="H76" s="5">
        <v>-0.8</v>
      </c>
      <c r="I76" s="5">
        <v>0.5</v>
      </c>
      <c r="J76" s="5">
        <v>-0.1</v>
      </c>
      <c r="K76" s="5">
        <v>-0.1</v>
      </c>
      <c r="L76" s="5">
        <v>0</v>
      </c>
      <c r="M76" s="5">
        <v>6.1</v>
      </c>
      <c r="N76" s="5">
        <v>6</v>
      </c>
      <c r="O76" s="5">
        <v>5.8</v>
      </c>
      <c r="P76" s="5">
        <v>-0.3</v>
      </c>
      <c r="Q76" s="5">
        <v>0.7</v>
      </c>
      <c r="R76" s="5">
        <v>0.3</v>
      </c>
      <c r="S76" s="5">
        <v>0.2</v>
      </c>
      <c r="T76" s="5">
        <v>9</v>
      </c>
      <c r="U76" s="5">
        <v>-5.0434949632652097E-2</v>
      </c>
      <c r="V76" s="6">
        <f>VLOOKUP(A76,'[1]state variable'!B:C,2)</f>
        <v>1.45201363789088E-2</v>
      </c>
      <c r="W76" s="6">
        <v>-0.63558957882673595</v>
      </c>
      <c r="X76" s="6">
        <f t="shared" si="12"/>
        <v>-1.0418258487717991</v>
      </c>
      <c r="Y76" s="6">
        <f t="shared" si="10"/>
        <v>-4.0138026368744999</v>
      </c>
      <c r="Z76" s="8">
        <v>27545</v>
      </c>
      <c r="AA76" s="6">
        <f t="shared" si="8"/>
        <v>-0.37337157806126919</v>
      </c>
      <c r="AB76" s="6">
        <f t="shared" si="13"/>
        <v>-9.3613198152784571E-2</v>
      </c>
      <c r="AC76" s="6">
        <f t="shared" si="11"/>
        <v>-4.1689857757111284</v>
      </c>
      <c r="AD76" s="6">
        <f t="shared" si="14"/>
        <v>0.17686515807878411</v>
      </c>
      <c r="AE76" s="8">
        <v>32050</v>
      </c>
      <c r="AF76" s="6">
        <f t="shared" si="9"/>
        <v>-1.9501035648922578</v>
      </c>
      <c r="AG76" s="6">
        <f t="shared" si="15"/>
        <v>-1.3339617443859109</v>
      </c>
    </row>
    <row r="77" spans="1:33" ht="15" x14ac:dyDescent="0.25">
      <c r="A77" s="7">
        <v>27625</v>
      </c>
      <c r="B77" s="5">
        <v>0</v>
      </c>
      <c r="C77" s="5">
        <v>6.1875</v>
      </c>
      <c r="D77" s="5">
        <v>5.0999999999999996</v>
      </c>
      <c r="E77" s="5">
        <v>7.5</v>
      </c>
      <c r="F77" s="5">
        <v>8.1</v>
      </c>
      <c r="G77" s="5">
        <v>7.8</v>
      </c>
      <c r="H77" s="5">
        <v>-1.3</v>
      </c>
      <c r="I77" s="5">
        <v>0.6</v>
      </c>
      <c r="J77" s="5">
        <v>1.5</v>
      </c>
      <c r="K77" s="5">
        <v>2.5</v>
      </c>
      <c r="L77" s="5">
        <v>-0.3</v>
      </c>
      <c r="M77" s="5">
        <v>7</v>
      </c>
      <c r="N77" s="5">
        <v>8.5</v>
      </c>
      <c r="O77" s="5">
        <v>6.2</v>
      </c>
      <c r="P77" s="5">
        <v>-0.3</v>
      </c>
      <c r="Q77" s="5">
        <v>0.9</v>
      </c>
      <c r="R77" s="5">
        <v>2.5</v>
      </c>
      <c r="S77" s="5">
        <v>0.4</v>
      </c>
      <c r="T77" s="5">
        <v>8.6</v>
      </c>
      <c r="U77" s="5">
        <v>-0.28750390489050998</v>
      </c>
      <c r="V77" s="6">
        <f>VLOOKUP(A77,'[1]state variable'!B:C,2)</f>
        <v>1.45201363789088E-2</v>
      </c>
      <c r="W77" s="6">
        <v>-0.40658885348960999</v>
      </c>
      <c r="X77" s="6">
        <f t="shared" si="12"/>
        <v>-1.4484147022614091</v>
      </c>
      <c r="Y77" s="6">
        <f t="shared" si="10"/>
        <v>-4.30130654176501</v>
      </c>
      <c r="Z77" s="8">
        <v>27575</v>
      </c>
      <c r="AA77" s="6">
        <f t="shared" si="8"/>
        <v>-0.40623626994506318</v>
      </c>
      <c r="AB77" s="6">
        <f t="shared" si="13"/>
        <v>-3.2864691883793984E-2</v>
      </c>
      <c r="AC77" s="6">
        <f t="shared" si="11"/>
        <v>-3.9633676872418482</v>
      </c>
      <c r="AD77" s="6">
        <f t="shared" si="14"/>
        <v>0.2056180884692802</v>
      </c>
      <c r="AE77" s="8">
        <v>32142</v>
      </c>
      <c r="AF77" s="6">
        <f t="shared" si="9"/>
        <v>-2.229913723524084</v>
      </c>
      <c r="AG77" s="6">
        <f t="shared" si="15"/>
        <v>-0.89595197913817315</v>
      </c>
    </row>
    <row r="78" spans="1:33" ht="15" x14ac:dyDescent="0.25">
      <c r="A78" s="7">
        <v>27653</v>
      </c>
      <c r="B78" s="5">
        <v>0.25</v>
      </c>
      <c r="C78" s="5">
        <v>6.125</v>
      </c>
      <c r="D78" s="5">
        <v>5</v>
      </c>
      <c r="E78" s="5">
        <v>7.4</v>
      </c>
      <c r="F78" s="5">
        <v>8.1</v>
      </c>
      <c r="G78" s="5">
        <v>7.8</v>
      </c>
      <c r="H78" s="5">
        <v>-0.1</v>
      </c>
      <c r="I78" s="5">
        <v>-0.1</v>
      </c>
      <c r="J78" s="5">
        <v>0</v>
      </c>
      <c r="K78" s="5">
        <v>0</v>
      </c>
      <c r="L78" s="5">
        <v>1.6</v>
      </c>
      <c r="M78" s="5">
        <v>7.9</v>
      </c>
      <c r="N78" s="5">
        <v>7.8</v>
      </c>
      <c r="O78" s="5">
        <v>6.1</v>
      </c>
      <c r="P78" s="5">
        <v>1.9</v>
      </c>
      <c r="Q78" s="5">
        <v>0.9</v>
      </c>
      <c r="R78" s="5">
        <v>-0.7</v>
      </c>
      <c r="S78" s="5">
        <v>-0.1</v>
      </c>
      <c r="T78" s="5">
        <v>8.4</v>
      </c>
      <c r="U78" s="5">
        <v>-8.1324872213266799E-2</v>
      </c>
      <c r="V78" s="6">
        <f>VLOOKUP(A78,'[1]state variable'!B:C,2)</f>
        <v>1.45201363789088E-2</v>
      </c>
      <c r="W78" s="6">
        <v>-0.300982164040281</v>
      </c>
      <c r="X78" s="6">
        <f t="shared" si="12"/>
        <v>-1.7493968663016901</v>
      </c>
      <c r="Y78" s="6">
        <f t="shared" si="10"/>
        <v>-4.3826314139782765</v>
      </c>
      <c r="Z78" s="8">
        <v>27606</v>
      </c>
      <c r="AA78" s="6">
        <f t="shared" si="8"/>
        <v>-1.0418258487717991</v>
      </c>
      <c r="AB78" s="6">
        <f t="shared" si="13"/>
        <v>-0.63558957882673583</v>
      </c>
      <c r="AC78" s="6">
        <f t="shared" si="11"/>
        <v>-4.0138026368744999</v>
      </c>
      <c r="AD78" s="6">
        <f t="shared" si="14"/>
        <v>-5.0434949632651715E-2</v>
      </c>
      <c r="AE78" s="8">
        <v>32233</v>
      </c>
      <c r="AF78" s="6">
        <f t="shared" si="9"/>
        <v>-2.3523859791844521</v>
      </c>
      <c r="AG78" s="6">
        <f t="shared" si="15"/>
        <v>-1.456434000046279</v>
      </c>
    </row>
    <row r="79" spans="1:33" ht="15" x14ac:dyDescent="0.25">
      <c r="A79" s="7">
        <v>27688</v>
      </c>
      <c r="B79" s="5">
        <v>-0.25</v>
      </c>
      <c r="C79" s="5">
        <v>5.75</v>
      </c>
      <c r="D79" s="5">
        <v>4.9000000000000004</v>
      </c>
      <c r="E79" s="5">
        <v>7.3</v>
      </c>
      <c r="F79" s="5">
        <v>5.6</v>
      </c>
      <c r="G79" s="5">
        <v>5.0999999999999996</v>
      </c>
      <c r="H79" s="5">
        <v>-2.5</v>
      </c>
      <c r="I79" s="5">
        <v>-0.8</v>
      </c>
      <c r="J79" s="5">
        <v>-2.2000000000000002</v>
      </c>
      <c r="K79" s="5">
        <v>-0.7</v>
      </c>
      <c r="L79" s="5">
        <v>10.8</v>
      </c>
      <c r="M79" s="5">
        <v>7.6</v>
      </c>
      <c r="N79" s="5">
        <v>5.3</v>
      </c>
      <c r="O79" s="5">
        <v>5.0999999999999996</v>
      </c>
      <c r="P79" s="5">
        <v>2.9</v>
      </c>
      <c r="Q79" s="5">
        <v>-0.2</v>
      </c>
      <c r="R79" s="5">
        <v>-0.8</v>
      </c>
      <c r="S79" s="5">
        <v>-0.3</v>
      </c>
      <c r="T79" s="5">
        <v>8.1</v>
      </c>
      <c r="U79" s="5">
        <v>-0.38728395495710699</v>
      </c>
      <c r="V79" s="6">
        <f>VLOOKUP(A79,'[1]state variable'!B:C,2)</f>
        <v>0.35078038598039102</v>
      </c>
      <c r="W79" s="6">
        <v>-0.63939733872944005</v>
      </c>
      <c r="X79" s="6">
        <f t="shared" si="12"/>
        <v>-2.3887942050311302</v>
      </c>
      <c r="Y79" s="6">
        <f t="shared" si="10"/>
        <v>-4.7699153689353837</v>
      </c>
      <c r="Z79" s="8">
        <v>27637</v>
      </c>
      <c r="AA79" s="6">
        <f t="shared" si="8"/>
        <v>-1.4484147022614091</v>
      </c>
      <c r="AB79" s="6">
        <f t="shared" si="13"/>
        <v>-0.40658885348961005</v>
      </c>
      <c r="AC79" s="6">
        <f t="shared" si="11"/>
        <v>-4.30130654176501</v>
      </c>
      <c r="AD79" s="6">
        <f t="shared" si="14"/>
        <v>-0.28750390489051014</v>
      </c>
      <c r="AE79" s="8">
        <v>32324</v>
      </c>
      <c r="AF79" s="6">
        <f t="shared" si="9"/>
        <v>-2.0040264767124421</v>
      </c>
      <c r="AG79" s="6">
        <f t="shared" si="15"/>
        <v>-0.54759247666616306</v>
      </c>
    </row>
    <row r="80" spans="1:33" ht="15" x14ac:dyDescent="0.25">
      <c r="A80" s="7">
        <v>27716</v>
      </c>
      <c r="B80" s="5">
        <v>-0.25</v>
      </c>
      <c r="C80" s="5">
        <v>5.25</v>
      </c>
      <c r="D80" s="5">
        <v>5</v>
      </c>
      <c r="E80" s="5">
        <v>6.6</v>
      </c>
      <c r="F80" s="5">
        <v>5.3</v>
      </c>
      <c r="G80" s="5">
        <v>5.2</v>
      </c>
      <c r="H80" s="5">
        <v>0.1</v>
      </c>
      <c r="I80" s="5">
        <v>-0.7</v>
      </c>
      <c r="J80" s="5">
        <v>-0.3</v>
      </c>
      <c r="K80" s="5">
        <v>0.1</v>
      </c>
      <c r="L80" s="5">
        <v>11.2</v>
      </c>
      <c r="M80" s="5">
        <v>7.4</v>
      </c>
      <c r="N80" s="5">
        <v>5</v>
      </c>
      <c r="O80" s="5">
        <v>5</v>
      </c>
      <c r="P80" s="5">
        <v>0.4</v>
      </c>
      <c r="Q80" s="5">
        <v>-0.2</v>
      </c>
      <c r="R80" s="5">
        <v>-0.3</v>
      </c>
      <c r="S80" s="5">
        <v>-0.1</v>
      </c>
      <c r="T80" s="5">
        <v>8.3000000000000007</v>
      </c>
      <c r="U80" s="5">
        <v>-0.30151152165561201</v>
      </c>
      <c r="V80" s="6">
        <f>VLOOKUP(A80,'[1]state variable'!B:C,2)</f>
        <v>0.35078038598039102</v>
      </c>
      <c r="W80" s="6">
        <v>-0.38818114143542698</v>
      </c>
      <c r="X80" s="6">
        <f t="shared" si="12"/>
        <v>-2.776975346466557</v>
      </c>
      <c r="Y80" s="6">
        <f t="shared" si="10"/>
        <v>-5.0714268905909954</v>
      </c>
      <c r="Z80" s="8">
        <v>27667</v>
      </c>
      <c r="AA80" s="6">
        <f t="shared" si="8"/>
        <v>-1.7493968663016901</v>
      </c>
      <c r="AB80" s="6">
        <f t="shared" si="13"/>
        <v>-0.300982164040281</v>
      </c>
      <c r="AC80" s="6">
        <f t="shared" si="11"/>
        <v>-4.3826314139782765</v>
      </c>
      <c r="AD80" s="6">
        <f t="shared" si="14"/>
        <v>-8.1324872213266453E-2</v>
      </c>
      <c r="AE80" s="8">
        <v>32416</v>
      </c>
      <c r="AF80" s="6">
        <f t="shared" si="9"/>
        <v>-2.0859299844619659</v>
      </c>
      <c r="AG80" s="6">
        <f t="shared" si="15"/>
        <v>-1.5383375077958028</v>
      </c>
    </row>
    <row r="81" spans="1:33" ht="15" x14ac:dyDescent="0.25">
      <c r="A81" s="7">
        <v>27744</v>
      </c>
      <c r="B81" s="5">
        <v>0</v>
      </c>
      <c r="C81" s="5">
        <v>5.25</v>
      </c>
      <c r="D81" s="5">
        <v>4.7</v>
      </c>
      <c r="E81" s="5">
        <v>7.3</v>
      </c>
      <c r="F81" s="5">
        <v>5</v>
      </c>
      <c r="G81" s="5">
        <v>5.2</v>
      </c>
      <c r="H81" s="5">
        <v>-0.3</v>
      </c>
      <c r="I81" s="5">
        <v>0.7</v>
      </c>
      <c r="J81" s="5">
        <v>-0.3</v>
      </c>
      <c r="K81" s="5">
        <v>0</v>
      </c>
      <c r="L81" s="5">
        <v>13.2</v>
      </c>
      <c r="M81" s="5">
        <v>5</v>
      </c>
      <c r="N81" s="5">
        <v>4.8</v>
      </c>
      <c r="O81" s="5">
        <v>4.8</v>
      </c>
      <c r="P81" s="5">
        <v>2</v>
      </c>
      <c r="Q81" s="5">
        <v>-2.4</v>
      </c>
      <c r="R81" s="5">
        <v>-0.2</v>
      </c>
      <c r="S81" s="5">
        <v>-0.2</v>
      </c>
      <c r="T81" s="5">
        <v>8.4</v>
      </c>
      <c r="U81" s="5">
        <v>0.19432714098175</v>
      </c>
      <c r="V81" s="6">
        <f>VLOOKUP(A81,'[1]state variable'!B:C,2)</f>
        <v>0.35078038598039102</v>
      </c>
      <c r="W81" s="6">
        <v>-2.1053820190668902E-2</v>
      </c>
      <c r="X81" s="6">
        <f t="shared" si="12"/>
        <v>-2.7980291666572259</v>
      </c>
      <c r="Y81" s="6">
        <f t="shared" si="10"/>
        <v>-4.8770997496092452</v>
      </c>
      <c r="Z81" s="8">
        <v>27698</v>
      </c>
      <c r="AA81" s="6">
        <f t="shared" si="8"/>
        <v>-2.3887942050311302</v>
      </c>
      <c r="AB81" s="6">
        <f t="shared" si="13"/>
        <v>-0.63939733872944005</v>
      </c>
      <c r="AC81" s="6">
        <f t="shared" si="11"/>
        <v>-4.7699153689353837</v>
      </c>
      <c r="AD81" s="6">
        <f t="shared" si="14"/>
        <v>-0.38728395495710721</v>
      </c>
      <c r="AE81" s="8">
        <v>32508</v>
      </c>
      <c r="AF81" s="6">
        <f t="shared" si="9"/>
        <v>-1.5674125730346322</v>
      </c>
      <c r="AG81" s="6">
        <f t="shared" si="15"/>
        <v>-2.9075065238829412E-2</v>
      </c>
    </row>
    <row r="82" spans="1:33" ht="15" x14ac:dyDescent="0.25">
      <c r="A82" s="7">
        <v>27779</v>
      </c>
      <c r="B82" s="5">
        <v>0</v>
      </c>
      <c r="C82" s="5">
        <v>4.75</v>
      </c>
      <c r="D82" s="5">
        <v>6.6</v>
      </c>
      <c r="E82" s="5">
        <v>5</v>
      </c>
      <c r="F82" s="5">
        <v>5.6</v>
      </c>
      <c r="G82" s="5">
        <v>5.7</v>
      </c>
      <c r="H82" s="5">
        <v>-0.7</v>
      </c>
      <c r="I82" s="5">
        <v>0</v>
      </c>
      <c r="J82" s="5">
        <v>0.4</v>
      </c>
      <c r="K82" s="5">
        <v>0.5</v>
      </c>
      <c r="L82" s="5">
        <v>6.2</v>
      </c>
      <c r="M82" s="5">
        <v>4.5</v>
      </c>
      <c r="N82" s="5">
        <v>4.5</v>
      </c>
      <c r="O82" s="5">
        <v>4.3</v>
      </c>
      <c r="P82" s="5">
        <v>1.2</v>
      </c>
      <c r="Q82" s="5">
        <v>-0.3</v>
      </c>
      <c r="R82" s="5">
        <v>-0.3</v>
      </c>
      <c r="S82" s="5">
        <v>-0.3</v>
      </c>
      <c r="T82" s="5">
        <v>8.1999999999999993</v>
      </c>
      <c r="U82" s="5">
        <v>-8.8270415369165703E-2</v>
      </c>
      <c r="V82" s="6">
        <f>VLOOKUP(A82,'[1]state variable'!B:C,2)</f>
        <v>0.84239067271906998</v>
      </c>
      <c r="W82" s="6">
        <v>-8.6489154829500897E-2</v>
      </c>
      <c r="X82" s="6">
        <f t="shared" si="12"/>
        <v>-2.8845183214867269</v>
      </c>
      <c r="Y82" s="6">
        <f t="shared" si="10"/>
        <v>-4.9653701649784105</v>
      </c>
      <c r="Z82" s="8">
        <v>27728</v>
      </c>
      <c r="AA82" s="6">
        <f t="shared" si="8"/>
        <v>-2.776975346466557</v>
      </c>
      <c r="AB82" s="6">
        <f t="shared" si="13"/>
        <v>-0.38818114143542681</v>
      </c>
      <c r="AC82" s="6">
        <f t="shared" si="11"/>
        <v>-5.0714268905909954</v>
      </c>
      <c r="AD82" s="6">
        <f t="shared" si="14"/>
        <v>-0.30151152165561168</v>
      </c>
      <c r="AE82" s="8">
        <v>32598</v>
      </c>
      <c r="AF82" s="6">
        <f t="shared" si="9"/>
        <v>-1.2183200851528191</v>
      </c>
      <c r="AG82" s="6">
        <f t="shared" si="15"/>
        <v>-1.1892450199139897</v>
      </c>
    </row>
    <row r="83" spans="1:33" ht="15" x14ac:dyDescent="0.25">
      <c r="A83" s="7">
        <v>27808</v>
      </c>
      <c r="B83" s="5">
        <v>0</v>
      </c>
      <c r="C83" s="5">
        <v>4.75</v>
      </c>
      <c r="D83" s="5">
        <v>6.4</v>
      </c>
      <c r="E83" s="5">
        <v>5</v>
      </c>
      <c r="F83" s="5">
        <v>5.6</v>
      </c>
      <c r="G83" s="5">
        <v>5.9</v>
      </c>
      <c r="H83" s="5">
        <v>-0.2</v>
      </c>
      <c r="I83" s="5">
        <v>0</v>
      </c>
      <c r="J83" s="5">
        <v>0</v>
      </c>
      <c r="K83" s="5">
        <v>0.2</v>
      </c>
      <c r="L83" s="5">
        <v>5.4</v>
      </c>
      <c r="M83" s="5">
        <v>6.5</v>
      </c>
      <c r="N83" s="5">
        <v>5.5</v>
      </c>
      <c r="O83" s="5">
        <v>5</v>
      </c>
      <c r="P83" s="5">
        <v>-0.8</v>
      </c>
      <c r="Q83" s="5">
        <v>2</v>
      </c>
      <c r="R83" s="5">
        <v>1</v>
      </c>
      <c r="S83" s="5">
        <v>0.7</v>
      </c>
      <c r="T83" s="5">
        <v>7.9</v>
      </c>
      <c r="U83" s="5">
        <v>-0.44264518317082702</v>
      </c>
      <c r="V83" s="6">
        <f>VLOOKUP(A83,'[1]state variable'!B:C,2)</f>
        <v>0.84239067271906998</v>
      </c>
      <c r="W83" s="6">
        <v>-0.216746295978717</v>
      </c>
      <c r="X83" s="6">
        <f t="shared" si="12"/>
        <v>-3.1012646174654441</v>
      </c>
      <c r="Y83" s="6">
        <f t="shared" si="10"/>
        <v>-5.4080153481492372</v>
      </c>
      <c r="Z83" s="8">
        <v>27759</v>
      </c>
      <c r="AA83" s="6">
        <f t="shared" si="8"/>
        <v>-2.7980291666572259</v>
      </c>
      <c r="AB83" s="6">
        <f t="shared" si="13"/>
        <v>-2.1053820190668926E-2</v>
      </c>
      <c r="AC83" s="6">
        <f t="shared" si="11"/>
        <v>-4.8770997496092452</v>
      </c>
      <c r="AD83" s="6">
        <f t="shared" si="14"/>
        <v>0.19432714098175019</v>
      </c>
      <c r="AE83" s="8">
        <v>32689</v>
      </c>
      <c r="AF83" s="6">
        <f t="shared" si="9"/>
        <v>-1.2298423149307993</v>
      </c>
      <c r="AG83" s="6">
        <f t="shared" si="15"/>
        <v>-4.0597295016809642E-2</v>
      </c>
    </row>
    <row r="84" spans="1:33" ht="15" x14ac:dyDescent="0.25">
      <c r="A84" s="7">
        <v>27835</v>
      </c>
      <c r="B84" s="5">
        <v>0</v>
      </c>
      <c r="C84" s="5">
        <v>4.75</v>
      </c>
      <c r="D84" s="5">
        <v>6.8</v>
      </c>
      <c r="E84" s="5">
        <v>4.7</v>
      </c>
      <c r="F84" s="5">
        <v>5.5</v>
      </c>
      <c r="G84" s="5">
        <v>5.8</v>
      </c>
      <c r="H84" s="5">
        <v>0.4</v>
      </c>
      <c r="I84" s="5">
        <v>-0.3</v>
      </c>
      <c r="J84" s="5">
        <v>-0.1</v>
      </c>
      <c r="K84" s="5">
        <v>-0.1</v>
      </c>
      <c r="L84" s="5">
        <v>4.9000000000000004</v>
      </c>
      <c r="M84" s="5">
        <v>6.6</v>
      </c>
      <c r="N84" s="5">
        <v>5.2</v>
      </c>
      <c r="O84" s="5">
        <v>5.3</v>
      </c>
      <c r="P84" s="5">
        <v>-0.5</v>
      </c>
      <c r="Q84" s="5">
        <v>0.1</v>
      </c>
      <c r="R84" s="5">
        <v>-0.3</v>
      </c>
      <c r="S84" s="5">
        <v>0.3</v>
      </c>
      <c r="T84" s="5">
        <v>7.6</v>
      </c>
      <c r="U84" s="5">
        <v>-0.181506915222855</v>
      </c>
      <c r="V84" s="6">
        <f>VLOOKUP(A84,'[1]state variable'!B:C,2)</f>
        <v>0.84239067271906998</v>
      </c>
      <c r="W84" s="6">
        <v>-3.6739982831045702E-2</v>
      </c>
      <c r="X84" s="6">
        <f t="shared" si="12"/>
        <v>-3.1380046002964899</v>
      </c>
      <c r="Y84" s="6">
        <f t="shared" si="10"/>
        <v>-5.5895222633720927</v>
      </c>
      <c r="Z84" s="8">
        <v>27790</v>
      </c>
      <c r="AA84" s="6">
        <f t="shared" si="8"/>
        <v>-2.8845183214867269</v>
      </c>
      <c r="AB84" s="6">
        <f t="shared" si="13"/>
        <v>-8.6489154829501036E-2</v>
      </c>
      <c r="AC84" s="6">
        <f t="shared" si="11"/>
        <v>-4.9653701649784105</v>
      </c>
      <c r="AD84" s="6">
        <f t="shared" si="14"/>
        <v>-8.8270415369165356E-2</v>
      </c>
      <c r="AE84" s="8">
        <v>32781</v>
      </c>
      <c r="AF84" s="6">
        <f t="shared" si="9"/>
        <v>-1.5666827579201383</v>
      </c>
      <c r="AG84" s="6">
        <f t="shared" si="15"/>
        <v>-1.5260854629033287</v>
      </c>
    </row>
    <row r="85" spans="1:33" ht="15" x14ac:dyDescent="0.25">
      <c r="A85" s="7">
        <v>27870</v>
      </c>
      <c r="B85" s="5">
        <v>0.125</v>
      </c>
      <c r="C85" s="5">
        <v>4.75</v>
      </c>
      <c r="D85" s="5">
        <v>3.1</v>
      </c>
      <c r="E85" s="5">
        <v>5.4</v>
      </c>
      <c r="F85" s="5">
        <v>5.4</v>
      </c>
      <c r="G85" s="5">
        <v>5.9</v>
      </c>
      <c r="H85" s="5">
        <v>-1.6</v>
      </c>
      <c r="I85" s="5">
        <v>-0.1</v>
      </c>
      <c r="J85" s="5">
        <v>-0.4</v>
      </c>
      <c r="K85" s="5">
        <v>-0.4</v>
      </c>
      <c r="L85" s="5">
        <v>5.5</v>
      </c>
      <c r="M85" s="5">
        <v>5.2</v>
      </c>
      <c r="N85" s="5">
        <v>5.3</v>
      </c>
      <c r="O85" s="5">
        <v>5</v>
      </c>
      <c r="P85" s="5">
        <v>-1.1000000000000001</v>
      </c>
      <c r="Q85" s="5">
        <v>0</v>
      </c>
      <c r="R85" s="5">
        <v>0</v>
      </c>
      <c r="S85" s="5">
        <v>-0.3</v>
      </c>
      <c r="T85" s="5">
        <v>7.3</v>
      </c>
      <c r="U85" s="5">
        <v>8.9598640591627601E-2</v>
      </c>
      <c r="V85" s="6">
        <f>VLOOKUP(A85,'[1]state variable'!B:C,2)</f>
        <v>0.99829129555103602</v>
      </c>
      <c r="W85" s="6">
        <v>1.6745626218610601E-2</v>
      </c>
      <c r="X85" s="6">
        <f t="shared" si="12"/>
        <v>-3.1212589740778793</v>
      </c>
      <c r="Y85" s="6">
        <f t="shared" si="10"/>
        <v>-5.4999236227804653</v>
      </c>
      <c r="Z85" s="8">
        <v>27819</v>
      </c>
      <c r="AA85" s="6">
        <f t="shared" si="8"/>
        <v>-3.1012646174654441</v>
      </c>
      <c r="AB85" s="6">
        <f t="shared" si="13"/>
        <v>-0.2167462959787172</v>
      </c>
      <c r="AC85" s="6">
        <f t="shared" si="11"/>
        <v>-5.4080153481492372</v>
      </c>
      <c r="AD85" s="6">
        <f t="shared" si="14"/>
        <v>-0.44264518317082668</v>
      </c>
      <c r="AE85" s="8">
        <v>32873</v>
      </c>
      <c r="AF85" s="6">
        <f t="shared" si="9"/>
        <v>-1.7363653442704392</v>
      </c>
      <c r="AG85" s="6">
        <f t="shared" si="15"/>
        <v>-0.21027988136711051</v>
      </c>
    </row>
    <row r="86" spans="1:33" ht="15" x14ac:dyDescent="0.25">
      <c r="A86" s="7">
        <v>27898</v>
      </c>
      <c r="B86" s="5">
        <v>0.25</v>
      </c>
      <c r="C86" s="5">
        <v>5.125</v>
      </c>
      <c r="D86" s="5">
        <v>3.7</v>
      </c>
      <c r="E86" s="5">
        <v>5.3</v>
      </c>
      <c r="F86" s="5">
        <v>5.9</v>
      </c>
      <c r="G86" s="5">
        <v>5.9</v>
      </c>
      <c r="H86" s="5">
        <v>0.6</v>
      </c>
      <c r="I86" s="5">
        <v>-0.1</v>
      </c>
      <c r="J86" s="5">
        <v>0.5</v>
      </c>
      <c r="K86" s="5">
        <v>0</v>
      </c>
      <c r="L86" s="5">
        <v>7.5</v>
      </c>
      <c r="M86" s="5">
        <v>6.7</v>
      </c>
      <c r="N86" s="5">
        <v>5.5</v>
      </c>
      <c r="O86" s="5">
        <v>5.2</v>
      </c>
      <c r="P86" s="5">
        <v>2</v>
      </c>
      <c r="Q86" s="5">
        <v>1.5</v>
      </c>
      <c r="R86" s="5">
        <v>0.2</v>
      </c>
      <c r="S86" s="5">
        <v>0.2</v>
      </c>
      <c r="T86" s="5">
        <v>7.4</v>
      </c>
      <c r="U86" s="5">
        <v>-0.196610637877457</v>
      </c>
      <c r="V86" s="6">
        <f>VLOOKUP(A86,'[1]state variable'!B:C,2)</f>
        <v>0.99829129555103602</v>
      </c>
      <c r="W86" s="6">
        <v>7.6236078999137397E-2</v>
      </c>
      <c r="X86" s="6">
        <f t="shared" si="12"/>
        <v>-3.0450228950787421</v>
      </c>
      <c r="Y86" s="6">
        <f t="shared" si="10"/>
        <v>-5.6965342606579226</v>
      </c>
      <c r="Z86" s="8">
        <v>27850</v>
      </c>
      <c r="AA86" s="6">
        <f t="shared" si="8"/>
        <v>-3.1380046002964899</v>
      </c>
      <c r="AB86" s="6">
        <f t="shared" si="13"/>
        <v>-3.6739982831045737E-2</v>
      </c>
      <c r="AC86" s="6">
        <f t="shared" si="11"/>
        <v>-5.5895222633720927</v>
      </c>
      <c r="AD86" s="6">
        <f t="shared" si="14"/>
        <v>-0.18150691522285545</v>
      </c>
      <c r="AE86" s="8">
        <v>32963</v>
      </c>
      <c r="AF86" s="6">
        <f t="shared" si="9"/>
        <v>-1.7671192345926918</v>
      </c>
      <c r="AG86" s="6">
        <f t="shared" si="15"/>
        <v>-1.5568393532255813</v>
      </c>
    </row>
    <row r="87" spans="1:33" ht="15" x14ac:dyDescent="0.25">
      <c r="A87" s="7">
        <v>27933</v>
      </c>
      <c r="B87" s="5">
        <v>0</v>
      </c>
      <c r="C87" s="5">
        <v>5.5</v>
      </c>
      <c r="D87" s="5">
        <v>3.5</v>
      </c>
      <c r="E87" s="5">
        <v>4.8</v>
      </c>
      <c r="F87" s="5">
        <v>5.7</v>
      </c>
      <c r="G87" s="5">
        <v>6.3</v>
      </c>
      <c r="H87" s="5">
        <v>-0.2</v>
      </c>
      <c r="I87" s="5">
        <v>-0.5</v>
      </c>
      <c r="J87" s="5">
        <v>-0.2</v>
      </c>
      <c r="K87" s="5">
        <v>0.4</v>
      </c>
      <c r="L87" s="5">
        <v>8.5</v>
      </c>
      <c r="M87" s="5">
        <v>5.7</v>
      </c>
      <c r="N87" s="5">
        <v>5.3</v>
      </c>
      <c r="O87" s="5">
        <v>5</v>
      </c>
      <c r="P87" s="5">
        <v>1</v>
      </c>
      <c r="Q87" s="5">
        <v>-1</v>
      </c>
      <c r="R87" s="5">
        <v>-0.2</v>
      </c>
      <c r="S87" s="5">
        <v>-0.2</v>
      </c>
      <c r="T87" s="5">
        <v>7.3</v>
      </c>
      <c r="U87" s="5">
        <v>-4.5704128401321499E-3</v>
      </c>
      <c r="V87" s="6">
        <f>VLOOKUP(A87,'[1]state variable'!B:C,2)</f>
        <v>0.99829129555103602</v>
      </c>
      <c r="W87" s="6">
        <v>3.4409736570987198E-2</v>
      </c>
      <c r="X87" s="6">
        <f t="shared" si="12"/>
        <v>-3.0106131585077551</v>
      </c>
      <c r="Y87" s="6">
        <f t="shared" si="10"/>
        <v>-5.7011046734980546</v>
      </c>
      <c r="Z87" s="8">
        <v>27880</v>
      </c>
      <c r="AA87" s="6">
        <f t="shared" si="8"/>
        <v>-3.1212589740778793</v>
      </c>
      <c r="AB87" s="6">
        <f t="shared" si="13"/>
        <v>1.6745626218610532E-2</v>
      </c>
      <c r="AC87" s="6">
        <f t="shared" si="11"/>
        <v>-5.4999236227804653</v>
      </c>
      <c r="AD87" s="6">
        <f t="shared" si="14"/>
        <v>8.9598640591627365E-2</v>
      </c>
      <c r="AE87" s="8">
        <v>33054</v>
      </c>
      <c r="AF87" s="6">
        <f t="shared" si="9"/>
        <v>-1.7166947845727394</v>
      </c>
      <c r="AG87" s="6">
        <f t="shared" si="15"/>
        <v>-0.15985543134715807</v>
      </c>
    </row>
    <row r="88" spans="1:33" ht="15" x14ac:dyDescent="0.25">
      <c r="A88" s="7">
        <v>27961</v>
      </c>
      <c r="B88" s="5">
        <v>0</v>
      </c>
      <c r="C88" s="5">
        <v>5.25</v>
      </c>
      <c r="D88" s="5">
        <v>5</v>
      </c>
      <c r="E88" s="5">
        <v>5.3</v>
      </c>
      <c r="F88" s="5">
        <v>6</v>
      </c>
      <c r="G88" s="5">
        <v>5.4</v>
      </c>
      <c r="H88" s="5">
        <v>0.2</v>
      </c>
      <c r="I88" s="5">
        <v>-0.4</v>
      </c>
      <c r="J88" s="5">
        <v>-0.3</v>
      </c>
      <c r="K88" s="5">
        <v>-0.2</v>
      </c>
      <c r="L88" s="5">
        <v>5</v>
      </c>
      <c r="M88" s="5">
        <v>5.4</v>
      </c>
      <c r="N88" s="5">
        <v>5.2</v>
      </c>
      <c r="O88" s="5">
        <v>5.0999999999999996</v>
      </c>
      <c r="P88" s="5">
        <v>-0.7</v>
      </c>
      <c r="Q88" s="5">
        <v>0.1</v>
      </c>
      <c r="R88" s="5">
        <v>0.2</v>
      </c>
      <c r="S88" s="5">
        <v>0.1</v>
      </c>
      <c r="T88" s="5">
        <v>7.3</v>
      </c>
      <c r="U88" s="5">
        <v>-0.13952980645624399</v>
      </c>
      <c r="V88" s="6">
        <f>VLOOKUP(A88,'[1]state variable'!B:C,2)</f>
        <v>0.99826616011617997</v>
      </c>
      <c r="W88" s="6">
        <v>-2.9753571136680899E-2</v>
      </c>
      <c r="X88" s="6">
        <f t="shared" si="12"/>
        <v>-3.0403667296444361</v>
      </c>
      <c r="Y88" s="6">
        <f t="shared" si="10"/>
        <v>-5.8406344799542982</v>
      </c>
      <c r="Z88" s="8">
        <v>27911</v>
      </c>
      <c r="AA88" s="6">
        <f t="shared" si="8"/>
        <v>-3.0450228950787421</v>
      </c>
      <c r="AB88" s="6">
        <f t="shared" si="13"/>
        <v>7.6236078999137202E-2</v>
      </c>
      <c r="AC88" s="6">
        <f t="shared" si="11"/>
        <v>-5.6965342606579226</v>
      </c>
      <c r="AD88" s="6">
        <f t="shared" si="14"/>
        <v>-0.19661063787745725</v>
      </c>
      <c r="AE88" s="8">
        <v>33146</v>
      </c>
      <c r="AF88" s="6">
        <f t="shared" si="9"/>
        <v>-1.3518846440078247</v>
      </c>
      <c r="AG88" s="6">
        <f t="shared" si="15"/>
        <v>-1.1920292126606666</v>
      </c>
    </row>
    <row r="89" spans="1:33" ht="15" x14ac:dyDescent="0.25">
      <c r="A89" s="7">
        <v>27989</v>
      </c>
      <c r="B89" s="5">
        <v>0</v>
      </c>
      <c r="C89" s="5">
        <v>5.25</v>
      </c>
      <c r="D89" s="5">
        <v>4.7</v>
      </c>
      <c r="E89" s="5">
        <v>5.5</v>
      </c>
      <c r="F89" s="5">
        <v>6</v>
      </c>
      <c r="G89" s="5">
        <v>5.6</v>
      </c>
      <c r="H89" s="5">
        <v>-0.3</v>
      </c>
      <c r="I89" s="5">
        <v>0.2</v>
      </c>
      <c r="J89" s="5">
        <v>0</v>
      </c>
      <c r="K89" s="5">
        <v>0.2</v>
      </c>
      <c r="L89" s="5">
        <v>4.4000000000000004</v>
      </c>
      <c r="M89" s="5">
        <v>5.3</v>
      </c>
      <c r="N89" s="5">
        <v>5.4</v>
      </c>
      <c r="O89" s="5">
        <v>5</v>
      </c>
      <c r="P89" s="5">
        <v>-0.6</v>
      </c>
      <c r="Q89" s="5">
        <v>-0.1</v>
      </c>
      <c r="R89" s="5">
        <v>0.2</v>
      </c>
      <c r="S89" s="5">
        <v>-0.1</v>
      </c>
      <c r="T89" s="5">
        <v>7.6</v>
      </c>
      <c r="U89" s="5">
        <v>-7.8161567161145196E-2</v>
      </c>
      <c r="V89" s="6">
        <f>VLOOKUP(A89,'[1]state variable'!B:C,2)</f>
        <v>0.99826616011617997</v>
      </c>
      <c r="W89" s="6">
        <v>-1.1486156687235001E-2</v>
      </c>
      <c r="X89" s="6">
        <f t="shared" si="12"/>
        <v>-3.051852886331671</v>
      </c>
      <c r="Y89" s="6">
        <f t="shared" si="10"/>
        <v>-5.9187960471154435</v>
      </c>
      <c r="Z89" s="8">
        <v>27941</v>
      </c>
      <c r="AA89" s="6">
        <f t="shared" si="8"/>
        <v>-3.0106131585077551</v>
      </c>
      <c r="AB89" s="6">
        <f t="shared" si="13"/>
        <v>3.4409736570987004E-2</v>
      </c>
      <c r="AC89" s="6">
        <f t="shared" si="11"/>
        <v>-5.7011046734980546</v>
      </c>
      <c r="AD89" s="6">
        <f t="shared" si="14"/>
        <v>-4.5704128401320432E-3</v>
      </c>
      <c r="AE89" s="8">
        <v>33238</v>
      </c>
      <c r="AF89" s="6">
        <f t="shared" si="9"/>
        <v>-0.78268616089791399</v>
      </c>
      <c r="AG89" s="6">
        <f t="shared" si="15"/>
        <v>0.40934305176275265</v>
      </c>
    </row>
    <row r="90" spans="1:33" ht="15" x14ac:dyDescent="0.25">
      <c r="A90" s="7">
        <v>28024</v>
      </c>
      <c r="B90" s="5">
        <v>0</v>
      </c>
      <c r="C90" s="5">
        <v>5.25</v>
      </c>
      <c r="D90" s="5">
        <v>5.0999999999999996</v>
      </c>
      <c r="E90" s="5">
        <v>5.0999999999999996</v>
      </c>
      <c r="F90" s="5">
        <v>6.2</v>
      </c>
      <c r="G90" s="5">
        <v>5.6</v>
      </c>
      <c r="H90" s="5">
        <v>0.4</v>
      </c>
      <c r="I90" s="5">
        <v>-0.4</v>
      </c>
      <c r="J90" s="5">
        <v>0.2</v>
      </c>
      <c r="K90" s="5">
        <v>0</v>
      </c>
      <c r="L90" s="5">
        <v>4.3</v>
      </c>
      <c r="M90" s="5">
        <v>4</v>
      </c>
      <c r="N90" s="5">
        <v>5.7</v>
      </c>
      <c r="O90" s="5">
        <v>5.4</v>
      </c>
      <c r="P90" s="5">
        <v>-0.1</v>
      </c>
      <c r="Q90" s="5">
        <v>-1.3</v>
      </c>
      <c r="R90" s="5">
        <v>0.3</v>
      </c>
      <c r="S90" s="5">
        <v>0.4</v>
      </c>
      <c r="T90" s="5">
        <v>7.8</v>
      </c>
      <c r="U90" s="5">
        <v>2.7718251325057099E-2</v>
      </c>
      <c r="V90" s="6">
        <f>VLOOKUP(A90,'[1]state variable'!B:C,2)</f>
        <v>0.99826616011617997</v>
      </c>
      <c r="W90" s="6">
        <v>9.9373982811606601E-2</v>
      </c>
      <c r="X90" s="6">
        <f t="shared" si="12"/>
        <v>-2.9524789035200643</v>
      </c>
      <c r="Y90" s="6">
        <f t="shared" si="10"/>
        <v>-5.8910777957903866</v>
      </c>
      <c r="Z90" s="8">
        <v>27972</v>
      </c>
      <c r="AA90" s="6">
        <f t="shared" si="8"/>
        <v>-3.0403667296444361</v>
      </c>
      <c r="AB90" s="6">
        <f t="shared" si="13"/>
        <v>-2.9753571136680979E-2</v>
      </c>
      <c r="AC90" s="6">
        <f t="shared" si="11"/>
        <v>-5.8406344799542982</v>
      </c>
      <c r="AD90" s="6">
        <f t="shared" si="14"/>
        <v>-0.13952980645624358</v>
      </c>
      <c r="AE90" s="8">
        <v>33328</v>
      </c>
      <c r="AF90" s="6">
        <f t="shared" si="9"/>
        <v>-0.39141832690001455</v>
      </c>
      <c r="AG90" s="6">
        <f t="shared" si="15"/>
        <v>-0.8007613786627672</v>
      </c>
    </row>
    <row r="91" spans="1:33" ht="15" x14ac:dyDescent="0.25">
      <c r="A91" s="7">
        <v>28052</v>
      </c>
      <c r="B91" s="5">
        <v>-0.125</v>
      </c>
      <c r="C91" s="5">
        <v>5</v>
      </c>
      <c r="D91" s="5">
        <v>5.0999999999999996</v>
      </c>
      <c r="E91" s="5">
        <v>6.2</v>
      </c>
      <c r="F91" s="5">
        <v>5.7</v>
      </c>
      <c r="G91" s="5">
        <v>4.7</v>
      </c>
      <c r="H91" s="5">
        <v>0</v>
      </c>
      <c r="I91" s="5">
        <v>0</v>
      </c>
      <c r="J91" s="5">
        <v>0.1</v>
      </c>
      <c r="K91" s="5">
        <v>-0.3</v>
      </c>
      <c r="L91" s="5">
        <v>3.3</v>
      </c>
      <c r="M91" s="5">
        <v>5.0999999999999996</v>
      </c>
      <c r="N91" s="5">
        <v>5</v>
      </c>
      <c r="O91" s="5">
        <v>4.8</v>
      </c>
      <c r="P91" s="5">
        <v>-0.7</v>
      </c>
      <c r="Q91" s="5">
        <v>-0.6</v>
      </c>
      <c r="R91" s="5">
        <v>-0.4</v>
      </c>
      <c r="S91" s="5">
        <v>-0.4</v>
      </c>
      <c r="T91" s="5">
        <v>7.5</v>
      </c>
      <c r="U91" s="5">
        <v>-9.0540023192260705E-2</v>
      </c>
      <c r="V91" s="6">
        <f>VLOOKUP(A91,'[1]state variable'!B:C,2)</f>
        <v>0.99148864714891205</v>
      </c>
      <c r="W91" s="6">
        <v>-0.11446675100947901</v>
      </c>
      <c r="X91" s="6">
        <f t="shared" si="12"/>
        <v>-3.066945654529543</v>
      </c>
      <c r="Y91" s="6">
        <f t="shared" si="10"/>
        <v>-5.981617818982647</v>
      </c>
      <c r="Z91" s="8">
        <v>28003</v>
      </c>
      <c r="AA91" s="6">
        <f t="shared" si="8"/>
        <v>-3.051852886331671</v>
      </c>
      <c r="AB91" s="6">
        <f t="shared" si="13"/>
        <v>-1.148615668723485E-2</v>
      </c>
      <c r="AC91" s="6">
        <f t="shared" si="11"/>
        <v>-5.9187960471154435</v>
      </c>
      <c r="AD91" s="6">
        <f t="shared" si="14"/>
        <v>-7.8161567161145307E-2</v>
      </c>
      <c r="AE91" s="8">
        <v>33419</v>
      </c>
      <c r="AF91" s="6">
        <f t="shared" si="9"/>
        <v>-0.14545665651349154</v>
      </c>
      <c r="AG91" s="6">
        <f t="shared" si="15"/>
        <v>0.6553047221492756</v>
      </c>
    </row>
    <row r="92" spans="1:33" ht="15" x14ac:dyDescent="0.25">
      <c r="A92" s="7">
        <v>28080</v>
      </c>
      <c r="B92" s="5">
        <v>-0.25</v>
      </c>
      <c r="C92" s="5">
        <v>5</v>
      </c>
      <c r="D92" s="5">
        <v>4.4000000000000004</v>
      </c>
      <c r="E92" s="5">
        <v>6.1</v>
      </c>
      <c r="F92" s="5">
        <v>6.2</v>
      </c>
      <c r="G92" s="5">
        <v>5</v>
      </c>
      <c r="H92" s="5">
        <v>-0.7</v>
      </c>
      <c r="I92" s="5">
        <v>-0.1</v>
      </c>
      <c r="J92" s="5">
        <v>0.5</v>
      </c>
      <c r="K92" s="5">
        <v>0.3</v>
      </c>
      <c r="L92" s="5">
        <v>4</v>
      </c>
      <c r="M92" s="5">
        <v>3.3</v>
      </c>
      <c r="N92" s="5">
        <v>4.4000000000000004</v>
      </c>
      <c r="O92" s="5">
        <v>4.4000000000000004</v>
      </c>
      <c r="P92" s="5">
        <v>0.7</v>
      </c>
      <c r="Q92" s="5">
        <v>-1.8</v>
      </c>
      <c r="R92" s="5">
        <v>-0.6</v>
      </c>
      <c r="S92" s="5">
        <v>-0.4</v>
      </c>
      <c r="T92" s="5">
        <v>7.7</v>
      </c>
      <c r="U92" s="5">
        <v>-5.7817614338072601E-2</v>
      </c>
      <c r="V92" s="6">
        <f>VLOOKUP(A92,'[1]state variable'!B:C,2)</f>
        <v>0.99148864714891205</v>
      </c>
      <c r="W92" s="6">
        <v>-0.15377091739882001</v>
      </c>
      <c r="X92" s="6">
        <f t="shared" si="12"/>
        <v>-3.2207165719283632</v>
      </c>
      <c r="Y92" s="6">
        <f t="shared" si="10"/>
        <v>-6.0394354333207199</v>
      </c>
      <c r="Z92" s="8">
        <v>28033</v>
      </c>
      <c r="AA92" s="6">
        <f t="shared" si="8"/>
        <v>-2.9524789035200643</v>
      </c>
      <c r="AB92" s="6">
        <f t="shared" si="13"/>
        <v>9.9373982811606698E-2</v>
      </c>
      <c r="AC92" s="6">
        <f t="shared" si="11"/>
        <v>-5.8910777957903866</v>
      </c>
      <c r="AD92" s="6">
        <f t="shared" si="14"/>
        <v>2.7718251325056897E-2</v>
      </c>
      <c r="AE92" s="8">
        <v>33511</v>
      </c>
      <c r="AF92" s="6">
        <f t="shared" si="9"/>
        <v>-0.25567032026506215</v>
      </c>
      <c r="AG92" s="6">
        <f t="shared" si="15"/>
        <v>-0.91097504241433769</v>
      </c>
    </row>
    <row r="93" spans="1:33" ht="15" x14ac:dyDescent="0.25">
      <c r="A93" s="7">
        <v>28115</v>
      </c>
      <c r="B93" s="5">
        <v>-6.25E-2</v>
      </c>
      <c r="C93" s="5">
        <v>4.6875</v>
      </c>
      <c r="D93" s="5">
        <v>4.2</v>
      </c>
      <c r="E93" s="5">
        <v>5.9</v>
      </c>
      <c r="F93" s="5">
        <v>6.2</v>
      </c>
      <c r="G93" s="5">
        <v>5.0999999999999996</v>
      </c>
      <c r="H93" s="5">
        <v>-0.2</v>
      </c>
      <c r="I93" s="5">
        <v>-0.2</v>
      </c>
      <c r="J93" s="5">
        <v>0</v>
      </c>
      <c r="K93" s="5">
        <v>0.1</v>
      </c>
      <c r="L93" s="5">
        <v>3.8</v>
      </c>
      <c r="M93" s="5">
        <v>3.5</v>
      </c>
      <c r="N93" s="5">
        <v>4.8</v>
      </c>
      <c r="O93" s="5">
        <v>5.0999999999999996</v>
      </c>
      <c r="P93" s="5">
        <v>-0.2</v>
      </c>
      <c r="Q93" s="5">
        <v>0.2</v>
      </c>
      <c r="R93" s="5">
        <v>0.4</v>
      </c>
      <c r="S93" s="5">
        <v>0.7</v>
      </c>
      <c r="T93" s="5">
        <v>8</v>
      </c>
      <c r="U93" s="5">
        <v>-0.18228670371662301</v>
      </c>
      <c r="V93" s="6">
        <f>VLOOKUP(A93,'[1]state variable'!B:C,2)</f>
        <v>0.99148864714891205</v>
      </c>
      <c r="W93" s="6">
        <v>-8.1953147178878305E-2</v>
      </c>
      <c r="X93" s="6">
        <f t="shared" si="12"/>
        <v>-3.3026697191072416</v>
      </c>
      <c r="Y93" s="6">
        <f t="shared" si="10"/>
        <v>-6.221722137037343</v>
      </c>
      <c r="Z93" s="8">
        <v>28064</v>
      </c>
      <c r="AA93" s="6">
        <f t="shared" si="8"/>
        <v>-3.066945654529543</v>
      </c>
      <c r="AB93" s="6">
        <f t="shared" si="13"/>
        <v>-0.11446675100947878</v>
      </c>
      <c r="AC93" s="6">
        <f t="shared" si="11"/>
        <v>-5.981617818982647</v>
      </c>
      <c r="AD93" s="6">
        <f t="shared" si="14"/>
        <v>-9.0540023192260399E-2</v>
      </c>
      <c r="AE93" s="8">
        <v>33603</v>
      </c>
      <c r="AF93" s="6">
        <f t="shared" si="9"/>
        <v>-0.20386517666764523</v>
      </c>
      <c r="AG93" s="6">
        <f t="shared" si="15"/>
        <v>0.70710986574669243</v>
      </c>
    </row>
    <row r="94" spans="1:33" ht="15" x14ac:dyDescent="0.25">
      <c r="A94" s="7">
        <v>28143</v>
      </c>
      <c r="B94" s="5">
        <v>6.25E-2</v>
      </c>
      <c r="C94" s="5">
        <v>4.625</v>
      </c>
      <c r="D94" s="5">
        <v>5.8</v>
      </c>
      <c r="E94" s="5">
        <v>5.8</v>
      </c>
      <c r="F94" s="5">
        <v>5</v>
      </c>
      <c r="G94" s="5">
        <v>5.4</v>
      </c>
      <c r="H94" s="5">
        <v>-0.1</v>
      </c>
      <c r="I94" s="5">
        <v>-0.4</v>
      </c>
      <c r="J94" s="5">
        <v>-0.1</v>
      </c>
      <c r="K94" s="5">
        <v>-0.2</v>
      </c>
      <c r="L94" s="5">
        <v>2.8</v>
      </c>
      <c r="M94" s="5">
        <v>5</v>
      </c>
      <c r="N94" s="5">
        <v>6.5</v>
      </c>
      <c r="O94" s="5">
        <v>6.1</v>
      </c>
      <c r="P94" s="5">
        <v>-0.7</v>
      </c>
      <c r="Q94" s="5">
        <v>0.2</v>
      </c>
      <c r="R94" s="5">
        <v>1.4</v>
      </c>
      <c r="S94" s="5">
        <v>0.2</v>
      </c>
      <c r="T94" s="5">
        <v>7.9</v>
      </c>
      <c r="U94" s="5">
        <v>-0.109937835682492</v>
      </c>
      <c r="V94" s="6">
        <f>VLOOKUP(A94,'[1]state variable'!B:C,2)</f>
        <v>0.981642459235053</v>
      </c>
      <c r="W94" s="6">
        <v>-5.5936018608271999E-2</v>
      </c>
      <c r="X94" s="6">
        <f t="shared" si="12"/>
        <v>-3.3586057377155134</v>
      </c>
      <c r="Y94" s="6">
        <f t="shared" si="10"/>
        <v>-6.3316599727198346</v>
      </c>
      <c r="Z94" s="8">
        <v>28094</v>
      </c>
      <c r="AA94" s="6">
        <f t="shared" si="8"/>
        <v>-3.2207165719283632</v>
      </c>
      <c r="AB94" s="6">
        <f t="shared" si="13"/>
        <v>-0.15377091739882021</v>
      </c>
      <c r="AC94" s="6">
        <f t="shared" si="11"/>
        <v>-6.0394354333207199</v>
      </c>
      <c r="AD94" s="6">
        <f t="shared" si="14"/>
        <v>-5.7817614338072865E-2</v>
      </c>
      <c r="AE94" s="8">
        <v>33694</v>
      </c>
      <c r="AF94" s="6">
        <f t="shared" si="9"/>
        <v>-0.15850251648424651</v>
      </c>
      <c r="AG94" s="6">
        <f t="shared" si="15"/>
        <v>-0.86561238223093895</v>
      </c>
    </row>
    <row r="95" spans="1:33" ht="15" x14ac:dyDescent="0.25">
      <c r="A95" s="7">
        <v>28171</v>
      </c>
      <c r="B95" s="5">
        <v>0</v>
      </c>
      <c r="C95" s="5">
        <v>4.6875</v>
      </c>
      <c r="D95" s="5">
        <v>6.2</v>
      </c>
      <c r="E95" s="5">
        <v>5.2</v>
      </c>
      <c r="F95" s="5">
        <v>5.8</v>
      </c>
      <c r="G95" s="5">
        <v>5.5</v>
      </c>
      <c r="H95" s="5">
        <v>0.4</v>
      </c>
      <c r="I95" s="5">
        <v>-0.6</v>
      </c>
      <c r="J95" s="5">
        <v>0.8</v>
      </c>
      <c r="K95" s="5">
        <v>0.1</v>
      </c>
      <c r="L95" s="5">
        <v>3</v>
      </c>
      <c r="M95" s="5">
        <v>3.8</v>
      </c>
      <c r="N95" s="5">
        <v>7.8</v>
      </c>
      <c r="O95" s="5">
        <v>6</v>
      </c>
      <c r="P95" s="5">
        <v>0.2</v>
      </c>
      <c r="Q95" s="5">
        <v>-1.2</v>
      </c>
      <c r="R95" s="5">
        <v>1.3</v>
      </c>
      <c r="S95" s="5">
        <v>-0.1</v>
      </c>
      <c r="T95" s="5">
        <v>7.7</v>
      </c>
      <c r="U95" s="5">
        <v>-5.9265625488717499E-2</v>
      </c>
      <c r="V95" s="6">
        <f>VLOOKUP(A95,'[1]state variable'!B:C,2)</f>
        <v>0.981642459235053</v>
      </c>
      <c r="W95" s="6">
        <v>2.3579138261422699E-2</v>
      </c>
      <c r="X95" s="6">
        <f t="shared" si="12"/>
        <v>-3.3350265994540909</v>
      </c>
      <c r="Y95" s="6">
        <f t="shared" si="10"/>
        <v>-6.3909255982085522</v>
      </c>
      <c r="Z95" s="8">
        <v>28125</v>
      </c>
      <c r="AA95" s="6">
        <f t="shared" si="8"/>
        <v>-3.3026697191072416</v>
      </c>
      <c r="AB95" s="6">
        <f t="shared" si="13"/>
        <v>-8.1953147178878361E-2</v>
      </c>
      <c r="AC95" s="6">
        <f t="shared" si="11"/>
        <v>-6.221722137037343</v>
      </c>
      <c r="AD95" s="6">
        <f t="shared" si="14"/>
        <v>-0.18228670371662314</v>
      </c>
      <c r="AE95" s="8">
        <v>33785</v>
      </c>
      <c r="AF95" s="6">
        <f t="shared" si="9"/>
        <v>-5.8809886233626915E-2</v>
      </c>
      <c r="AG95" s="6">
        <f t="shared" si="15"/>
        <v>0.80680249599731202</v>
      </c>
    </row>
    <row r="96" spans="1:33" ht="15" x14ac:dyDescent="0.25">
      <c r="A96" s="7">
        <v>28199</v>
      </c>
      <c r="B96" s="5">
        <v>0</v>
      </c>
      <c r="C96" s="5">
        <v>4.6875</v>
      </c>
      <c r="D96" s="5">
        <v>5.7</v>
      </c>
      <c r="E96" s="5">
        <v>5.9</v>
      </c>
      <c r="F96" s="5">
        <v>5.8</v>
      </c>
      <c r="G96" s="5">
        <v>5.6</v>
      </c>
      <c r="H96" s="5">
        <v>-0.5</v>
      </c>
      <c r="I96" s="5">
        <v>0.7</v>
      </c>
      <c r="J96" s="5">
        <v>0</v>
      </c>
      <c r="K96" s="5">
        <v>0.1</v>
      </c>
      <c r="L96" s="5">
        <v>2.4</v>
      </c>
      <c r="M96" s="5">
        <v>4.5</v>
      </c>
      <c r="N96" s="5">
        <v>7.9</v>
      </c>
      <c r="O96" s="5">
        <v>6.3</v>
      </c>
      <c r="P96" s="5">
        <v>-0.6</v>
      </c>
      <c r="Q96" s="5">
        <v>0.7</v>
      </c>
      <c r="R96" s="5">
        <v>0.1</v>
      </c>
      <c r="S96" s="5">
        <v>0.3</v>
      </c>
      <c r="T96" s="5">
        <v>7.4</v>
      </c>
      <c r="U96" s="5">
        <v>-0.25961231295451898</v>
      </c>
      <c r="V96" s="6">
        <f>VLOOKUP(A96,'[1]state variable'!B:C,2)</f>
        <v>0.981642459235053</v>
      </c>
      <c r="W96" s="6">
        <v>-1.4300926518304301E-2</v>
      </c>
      <c r="X96" s="6">
        <f t="shared" si="12"/>
        <v>-3.3493275259723951</v>
      </c>
      <c r="Y96" s="6">
        <f t="shared" si="10"/>
        <v>-6.6505379111630711</v>
      </c>
      <c r="Z96" s="8">
        <v>28156</v>
      </c>
      <c r="AA96" s="6">
        <f t="shared" si="8"/>
        <v>-3.3586057377155134</v>
      </c>
      <c r="AB96" s="6">
        <f t="shared" si="13"/>
        <v>-5.5936018608271798E-2</v>
      </c>
      <c r="AC96" s="6">
        <f t="shared" si="11"/>
        <v>-6.3316599727198346</v>
      </c>
      <c r="AD96" s="6">
        <f t="shared" si="14"/>
        <v>-0.1099378356824916</v>
      </c>
      <c r="AE96" s="8">
        <v>33877</v>
      </c>
      <c r="AF96" s="6">
        <f t="shared" si="9"/>
        <v>-0.13778626187761472</v>
      </c>
      <c r="AG96" s="6">
        <f t="shared" si="15"/>
        <v>-0.9445887578749268</v>
      </c>
    </row>
    <row r="97" spans="1:33" ht="15" x14ac:dyDescent="0.25">
      <c r="A97" s="7">
        <v>28234</v>
      </c>
      <c r="B97" s="5">
        <v>0.125</v>
      </c>
      <c r="C97" s="5">
        <v>4.6875</v>
      </c>
      <c r="D97" s="5">
        <v>6.3</v>
      </c>
      <c r="E97" s="5">
        <v>6.1</v>
      </c>
      <c r="F97" s="5">
        <v>5.7</v>
      </c>
      <c r="G97" s="5">
        <v>6.6</v>
      </c>
      <c r="H97" s="5">
        <v>0.4</v>
      </c>
      <c r="I97" s="5">
        <v>0.3</v>
      </c>
      <c r="J97" s="5">
        <v>0.1</v>
      </c>
      <c r="K97" s="5">
        <v>0.1</v>
      </c>
      <c r="L97" s="5">
        <v>4.8</v>
      </c>
      <c r="M97" s="5">
        <v>7.2</v>
      </c>
      <c r="N97" s="5">
        <v>6.4</v>
      </c>
      <c r="O97" s="5">
        <v>5.9</v>
      </c>
      <c r="P97" s="5">
        <v>0.3</v>
      </c>
      <c r="Q97" s="5">
        <v>-0.7</v>
      </c>
      <c r="R97" s="5">
        <v>0.1</v>
      </c>
      <c r="S97" s="5">
        <v>-0.2</v>
      </c>
      <c r="T97" s="5">
        <v>7.1</v>
      </c>
      <c r="U97" s="5">
        <v>-1.9682076863611599E-2</v>
      </c>
      <c r="V97" s="6">
        <f>VLOOKUP(A97,'[1]state variable'!B:C,2)</f>
        <v>0.92421846779001404</v>
      </c>
      <c r="W97" s="6">
        <v>9.1542569747291205E-2</v>
      </c>
      <c r="X97" s="6">
        <f t="shared" si="12"/>
        <v>-3.257784956225104</v>
      </c>
      <c r="Y97" s="6">
        <f t="shared" si="10"/>
        <v>-6.670219988026683</v>
      </c>
      <c r="Z97" s="8">
        <v>28184</v>
      </c>
      <c r="AA97" s="6">
        <f t="shared" si="8"/>
        <v>-3.3350265994540909</v>
      </c>
      <c r="AB97" s="6">
        <f t="shared" si="13"/>
        <v>2.357913826142255E-2</v>
      </c>
      <c r="AC97" s="6">
        <f t="shared" si="11"/>
        <v>-6.3909255982085522</v>
      </c>
      <c r="AD97" s="6">
        <f t="shared" si="14"/>
        <v>-5.926562548871761E-2</v>
      </c>
      <c r="AE97" s="8">
        <v>33969</v>
      </c>
      <c r="AF97" s="6">
        <f t="shared" si="9"/>
        <v>-0.40590116850327346</v>
      </c>
      <c r="AG97" s="6">
        <f t="shared" si="15"/>
        <v>0.5386875893716534</v>
      </c>
    </row>
    <row r="98" spans="1:33" ht="15" x14ac:dyDescent="0.25">
      <c r="A98" s="7">
        <v>28262</v>
      </c>
      <c r="B98" s="5">
        <v>0.125</v>
      </c>
      <c r="C98" s="5">
        <v>5.25</v>
      </c>
      <c r="D98" s="5">
        <v>5.8</v>
      </c>
      <c r="E98" s="5">
        <v>6.5</v>
      </c>
      <c r="F98" s="5">
        <v>5.9</v>
      </c>
      <c r="G98" s="5">
        <v>6.3</v>
      </c>
      <c r="H98" s="5">
        <v>-0.5</v>
      </c>
      <c r="I98" s="5">
        <v>0.4</v>
      </c>
      <c r="J98" s="5">
        <v>0.2</v>
      </c>
      <c r="K98" s="5">
        <v>-0.3</v>
      </c>
      <c r="L98" s="5">
        <v>5.2</v>
      </c>
      <c r="M98" s="5">
        <v>7</v>
      </c>
      <c r="N98" s="5">
        <v>5.6</v>
      </c>
      <c r="O98" s="5">
        <v>6.1</v>
      </c>
      <c r="P98" s="5">
        <v>0.4</v>
      </c>
      <c r="Q98" s="5">
        <v>-0.2</v>
      </c>
      <c r="R98" s="5">
        <v>-0.8</v>
      </c>
      <c r="S98" s="5">
        <v>0.2</v>
      </c>
      <c r="T98" s="5">
        <v>6.9</v>
      </c>
      <c r="U98" s="5">
        <v>-6.6507852954131294E-2</v>
      </c>
      <c r="V98" s="6">
        <f>VLOOKUP(A98,'[1]state variable'!B:C,2)</f>
        <v>0.92421846779001404</v>
      </c>
      <c r="W98" s="6">
        <v>3.8256713152089103E-2</v>
      </c>
      <c r="X98" s="6">
        <f t="shared" si="12"/>
        <v>-3.219528243073015</v>
      </c>
      <c r="Y98" s="6">
        <f t="shared" si="10"/>
        <v>-6.736727840980814</v>
      </c>
      <c r="Z98" s="8">
        <v>28215</v>
      </c>
      <c r="AA98" s="6">
        <f t="shared" si="8"/>
        <v>-3.3493275259723951</v>
      </c>
      <c r="AB98" s="6">
        <f t="shared" si="13"/>
        <v>-1.430092651830428E-2</v>
      </c>
      <c r="AC98" s="6">
        <f t="shared" si="11"/>
        <v>-6.6505379111630711</v>
      </c>
      <c r="AD98" s="6">
        <f t="shared" si="14"/>
        <v>-0.25961231295451892</v>
      </c>
      <c r="AE98" s="8">
        <v>34059</v>
      </c>
      <c r="AF98" s="6">
        <f t="shared" si="9"/>
        <v>-0.47066086973062338</v>
      </c>
      <c r="AG98" s="6">
        <f t="shared" si="15"/>
        <v>-1.0093484591022768</v>
      </c>
    </row>
    <row r="99" spans="1:33" ht="15" x14ac:dyDescent="0.25">
      <c r="A99" s="7">
        <v>28297</v>
      </c>
      <c r="B99" s="5">
        <v>0</v>
      </c>
      <c r="C99" s="5">
        <v>5.375</v>
      </c>
      <c r="D99" s="5">
        <v>5.5</v>
      </c>
      <c r="E99" s="5">
        <v>7.2</v>
      </c>
      <c r="F99" s="5">
        <v>6.4</v>
      </c>
      <c r="G99" s="5">
        <v>6.5</v>
      </c>
      <c r="H99" s="5">
        <v>-0.3</v>
      </c>
      <c r="I99" s="5">
        <v>0.7</v>
      </c>
      <c r="J99" s="5">
        <v>0.5</v>
      </c>
      <c r="K99" s="5">
        <v>0.2</v>
      </c>
      <c r="L99" s="5">
        <v>6.4</v>
      </c>
      <c r="M99" s="5">
        <v>6.6</v>
      </c>
      <c r="N99" s="5">
        <v>5.6</v>
      </c>
      <c r="O99" s="5">
        <v>5.5</v>
      </c>
      <c r="P99" s="5">
        <v>1.2</v>
      </c>
      <c r="Q99" s="5">
        <v>-0.4</v>
      </c>
      <c r="R99" s="5">
        <v>0</v>
      </c>
      <c r="S99" s="5">
        <v>-0.6</v>
      </c>
      <c r="T99" s="5">
        <v>6.9</v>
      </c>
      <c r="U99" s="5">
        <v>-0.18339828269254299</v>
      </c>
      <c r="V99" s="6">
        <f>VLOOKUP(A99,'[1]state variable'!B:C,2)</f>
        <v>0.92421846779001404</v>
      </c>
      <c r="W99" s="6">
        <v>-0.147547598377478</v>
      </c>
      <c r="X99" s="6">
        <f t="shared" si="12"/>
        <v>-3.3670758414504931</v>
      </c>
      <c r="Y99" s="6">
        <f t="shared" si="10"/>
        <v>-6.9201261236733567</v>
      </c>
      <c r="Z99" s="8">
        <v>28245</v>
      </c>
      <c r="AA99" s="6">
        <f t="shared" si="8"/>
        <v>-3.257784956225104</v>
      </c>
      <c r="AB99" s="6">
        <f t="shared" si="13"/>
        <v>9.1542569747291136E-2</v>
      </c>
      <c r="AC99" s="6">
        <f t="shared" si="11"/>
        <v>-6.670219988026683</v>
      </c>
      <c r="AD99" s="6">
        <f t="shared" si="14"/>
        <v>-1.9682076863611897E-2</v>
      </c>
      <c r="AE99" s="8">
        <v>34150</v>
      </c>
      <c r="AF99" s="6">
        <f t="shared" si="9"/>
        <v>-0.24020837100659237</v>
      </c>
      <c r="AG99" s="6">
        <f t="shared" si="15"/>
        <v>0.76914008809568446</v>
      </c>
    </row>
    <row r="100" spans="1:33" ht="15" x14ac:dyDescent="0.25">
      <c r="A100" s="7">
        <v>28325</v>
      </c>
      <c r="B100" s="5">
        <v>0</v>
      </c>
      <c r="C100" s="5">
        <v>5.375</v>
      </c>
      <c r="D100" s="5">
        <v>7.5</v>
      </c>
      <c r="E100" s="5">
        <v>6.4</v>
      </c>
      <c r="F100" s="5">
        <v>6.7</v>
      </c>
      <c r="G100" s="5">
        <v>6.1</v>
      </c>
      <c r="H100" s="5">
        <v>0.3</v>
      </c>
      <c r="I100" s="5">
        <v>0</v>
      </c>
      <c r="J100" s="5">
        <v>0.2</v>
      </c>
      <c r="K100" s="5">
        <v>0</v>
      </c>
      <c r="L100" s="5">
        <v>6.7</v>
      </c>
      <c r="M100" s="5">
        <v>5.5</v>
      </c>
      <c r="N100" s="5">
        <v>5.6</v>
      </c>
      <c r="O100" s="5">
        <v>5.4</v>
      </c>
      <c r="P100" s="5">
        <v>0.1</v>
      </c>
      <c r="Q100" s="5">
        <v>-0.1</v>
      </c>
      <c r="R100" s="5">
        <v>0.1</v>
      </c>
      <c r="S100" s="5">
        <v>-0.1</v>
      </c>
      <c r="T100" s="5">
        <v>6.9</v>
      </c>
      <c r="U100" s="5">
        <v>-0.245343019869533</v>
      </c>
      <c r="V100" s="6">
        <f>VLOOKUP(A100,'[1]state variable'!B:C,2)</f>
        <v>0.984457584867379</v>
      </c>
      <c r="W100" s="6">
        <v>-0.10183227219499499</v>
      </c>
      <c r="X100" s="6">
        <f t="shared" si="12"/>
        <v>-3.468908113645488</v>
      </c>
      <c r="Y100" s="6">
        <f t="shared" si="10"/>
        <v>-7.1654691435428894</v>
      </c>
      <c r="Z100" s="8">
        <v>28276</v>
      </c>
      <c r="AA100" s="6">
        <f t="shared" si="8"/>
        <v>-3.219528243073015</v>
      </c>
      <c r="AB100" s="6">
        <f t="shared" si="13"/>
        <v>3.8256713152089006E-2</v>
      </c>
      <c r="AC100" s="6">
        <f t="shared" si="11"/>
        <v>-6.736727840980814</v>
      </c>
      <c r="AD100" s="6">
        <f t="shared" si="14"/>
        <v>-6.6507852954130975E-2</v>
      </c>
      <c r="AE100" s="8">
        <v>34242</v>
      </c>
      <c r="AF100" s="6">
        <f t="shared" si="9"/>
        <v>-6.0268070923679057E-2</v>
      </c>
      <c r="AG100" s="6">
        <f t="shared" si="15"/>
        <v>-0.82940815901936349</v>
      </c>
    </row>
    <row r="101" spans="1:33" ht="15" x14ac:dyDescent="0.25">
      <c r="A101" s="7">
        <v>28353</v>
      </c>
      <c r="B101" s="5">
        <v>0.125</v>
      </c>
      <c r="C101" s="5">
        <v>5.875</v>
      </c>
      <c r="D101" s="5">
        <v>6.6</v>
      </c>
      <c r="E101" s="5">
        <v>6.4</v>
      </c>
      <c r="F101" s="5">
        <v>6.5</v>
      </c>
      <c r="G101" s="5">
        <v>6</v>
      </c>
      <c r="H101" s="5">
        <v>-0.9</v>
      </c>
      <c r="I101" s="5">
        <v>0</v>
      </c>
      <c r="J101" s="5">
        <v>-0.2</v>
      </c>
      <c r="K101" s="5">
        <v>-0.1</v>
      </c>
      <c r="L101" s="5">
        <v>6.4</v>
      </c>
      <c r="M101" s="5">
        <v>5.3</v>
      </c>
      <c r="N101" s="5">
        <v>5.6</v>
      </c>
      <c r="O101" s="5">
        <v>5.4</v>
      </c>
      <c r="P101" s="5">
        <v>-0.3</v>
      </c>
      <c r="Q101" s="5">
        <v>-0.2</v>
      </c>
      <c r="R101" s="5">
        <v>0</v>
      </c>
      <c r="S101" s="5">
        <v>0</v>
      </c>
      <c r="T101" s="5">
        <v>6.8</v>
      </c>
      <c r="U101" s="5">
        <v>-4.7163790534237603E-2</v>
      </c>
      <c r="V101" s="6">
        <f>VLOOKUP(A101,'[1]state variable'!B:C,2)</f>
        <v>0.984457584867379</v>
      </c>
      <c r="W101" s="6">
        <v>2.6275950575710999E-2</v>
      </c>
      <c r="X101" s="6">
        <f t="shared" si="12"/>
        <v>-3.4426321630697769</v>
      </c>
      <c r="Y101" s="6">
        <f t="shared" si="10"/>
        <v>-7.2126329340771269</v>
      </c>
      <c r="Z101" s="8">
        <v>28306</v>
      </c>
      <c r="AA101" s="6">
        <f t="shared" si="8"/>
        <v>-3.3670758414504931</v>
      </c>
      <c r="AB101" s="6">
        <f t="shared" si="13"/>
        <v>-0.14754759837747811</v>
      </c>
      <c r="AC101" s="6">
        <f t="shared" si="11"/>
        <v>-6.9201261236733567</v>
      </c>
      <c r="AD101" s="6">
        <f t="shared" si="14"/>
        <v>-0.18339828269254266</v>
      </c>
      <c r="AE101" s="8">
        <v>34334</v>
      </c>
      <c r="AF101" s="6">
        <f t="shared" si="9"/>
        <v>-0.14661299204131045</v>
      </c>
      <c r="AG101" s="6">
        <f t="shared" si="15"/>
        <v>0.68279516697805298</v>
      </c>
    </row>
    <row r="102" spans="1:33" ht="15" x14ac:dyDescent="0.25">
      <c r="A102" s="7">
        <v>28388</v>
      </c>
      <c r="B102" s="5">
        <v>0.125</v>
      </c>
      <c r="C102" s="5">
        <v>6.125</v>
      </c>
      <c r="D102" s="5">
        <v>7.1</v>
      </c>
      <c r="E102" s="5">
        <v>5.6</v>
      </c>
      <c r="F102" s="5">
        <v>6.5</v>
      </c>
      <c r="G102" s="5">
        <v>6.3</v>
      </c>
      <c r="H102" s="5">
        <v>0.5</v>
      </c>
      <c r="I102" s="5">
        <v>-0.8</v>
      </c>
      <c r="J102" s="5">
        <v>0</v>
      </c>
      <c r="K102" s="5">
        <v>0.3</v>
      </c>
      <c r="L102" s="5">
        <v>6.1</v>
      </c>
      <c r="M102" s="5">
        <v>4.4000000000000004</v>
      </c>
      <c r="N102" s="5">
        <v>5.0999999999999996</v>
      </c>
      <c r="O102" s="5">
        <v>5</v>
      </c>
      <c r="P102" s="5">
        <v>-0.3</v>
      </c>
      <c r="Q102" s="5">
        <v>-0.9</v>
      </c>
      <c r="R102" s="5">
        <v>-0.5</v>
      </c>
      <c r="S102" s="5">
        <v>-0.4</v>
      </c>
      <c r="T102" s="5">
        <v>7.1</v>
      </c>
      <c r="U102" s="5">
        <v>0.11329938030902401</v>
      </c>
      <c r="V102" s="6">
        <f>VLOOKUP(A102,'[1]state variable'!B:C,2)</f>
        <v>0.984457584867379</v>
      </c>
      <c r="W102" s="6">
        <v>0.14373011276370701</v>
      </c>
      <c r="X102" s="6">
        <f t="shared" si="12"/>
        <v>-3.29890205030607</v>
      </c>
      <c r="Y102" s="6">
        <f t="shared" si="10"/>
        <v>-7.099333553768103</v>
      </c>
      <c r="Z102" s="8">
        <v>28337</v>
      </c>
      <c r="AA102" s="6">
        <f t="shared" si="8"/>
        <v>-3.468908113645488</v>
      </c>
      <c r="AB102" s="6">
        <f t="shared" si="13"/>
        <v>-0.10183227219499491</v>
      </c>
      <c r="AC102" s="6">
        <f t="shared" si="11"/>
        <v>-7.1654691435428894</v>
      </c>
      <c r="AD102" s="6">
        <f t="shared" si="14"/>
        <v>-0.24534301986953277</v>
      </c>
      <c r="AE102" s="8">
        <v>34424</v>
      </c>
      <c r="AF102" s="6">
        <f t="shared" si="9"/>
        <v>0.30735004064549654</v>
      </c>
      <c r="AG102" s="6">
        <f t="shared" si="15"/>
        <v>-0.37544512633255644</v>
      </c>
    </row>
    <row r="103" spans="1:33" ht="15" x14ac:dyDescent="0.25">
      <c r="A103" s="7">
        <v>28416</v>
      </c>
      <c r="B103" s="5">
        <v>0</v>
      </c>
      <c r="C103" s="5">
        <v>6.5</v>
      </c>
      <c r="D103" s="5">
        <v>5.2</v>
      </c>
      <c r="E103" s="5">
        <v>6.8</v>
      </c>
      <c r="F103" s="5">
        <v>6.3</v>
      </c>
      <c r="G103" s="5">
        <v>6.2</v>
      </c>
      <c r="H103" s="5">
        <v>-0.4</v>
      </c>
      <c r="I103" s="5">
        <v>0.3</v>
      </c>
      <c r="J103" s="5">
        <v>0</v>
      </c>
      <c r="K103" s="5">
        <v>0.4</v>
      </c>
      <c r="L103" s="5">
        <v>3.8</v>
      </c>
      <c r="M103" s="5">
        <v>5.2</v>
      </c>
      <c r="N103" s="5">
        <v>4.8</v>
      </c>
      <c r="O103" s="5">
        <v>4.7</v>
      </c>
      <c r="P103" s="5">
        <v>-0.6</v>
      </c>
      <c r="Q103" s="5">
        <v>0.1</v>
      </c>
      <c r="R103" s="5">
        <v>-0.2</v>
      </c>
      <c r="S103" s="5">
        <v>-0.1</v>
      </c>
      <c r="T103" s="5">
        <v>6.9</v>
      </c>
      <c r="U103" s="5">
        <v>-7.8321177997511399E-2</v>
      </c>
      <c r="V103" s="6">
        <f>VLOOKUP(A103,'[1]state variable'!B:C,2)</f>
        <v>0.997226851355552</v>
      </c>
      <c r="W103" s="6">
        <v>-7.5842142739308394E-2</v>
      </c>
      <c r="X103" s="6">
        <f t="shared" si="12"/>
        <v>-3.3747441930453785</v>
      </c>
      <c r="Y103" s="6">
        <f t="shared" si="10"/>
        <v>-7.1776547317656147</v>
      </c>
      <c r="Z103" s="8">
        <v>28368</v>
      </c>
      <c r="AA103" s="6">
        <f t="shared" si="8"/>
        <v>-3.4426321630697769</v>
      </c>
      <c r="AB103" s="6">
        <f t="shared" si="13"/>
        <v>2.6275950575711082E-2</v>
      </c>
      <c r="AC103" s="6">
        <f t="shared" si="11"/>
        <v>-7.2126329340771269</v>
      </c>
      <c r="AD103" s="6">
        <f t="shared" si="14"/>
        <v>-4.7163790534237471E-2</v>
      </c>
      <c r="AE103" s="8">
        <v>34515</v>
      </c>
      <c r="AF103" s="6">
        <f t="shared" si="9"/>
        <v>0.72617994494285154</v>
      </c>
      <c r="AG103" s="6">
        <f t="shared" si="15"/>
        <v>1.1016250712754081</v>
      </c>
    </row>
    <row r="104" spans="1:33" ht="15" x14ac:dyDescent="0.25">
      <c r="A104" s="7">
        <v>28444</v>
      </c>
      <c r="B104" s="5">
        <v>0</v>
      </c>
      <c r="C104" s="5">
        <v>6.5</v>
      </c>
      <c r="D104" s="5">
        <v>5.0999999999999996</v>
      </c>
      <c r="E104" s="5">
        <v>6.8</v>
      </c>
      <c r="F104" s="5">
        <v>6.4</v>
      </c>
      <c r="G104" s="5">
        <v>6.1</v>
      </c>
      <c r="H104" s="5">
        <v>-0.1</v>
      </c>
      <c r="I104" s="5">
        <v>0</v>
      </c>
      <c r="J104" s="5">
        <v>0.1</v>
      </c>
      <c r="K104" s="5">
        <v>-0.1</v>
      </c>
      <c r="L104" s="5">
        <v>3.8</v>
      </c>
      <c r="M104" s="5">
        <v>5</v>
      </c>
      <c r="N104" s="5">
        <v>4.7</v>
      </c>
      <c r="O104" s="5">
        <v>4.5</v>
      </c>
      <c r="P104" s="5">
        <v>0</v>
      </c>
      <c r="Q104" s="5">
        <v>-0.2</v>
      </c>
      <c r="R104" s="5">
        <v>-0.1</v>
      </c>
      <c r="S104" s="5">
        <v>-0.2</v>
      </c>
      <c r="T104" s="5">
        <v>6.9</v>
      </c>
      <c r="U104" s="5">
        <v>-7.0698416677886594E-2</v>
      </c>
      <c r="V104" s="6">
        <f>VLOOKUP(A104,'[1]state variable'!B:C,2)</f>
        <v>0.997226851355552</v>
      </c>
      <c r="W104" s="6">
        <v>-7.1513341284982795E-2</v>
      </c>
      <c r="X104" s="6">
        <f t="shared" si="12"/>
        <v>-3.4462575343303614</v>
      </c>
      <c r="Y104" s="6">
        <f t="shared" si="10"/>
        <v>-7.2483531484435018</v>
      </c>
      <c r="Z104" s="8">
        <v>28398</v>
      </c>
      <c r="AA104" s="6">
        <f t="shared" si="8"/>
        <v>-3.29890205030607</v>
      </c>
      <c r="AB104" s="6">
        <f t="shared" si="13"/>
        <v>0.14373011276370695</v>
      </c>
      <c r="AC104" s="6">
        <f t="shared" si="11"/>
        <v>-7.099333553768103</v>
      </c>
      <c r="AD104" s="6">
        <f t="shared" si="14"/>
        <v>0.11329938030902387</v>
      </c>
      <c r="AE104" s="8">
        <v>34607</v>
      </c>
      <c r="AF104" s="6">
        <f t="shared" si="9"/>
        <v>1.4807609394855954</v>
      </c>
      <c r="AG104" s="6">
        <f t="shared" si="15"/>
        <v>0.3791358682101873</v>
      </c>
    </row>
    <row r="105" spans="1:33" ht="15" x14ac:dyDescent="0.25">
      <c r="A105" s="7">
        <v>28479</v>
      </c>
      <c r="B105" s="5">
        <v>0</v>
      </c>
      <c r="C105" s="5">
        <v>6.5</v>
      </c>
      <c r="D105" s="5">
        <v>5</v>
      </c>
      <c r="E105" s="5">
        <v>6.9</v>
      </c>
      <c r="F105" s="5">
        <v>6.3</v>
      </c>
      <c r="G105" s="5">
        <v>6.4</v>
      </c>
      <c r="H105" s="5">
        <v>-0.1</v>
      </c>
      <c r="I105" s="5">
        <v>0.1</v>
      </c>
      <c r="J105" s="5">
        <v>-0.1</v>
      </c>
      <c r="K105" s="5">
        <v>0.3</v>
      </c>
      <c r="L105" s="5">
        <v>4.7</v>
      </c>
      <c r="M105" s="5">
        <v>5.0999999999999996</v>
      </c>
      <c r="N105" s="5">
        <v>4.5999999999999996</v>
      </c>
      <c r="O105" s="5">
        <v>4.4000000000000004</v>
      </c>
      <c r="P105" s="5">
        <v>0.9</v>
      </c>
      <c r="Q105" s="5">
        <v>0.1</v>
      </c>
      <c r="R105" s="5">
        <v>-0.1</v>
      </c>
      <c r="S105" s="5">
        <v>-0.1</v>
      </c>
      <c r="T105" s="5">
        <v>6.9</v>
      </c>
      <c r="U105" s="5">
        <v>-0.13681110934708199</v>
      </c>
      <c r="V105" s="6">
        <f>VLOOKUP(A105,'[1]state variable'!B:C,2)</f>
        <v>0.997226851355552</v>
      </c>
      <c r="W105" s="6">
        <v>-8.4694147852057505E-2</v>
      </c>
      <c r="X105" s="6">
        <f t="shared" si="12"/>
        <v>-3.5309516821824189</v>
      </c>
      <c r="Y105" s="6">
        <f t="shared" si="10"/>
        <v>-7.3851642577905841</v>
      </c>
      <c r="Z105" s="8">
        <v>28429</v>
      </c>
      <c r="AA105" s="6">
        <f t="shared" si="8"/>
        <v>-3.3747441930453785</v>
      </c>
      <c r="AB105" s="6">
        <f t="shared" si="13"/>
        <v>-7.584214273930856E-2</v>
      </c>
      <c r="AC105" s="6">
        <f t="shared" si="11"/>
        <v>-7.1776547317656147</v>
      </c>
      <c r="AD105" s="6">
        <f t="shared" si="14"/>
        <v>-7.8321177997511704E-2</v>
      </c>
      <c r="AE105" s="8">
        <v>34699</v>
      </c>
      <c r="AF105" s="6">
        <f t="shared" si="9"/>
        <v>2.1157724362683732</v>
      </c>
      <c r="AG105" s="6">
        <f t="shared" si="15"/>
        <v>1.7366365680581859</v>
      </c>
    </row>
    <row r="106" spans="1:33" ht="15" x14ac:dyDescent="0.25">
      <c r="A106" s="7">
        <v>28507</v>
      </c>
      <c r="B106" s="5">
        <v>0</v>
      </c>
      <c r="C106" s="5">
        <v>6.75</v>
      </c>
      <c r="D106" s="5">
        <v>6.7</v>
      </c>
      <c r="E106" s="5">
        <v>6.8</v>
      </c>
      <c r="F106" s="5">
        <v>6.2</v>
      </c>
      <c r="G106" s="5">
        <v>6.2</v>
      </c>
      <c r="H106" s="5">
        <v>-0.2</v>
      </c>
      <c r="I106" s="5">
        <v>0.5</v>
      </c>
      <c r="J106" s="5">
        <v>-0.2</v>
      </c>
      <c r="K106" s="5">
        <v>0.2</v>
      </c>
      <c r="L106" s="5">
        <v>4.5</v>
      </c>
      <c r="M106" s="5">
        <v>5.4</v>
      </c>
      <c r="N106" s="5">
        <v>4.5</v>
      </c>
      <c r="O106" s="5">
        <v>4.4000000000000004</v>
      </c>
      <c r="P106" s="5">
        <v>-0.6</v>
      </c>
      <c r="Q106" s="5">
        <v>0.8</v>
      </c>
      <c r="R106" s="5">
        <v>0.1</v>
      </c>
      <c r="S106" s="5">
        <v>0.3</v>
      </c>
      <c r="T106" s="5">
        <v>6.5</v>
      </c>
      <c r="U106" s="5">
        <v>-0.245174269321663</v>
      </c>
      <c r="V106" s="6">
        <f>VLOOKUP(A106,'[1]state variable'!B:C,2)</f>
        <v>0.99243362065302898</v>
      </c>
      <c r="W106" s="6">
        <v>-0.12793354335218399</v>
      </c>
      <c r="X106" s="6">
        <f t="shared" si="12"/>
        <v>-3.6588852255346032</v>
      </c>
      <c r="Y106" s="6">
        <f t="shared" si="10"/>
        <v>-7.6303385271122472</v>
      </c>
      <c r="Z106" s="8">
        <v>28459</v>
      </c>
      <c r="AA106" s="6">
        <f t="shared" si="8"/>
        <v>-3.4462575343303614</v>
      </c>
      <c r="AB106" s="6">
        <f t="shared" si="13"/>
        <v>-7.1513341284982879E-2</v>
      </c>
      <c r="AC106" s="6">
        <f t="shared" si="11"/>
        <v>-7.2483531484435018</v>
      </c>
      <c r="AD106" s="6">
        <f t="shared" si="14"/>
        <v>-7.069841667788701E-2</v>
      </c>
      <c r="AE106" s="8">
        <v>34789</v>
      </c>
      <c r="AF106" s="6">
        <f t="shared" si="9"/>
        <v>2.6499603523246726</v>
      </c>
      <c r="AG106" s="6">
        <f t="shared" si="15"/>
        <v>0.91332378426648675</v>
      </c>
    </row>
    <row r="107" spans="1:33" ht="15" x14ac:dyDescent="0.25">
      <c r="A107" s="7">
        <v>28549</v>
      </c>
      <c r="B107" s="5">
        <v>0</v>
      </c>
      <c r="C107" s="5">
        <v>6.75</v>
      </c>
      <c r="D107" s="5">
        <v>6.1</v>
      </c>
      <c r="E107" s="5">
        <v>7.1</v>
      </c>
      <c r="F107" s="5">
        <v>6.1</v>
      </c>
      <c r="G107" s="5">
        <v>5.9</v>
      </c>
      <c r="H107" s="5">
        <v>-0.6</v>
      </c>
      <c r="I107" s="5">
        <v>0.3</v>
      </c>
      <c r="J107" s="5">
        <v>-0.1</v>
      </c>
      <c r="K107" s="5">
        <v>-0.3</v>
      </c>
      <c r="L107" s="5">
        <v>4</v>
      </c>
      <c r="M107" s="5">
        <v>4.4000000000000004</v>
      </c>
      <c r="N107" s="5">
        <v>4.5999999999999996</v>
      </c>
      <c r="O107" s="5">
        <v>4.2</v>
      </c>
      <c r="P107" s="5">
        <v>-0.5</v>
      </c>
      <c r="Q107" s="5">
        <v>-1</v>
      </c>
      <c r="R107" s="5">
        <v>0.1</v>
      </c>
      <c r="S107" s="5">
        <v>-0.2</v>
      </c>
      <c r="T107" s="5">
        <v>6.3</v>
      </c>
      <c r="U107" s="5">
        <v>2.3412946015001702E-2</v>
      </c>
      <c r="V107" s="6">
        <f>VLOOKUP(A107,'[1]state variable'!B:C,2)</f>
        <v>0.99243362065302898</v>
      </c>
      <c r="W107" s="6">
        <v>-6.2204637162187902E-2</v>
      </c>
      <c r="X107" s="6">
        <f t="shared" si="12"/>
        <v>-3.721089862696791</v>
      </c>
      <c r="Y107" s="6">
        <f t="shared" si="10"/>
        <v>-7.6069255810972454</v>
      </c>
      <c r="Z107" s="8">
        <v>28490</v>
      </c>
      <c r="AA107" s="6">
        <f t="shared" si="8"/>
        <v>-3.5309516821824189</v>
      </c>
      <c r="AB107" s="6">
        <f t="shared" si="13"/>
        <v>-8.4694147852057533E-2</v>
      </c>
      <c r="AC107" s="6">
        <f t="shared" si="11"/>
        <v>-7.3851642577905841</v>
      </c>
      <c r="AD107" s="6">
        <f t="shared" si="14"/>
        <v>-0.13681110934708229</v>
      </c>
      <c r="AE107" s="8">
        <v>34880</v>
      </c>
      <c r="AF107" s="6">
        <f t="shared" si="9"/>
        <v>2.7228979656033663</v>
      </c>
      <c r="AG107" s="6">
        <f t="shared" si="15"/>
        <v>1.8095741813368795</v>
      </c>
    </row>
    <row r="108" spans="1:33" ht="15" x14ac:dyDescent="0.25">
      <c r="A108" s="7">
        <v>28570</v>
      </c>
      <c r="B108" s="5">
        <v>0</v>
      </c>
      <c r="C108" s="5">
        <v>6.75</v>
      </c>
      <c r="D108" s="5">
        <v>6.1</v>
      </c>
      <c r="E108" s="5">
        <v>7.5</v>
      </c>
      <c r="F108" s="5">
        <v>6.3</v>
      </c>
      <c r="G108" s="5">
        <v>5.9</v>
      </c>
      <c r="H108" s="5">
        <v>0</v>
      </c>
      <c r="I108" s="5">
        <v>0.4</v>
      </c>
      <c r="J108" s="5">
        <v>0.2</v>
      </c>
      <c r="K108" s="5">
        <v>0</v>
      </c>
      <c r="L108" s="5">
        <v>4</v>
      </c>
      <c r="M108" s="5">
        <v>3.4</v>
      </c>
      <c r="N108" s="5">
        <v>5</v>
      </c>
      <c r="O108" s="5">
        <v>4.5</v>
      </c>
      <c r="P108" s="5">
        <v>0</v>
      </c>
      <c r="Q108" s="5">
        <v>-1</v>
      </c>
      <c r="R108" s="5">
        <v>0.4</v>
      </c>
      <c r="S108" s="5">
        <v>0.3</v>
      </c>
      <c r="T108" s="5">
        <v>6.2</v>
      </c>
      <c r="U108" s="5">
        <v>-2.6571029812461299E-2</v>
      </c>
      <c r="V108" s="6">
        <f>VLOOKUP(A108,'[1]state variable'!B:C,2)</f>
        <v>0.99243362065302898</v>
      </c>
      <c r="W108" s="6">
        <v>-5.10962182825778E-2</v>
      </c>
      <c r="X108" s="6">
        <f t="shared" si="12"/>
        <v>-3.7721860809793686</v>
      </c>
      <c r="Y108" s="6">
        <f t="shared" si="10"/>
        <v>-7.6334966109097069</v>
      </c>
      <c r="Z108" s="8">
        <v>28521</v>
      </c>
      <c r="AA108" s="6">
        <f t="shared" si="8"/>
        <v>-3.6588852255346032</v>
      </c>
      <c r="AB108" s="6">
        <f t="shared" si="13"/>
        <v>-0.12793354335218421</v>
      </c>
      <c r="AC108" s="6">
        <f t="shared" si="11"/>
        <v>-7.6303385271122472</v>
      </c>
      <c r="AD108" s="6">
        <f t="shared" si="14"/>
        <v>-0.2451742693216632</v>
      </c>
      <c r="AE108" s="8">
        <v>34972</v>
      </c>
      <c r="AF108" s="6">
        <f t="shared" si="9"/>
        <v>2.7174555844682486</v>
      </c>
      <c r="AG108" s="6">
        <f t="shared" si="15"/>
        <v>0.90788140313136911</v>
      </c>
    </row>
    <row r="109" spans="1:33" ht="15" x14ac:dyDescent="0.25">
      <c r="A109" s="7">
        <v>28598</v>
      </c>
      <c r="B109" s="5">
        <v>0.25</v>
      </c>
      <c r="C109" s="5">
        <v>6.75</v>
      </c>
      <c r="D109" s="5">
        <v>7.2</v>
      </c>
      <c r="E109" s="5">
        <v>7.4</v>
      </c>
      <c r="F109" s="5">
        <v>6.7</v>
      </c>
      <c r="G109" s="5">
        <v>7.1</v>
      </c>
      <c r="H109" s="5">
        <v>-0.3</v>
      </c>
      <c r="I109" s="5">
        <v>1.1000000000000001</v>
      </c>
      <c r="J109" s="5">
        <v>0.8</v>
      </c>
      <c r="K109" s="5">
        <v>0.4</v>
      </c>
      <c r="L109" s="5">
        <v>1.4</v>
      </c>
      <c r="M109" s="5">
        <v>6.7</v>
      </c>
      <c r="N109" s="5">
        <v>4.4000000000000004</v>
      </c>
      <c r="O109" s="5">
        <v>4.5999999999999996</v>
      </c>
      <c r="P109" s="5">
        <v>-2</v>
      </c>
      <c r="Q109" s="5">
        <v>1.7</v>
      </c>
      <c r="R109" s="5">
        <v>-0.1</v>
      </c>
      <c r="S109" s="5">
        <v>-0.2</v>
      </c>
      <c r="T109" s="5">
        <v>6</v>
      </c>
      <c r="U109" s="5">
        <v>-8.8923035657413399E-2</v>
      </c>
      <c r="V109" s="6">
        <f>VLOOKUP(A109,'[1]state variable'!B:C,2)</f>
        <v>0.97761879465403101</v>
      </c>
      <c r="W109" s="6">
        <v>-3.9221486589237102E-3</v>
      </c>
      <c r="X109" s="6">
        <f t="shared" si="12"/>
        <v>-3.7761082296382922</v>
      </c>
      <c r="Y109" s="6">
        <f t="shared" si="10"/>
        <v>-7.7224196465671202</v>
      </c>
      <c r="Z109" s="8">
        <v>28549</v>
      </c>
      <c r="AA109" s="6">
        <f t="shared" si="8"/>
        <v>-3.721089862696791</v>
      </c>
      <c r="AB109" s="6">
        <f t="shared" si="13"/>
        <v>-6.2204637162187826E-2</v>
      </c>
      <c r="AC109" s="6">
        <f t="shared" si="11"/>
        <v>-7.6069255810972454</v>
      </c>
      <c r="AD109" s="6">
        <f t="shared" si="14"/>
        <v>2.3412946015001879E-2</v>
      </c>
      <c r="AE109" s="8">
        <v>35064</v>
      </c>
      <c r="AF109" s="6">
        <f t="shared" si="9"/>
        <v>2.5136957164681855</v>
      </c>
      <c r="AG109" s="6">
        <f t="shared" si="15"/>
        <v>1.6058143133368163</v>
      </c>
    </row>
    <row r="110" spans="1:33" ht="15" x14ac:dyDescent="0.25">
      <c r="A110" s="7">
        <v>28626</v>
      </c>
      <c r="B110" s="5">
        <v>0.1875</v>
      </c>
      <c r="C110" s="5">
        <v>7.3125</v>
      </c>
      <c r="D110" s="5">
        <v>7.1</v>
      </c>
      <c r="E110" s="5">
        <v>7.7</v>
      </c>
      <c r="F110" s="5">
        <v>6.9</v>
      </c>
      <c r="G110" s="5">
        <v>7.2</v>
      </c>
      <c r="H110" s="5">
        <v>-0.1</v>
      </c>
      <c r="I110" s="5">
        <v>0.3</v>
      </c>
      <c r="J110" s="5">
        <v>0.2</v>
      </c>
      <c r="K110" s="5">
        <v>0.1</v>
      </c>
      <c r="L110" s="5">
        <v>-0.6</v>
      </c>
      <c r="M110" s="5">
        <v>9</v>
      </c>
      <c r="N110" s="5">
        <v>4.4000000000000004</v>
      </c>
      <c r="O110" s="5">
        <v>4.5999999999999996</v>
      </c>
      <c r="P110" s="5">
        <v>-2</v>
      </c>
      <c r="Q110" s="5">
        <v>2.2999999999999998</v>
      </c>
      <c r="R110" s="5">
        <v>0</v>
      </c>
      <c r="S110" s="5">
        <v>0</v>
      </c>
      <c r="T110" s="5">
        <v>5.9</v>
      </c>
      <c r="U110" s="5">
        <v>-0.23626867041519301</v>
      </c>
      <c r="V110" s="6">
        <f>VLOOKUP(A110,'[1]state variable'!B:C,2)</f>
        <v>0.97761879465403101</v>
      </c>
      <c r="W110" s="6">
        <v>-9.4893131225877905E-2</v>
      </c>
      <c r="X110" s="6">
        <f t="shared" si="12"/>
        <v>-3.8710013608641702</v>
      </c>
      <c r="Y110" s="6">
        <f t="shared" si="10"/>
        <v>-7.9586883169823128</v>
      </c>
      <c r="Z110" s="8">
        <v>28580</v>
      </c>
      <c r="AA110" s="6">
        <f t="shared" si="8"/>
        <v>-3.7721860809793686</v>
      </c>
      <c r="AB110" s="6">
        <f t="shared" si="13"/>
        <v>-5.1096218282577599E-2</v>
      </c>
      <c r="AC110" s="6">
        <f t="shared" si="11"/>
        <v>-7.6334966109097069</v>
      </c>
      <c r="AD110" s="6">
        <f t="shared" si="14"/>
        <v>-2.6571029812461511E-2</v>
      </c>
      <c r="AE110" s="8">
        <v>35155</v>
      </c>
      <c r="AF110" s="6">
        <f t="shared" si="9"/>
        <v>2.3716301370963788</v>
      </c>
      <c r="AG110" s="6">
        <f t="shared" si="15"/>
        <v>0.76581582375956248</v>
      </c>
    </row>
    <row r="111" spans="1:33" ht="15" x14ac:dyDescent="0.25">
      <c r="A111" s="7">
        <v>28661</v>
      </c>
      <c r="B111" s="5">
        <v>0.25</v>
      </c>
      <c r="C111" s="5">
        <v>7.5</v>
      </c>
      <c r="D111" s="5">
        <v>7.1</v>
      </c>
      <c r="E111" s="5">
        <v>8.6</v>
      </c>
      <c r="F111" s="5">
        <v>6.9</v>
      </c>
      <c r="G111" s="5">
        <v>7.3</v>
      </c>
      <c r="H111" s="5">
        <v>0</v>
      </c>
      <c r="I111" s="5">
        <v>0.9</v>
      </c>
      <c r="J111" s="5">
        <v>0</v>
      </c>
      <c r="K111" s="5">
        <v>0.1</v>
      </c>
      <c r="L111" s="5">
        <v>-0.4</v>
      </c>
      <c r="M111" s="5">
        <v>8.8000000000000007</v>
      </c>
      <c r="N111" s="5">
        <v>3.7</v>
      </c>
      <c r="O111" s="5">
        <v>3.2</v>
      </c>
      <c r="P111" s="5">
        <v>0.2</v>
      </c>
      <c r="Q111" s="5">
        <v>-0.2</v>
      </c>
      <c r="R111" s="5">
        <v>-0.7</v>
      </c>
      <c r="S111" s="5">
        <v>-1.4</v>
      </c>
      <c r="T111" s="5">
        <v>6.1</v>
      </c>
      <c r="U111" s="5">
        <v>0.191040678283804</v>
      </c>
      <c r="V111" s="6">
        <f>VLOOKUP(A111,'[1]state variable'!B:C,2)</f>
        <v>0.97761879465403101</v>
      </c>
      <c r="W111" s="6">
        <v>0.112989927147903</v>
      </c>
      <c r="X111" s="6">
        <f t="shared" si="12"/>
        <v>-3.7580114337162671</v>
      </c>
      <c r="Y111" s="6">
        <f t="shared" si="10"/>
        <v>-7.7676476386985085</v>
      </c>
      <c r="Z111" s="8">
        <v>28610</v>
      </c>
      <c r="AA111" s="6">
        <f t="shared" si="8"/>
        <v>-3.7761082296382922</v>
      </c>
      <c r="AB111" s="6">
        <f t="shared" si="13"/>
        <v>-3.9221486589235965E-3</v>
      </c>
      <c r="AC111" s="6">
        <f t="shared" si="11"/>
        <v>-7.7224196465671202</v>
      </c>
      <c r="AD111" s="6">
        <f t="shared" si="14"/>
        <v>-8.892303565741333E-2</v>
      </c>
      <c r="AE111" s="8">
        <v>35246</v>
      </c>
      <c r="AF111" s="6">
        <f t="shared" si="9"/>
        <v>2.3245176023729863</v>
      </c>
      <c r="AG111" s="6">
        <f t="shared" si="15"/>
        <v>1.5587017786134238</v>
      </c>
    </row>
    <row r="112" spans="1:33" ht="15" x14ac:dyDescent="0.25">
      <c r="A112" s="7">
        <v>28689</v>
      </c>
      <c r="B112" s="5">
        <v>0.125</v>
      </c>
      <c r="C112" s="5">
        <v>7.75</v>
      </c>
      <c r="D112" s="5">
        <v>9.1999999999999993</v>
      </c>
      <c r="E112" s="5">
        <v>6.8</v>
      </c>
      <c r="F112" s="5">
        <v>7.2</v>
      </c>
      <c r="G112" s="5">
        <v>7.2</v>
      </c>
      <c r="H112" s="5">
        <v>0.6</v>
      </c>
      <c r="I112" s="5">
        <v>-0.1</v>
      </c>
      <c r="J112" s="5">
        <v>-0.1</v>
      </c>
      <c r="K112" s="5">
        <v>0</v>
      </c>
      <c r="L112" s="5">
        <v>8.8000000000000007</v>
      </c>
      <c r="M112" s="5">
        <v>3.5</v>
      </c>
      <c r="N112" s="5">
        <v>3.4</v>
      </c>
      <c r="O112" s="5">
        <v>4.2</v>
      </c>
      <c r="P112" s="5">
        <v>0</v>
      </c>
      <c r="Q112" s="5">
        <v>-0.2</v>
      </c>
      <c r="R112" s="5">
        <v>0.2</v>
      </c>
      <c r="S112" s="5">
        <v>-0.3</v>
      </c>
      <c r="T112" s="5">
        <v>5.8</v>
      </c>
      <c r="U112" s="5">
        <v>-0.109542640519941</v>
      </c>
      <c r="V112" s="6">
        <f>VLOOKUP(A112,'[1]state variable'!B:C,2)</f>
        <v>0.99822859245228801</v>
      </c>
      <c r="W112" s="6">
        <v>-4.3011938510479603E-2</v>
      </c>
      <c r="X112" s="6">
        <f t="shared" si="12"/>
        <v>-3.8010233722267466</v>
      </c>
      <c r="Y112" s="6">
        <f t="shared" si="10"/>
        <v>-7.8771902792184498</v>
      </c>
      <c r="Z112" s="8">
        <v>28641</v>
      </c>
      <c r="AA112" s="6">
        <f t="shared" si="8"/>
        <v>-3.8710013608641702</v>
      </c>
      <c r="AB112" s="6">
        <f t="shared" si="13"/>
        <v>-9.4893131225878058E-2</v>
      </c>
      <c r="AC112" s="6">
        <f t="shared" si="11"/>
        <v>-7.9586883169823128</v>
      </c>
      <c r="AD112" s="6">
        <f t="shared" si="14"/>
        <v>-0.23626867041519262</v>
      </c>
      <c r="AE112" s="8">
        <v>35338</v>
      </c>
      <c r="AF112" s="6">
        <f t="shared" si="9"/>
        <v>2.3401589736001687</v>
      </c>
      <c r="AG112" s="6">
        <f t="shared" si="15"/>
        <v>0.78145719498674482</v>
      </c>
    </row>
    <row r="113" spans="1:33" ht="15" x14ac:dyDescent="0.25">
      <c r="A113" s="7">
        <v>28717</v>
      </c>
      <c r="B113" s="5">
        <v>0.125</v>
      </c>
      <c r="C113" s="5">
        <v>7.875</v>
      </c>
      <c r="D113" s="5">
        <v>10</v>
      </c>
      <c r="E113" s="5">
        <v>7.4</v>
      </c>
      <c r="F113" s="5">
        <v>7.4</v>
      </c>
      <c r="G113" s="5">
        <v>7.6</v>
      </c>
      <c r="H113" s="5">
        <v>0.8</v>
      </c>
      <c r="I113" s="5">
        <v>0.6</v>
      </c>
      <c r="J113" s="5">
        <v>0.2</v>
      </c>
      <c r="K113" s="5">
        <v>0.4</v>
      </c>
      <c r="L113" s="5">
        <v>7.4</v>
      </c>
      <c r="M113" s="5">
        <v>3.3</v>
      </c>
      <c r="N113" s="5">
        <v>3.4</v>
      </c>
      <c r="O113" s="5">
        <v>4.2</v>
      </c>
      <c r="P113" s="5">
        <v>-1.4</v>
      </c>
      <c r="Q113" s="5">
        <v>-0.2</v>
      </c>
      <c r="R113" s="5">
        <v>0</v>
      </c>
      <c r="S113" s="5">
        <v>0</v>
      </c>
      <c r="T113" s="5">
        <v>6</v>
      </c>
      <c r="U113" s="5">
        <v>-4.4485666554283203E-2</v>
      </c>
      <c r="V113" s="6">
        <f>VLOOKUP(A113,'[1]state variable'!B:C,2)</f>
        <v>0.99822859245228801</v>
      </c>
      <c r="W113" s="6">
        <v>-4.8243704766601104E-3</v>
      </c>
      <c r="X113" s="6">
        <f t="shared" si="12"/>
        <v>-3.8058477427034068</v>
      </c>
      <c r="Y113" s="6">
        <f t="shared" si="10"/>
        <v>-7.9216759457727326</v>
      </c>
      <c r="Z113" s="8">
        <v>28671</v>
      </c>
      <c r="AA113" s="6">
        <f t="shared" si="8"/>
        <v>-3.7580114337162671</v>
      </c>
      <c r="AB113" s="6">
        <f t="shared" si="13"/>
        <v>0.11298992714790312</v>
      </c>
      <c r="AC113" s="6">
        <f t="shared" si="11"/>
        <v>-7.7676476386985085</v>
      </c>
      <c r="AD113" s="6">
        <f t="shared" si="14"/>
        <v>0.19104067828380433</v>
      </c>
      <c r="AE113" s="8">
        <v>35430</v>
      </c>
      <c r="AF113" s="6">
        <f t="shared" si="9"/>
        <v>2.3631581020045123</v>
      </c>
      <c r="AG113" s="6">
        <f t="shared" si="15"/>
        <v>1.5817009070177674</v>
      </c>
    </row>
    <row r="114" spans="1:33" ht="15" x14ac:dyDescent="0.25">
      <c r="A114" s="7">
        <v>28752</v>
      </c>
      <c r="B114" s="5">
        <v>0.125</v>
      </c>
      <c r="C114" s="5">
        <v>8.375</v>
      </c>
      <c r="D114" s="5">
        <v>10.7</v>
      </c>
      <c r="E114" s="5">
        <v>7</v>
      </c>
      <c r="F114" s="5">
        <v>7.2</v>
      </c>
      <c r="G114" s="5">
        <v>7.7</v>
      </c>
      <c r="H114" s="5">
        <v>0.7</v>
      </c>
      <c r="I114" s="5">
        <v>-0.4</v>
      </c>
      <c r="J114" s="5">
        <v>-0.2</v>
      </c>
      <c r="K114" s="5">
        <v>0.1</v>
      </c>
      <c r="L114" s="5">
        <v>8</v>
      </c>
      <c r="M114" s="5">
        <v>2.9</v>
      </c>
      <c r="N114" s="5">
        <v>3.3</v>
      </c>
      <c r="O114" s="5">
        <v>4.2</v>
      </c>
      <c r="P114" s="5">
        <v>0.6</v>
      </c>
      <c r="Q114" s="5">
        <v>-0.4</v>
      </c>
      <c r="R114" s="5">
        <v>-0.1</v>
      </c>
      <c r="S114" s="5">
        <v>0</v>
      </c>
      <c r="T114" s="5">
        <v>6</v>
      </c>
      <c r="U114" s="5">
        <v>-9.4777217299377298E-2</v>
      </c>
      <c r="V114" s="6">
        <f>VLOOKUP(A114,'[1]state variable'!B:C,2)</f>
        <v>0.99822859245228801</v>
      </c>
      <c r="W114" s="6">
        <v>-7.1294474625489103E-3</v>
      </c>
      <c r="X114" s="6">
        <f t="shared" si="12"/>
        <v>-3.8129771901659555</v>
      </c>
      <c r="Y114" s="6">
        <f t="shared" si="10"/>
        <v>-8.0164531630721108</v>
      </c>
      <c r="Z114" s="8">
        <v>28702</v>
      </c>
      <c r="AA114" s="6">
        <f t="shared" si="8"/>
        <v>-3.8010233722267466</v>
      </c>
      <c r="AB114" s="6">
        <f t="shared" si="13"/>
        <v>-4.3011938510479464E-2</v>
      </c>
      <c r="AC114" s="6">
        <f t="shared" si="11"/>
        <v>-7.8771902792184498</v>
      </c>
      <c r="AD114" s="6">
        <f t="shared" si="14"/>
        <v>-0.10954264051994134</v>
      </c>
      <c r="AE114" s="8">
        <v>35520</v>
      </c>
      <c r="AF114" s="6">
        <f t="shared" si="9"/>
        <v>2.4701141282612804</v>
      </c>
      <c r="AG114" s="6">
        <f t="shared" si="15"/>
        <v>0.88841322124351296</v>
      </c>
    </row>
    <row r="115" spans="1:33" ht="15" x14ac:dyDescent="0.25">
      <c r="A115" s="7">
        <v>28780</v>
      </c>
      <c r="B115" s="5">
        <v>0.25</v>
      </c>
      <c r="C115" s="5">
        <v>8.75</v>
      </c>
      <c r="D115" s="5">
        <v>7.3</v>
      </c>
      <c r="E115" s="5">
        <v>7.4</v>
      </c>
      <c r="F115" s="5">
        <v>7.4</v>
      </c>
      <c r="G115" s="5">
        <v>6.9</v>
      </c>
      <c r="H115" s="5">
        <v>0.3</v>
      </c>
      <c r="I115" s="5">
        <v>0.2</v>
      </c>
      <c r="J115" s="5">
        <v>-0.3</v>
      </c>
      <c r="K115" s="5">
        <v>0.1</v>
      </c>
      <c r="L115" s="5">
        <v>3.1</v>
      </c>
      <c r="M115" s="5">
        <v>3.3</v>
      </c>
      <c r="N115" s="5">
        <v>4.0999999999999996</v>
      </c>
      <c r="O115" s="5">
        <v>3.3</v>
      </c>
      <c r="P115" s="5">
        <v>0.2</v>
      </c>
      <c r="Q115" s="5">
        <v>0</v>
      </c>
      <c r="R115" s="5">
        <v>-0.1</v>
      </c>
      <c r="S115" s="5">
        <v>-0.2</v>
      </c>
      <c r="T115" s="5">
        <v>5.9</v>
      </c>
      <c r="U115" s="5">
        <v>0.120988878412159</v>
      </c>
      <c r="V115" s="6">
        <f>VLOOKUP(A115,'[1]state variable'!B:C,2)</f>
        <v>0.99481528991093005</v>
      </c>
      <c r="W115" s="6">
        <v>0.182331032207943</v>
      </c>
      <c r="X115" s="6">
        <f t="shared" si="12"/>
        <v>-3.6306461579580125</v>
      </c>
      <c r="Y115" s="6">
        <f t="shared" si="10"/>
        <v>-7.8954642846599521</v>
      </c>
      <c r="Z115" s="8">
        <v>28733</v>
      </c>
      <c r="AA115" s="6">
        <f t="shared" si="8"/>
        <v>-3.8058477427034068</v>
      </c>
      <c r="AB115" s="6">
        <f t="shared" si="13"/>
        <v>-4.824370476660178E-3</v>
      </c>
      <c r="AC115" s="6">
        <f t="shared" si="11"/>
        <v>-7.9216759457727326</v>
      </c>
      <c r="AD115" s="6">
        <f t="shared" si="14"/>
        <v>-4.4485666554282766E-2</v>
      </c>
      <c r="AE115" s="8">
        <v>35611</v>
      </c>
      <c r="AF115" s="6">
        <f t="shared" si="9"/>
        <v>2.5406692307085206</v>
      </c>
      <c r="AG115" s="6">
        <f t="shared" si="15"/>
        <v>1.6522560094650076</v>
      </c>
    </row>
    <row r="116" spans="1:33" ht="15" x14ac:dyDescent="0.25">
      <c r="A116" s="7">
        <v>28815</v>
      </c>
      <c r="B116" s="5">
        <v>0.1875</v>
      </c>
      <c r="C116" s="5">
        <v>9.6875</v>
      </c>
      <c r="D116" s="5">
        <v>7</v>
      </c>
      <c r="E116" s="5">
        <v>7.6</v>
      </c>
      <c r="F116" s="5">
        <v>7.6</v>
      </c>
      <c r="G116" s="5">
        <v>7</v>
      </c>
      <c r="H116" s="5">
        <v>-0.3</v>
      </c>
      <c r="I116" s="5">
        <v>0.2</v>
      </c>
      <c r="J116" s="5">
        <v>0.2</v>
      </c>
      <c r="K116" s="5">
        <v>0.1</v>
      </c>
      <c r="L116" s="5">
        <v>3.4</v>
      </c>
      <c r="M116" s="5">
        <v>3.3</v>
      </c>
      <c r="N116" s="5">
        <v>3.4</v>
      </c>
      <c r="O116" s="5">
        <v>2.2999999999999998</v>
      </c>
      <c r="P116" s="5">
        <v>0.3</v>
      </c>
      <c r="Q116" s="5">
        <v>0</v>
      </c>
      <c r="R116" s="5">
        <v>-0.7</v>
      </c>
      <c r="S116" s="5">
        <v>-1</v>
      </c>
      <c r="T116" s="5">
        <v>5.9</v>
      </c>
      <c r="U116" s="5">
        <v>0.15333419570515999</v>
      </c>
      <c r="V116" s="6">
        <f>VLOOKUP(A116,'[1]state variable'!B:C,2)</f>
        <v>0.99481528991093005</v>
      </c>
      <c r="W116" s="6">
        <v>8.2361807818943103E-2</v>
      </c>
      <c r="X116" s="6">
        <f t="shared" si="12"/>
        <v>-3.5482843501390695</v>
      </c>
      <c r="Y116" s="6">
        <f t="shared" si="10"/>
        <v>-7.7421300889547924</v>
      </c>
      <c r="Z116" s="8">
        <v>28763</v>
      </c>
      <c r="AA116" s="6">
        <f t="shared" si="8"/>
        <v>-3.8129771901659555</v>
      </c>
      <c r="AB116" s="6">
        <f t="shared" si="13"/>
        <v>-7.1294474625487325E-3</v>
      </c>
      <c r="AC116" s="6">
        <f t="shared" si="11"/>
        <v>-8.0164531630721108</v>
      </c>
      <c r="AD116" s="6">
        <f t="shared" si="14"/>
        <v>-9.4777217299378158E-2</v>
      </c>
      <c r="AE116" s="8">
        <v>35703</v>
      </c>
      <c r="AF116" s="6">
        <f t="shared" si="9"/>
        <v>2.578675480546611</v>
      </c>
      <c r="AG116" s="6">
        <f t="shared" si="15"/>
        <v>0.92641947108160339</v>
      </c>
    </row>
    <row r="117" spans="1:33" ht="15" x14ac:dyDescent="0.25">
      <c r="A117" s="7">
        <v>28843</v>
      </c>
      <c r="B117" s="5">
        <v>0.1875</v>
      </c>
      <c r="C117" s="5">
        <v>9.875</v>
      </c>
      <c r="D117" s="5">
        <v>7.1</v>
      </c>
      <c r="E117" s="5">
        <v>8.1</v>
      </c>
      <c r="F117" s="5">
        <v>8.1</v>
      </c>
      <c r="G117" s="5">
        <v>7.2</v>
      </c>
      <c r="H117" s="5">
        <v>0.1</v>
      </c>
      <c r="I117" s="5">
        <v>0.5</v>
      </c>
      <c r="J117" s="5">
        <v>0.5</v>
      </c>
      <c r="K117" s="5">
        <v>0.2</v>
      </c>
      <c r="L117" s="5">
        <v>3.4</v>
      </c>
      <c r="M117" s="5">
        <v>4.4000000000000004</v>
      </c>
      <c r="N117" s="5">
        <v>3.7</v>
      </c>
      <c r="O117" s="5">
        <v>2</v>
      </c>
      <c r="P117" s="5">
        <v>0</v>
      </c>
      <c r="Q117" s="5">
        <v>1.1000000000000001</v>
      </c>
      <c r="R117" s="5">
        <v>0.3</v>
      </c>
      <c r="S117" s="5">
        <v>-0.3</v>
      </c>
      <c r="T117" s="5">
        <v>5.8</v>
      </c>
      <c r="U117" s="5">
        <v>-5.9006154661449997E-2</v>
      </c>
      <c r="V117" s="6">
        <f>VLOOKUP(A117,'[1]state variable'!B:C,2)</f>
        <v>0.99481528991093005</v>
      </c>
      <c r="W117" s="6">
        <v>-1.8650368080251799E-2</v>
      </c>
      <c r="X117" s="6">
        <f t="shared" si="12"/>
        <v>-3.5669347182193212</v>
      </c>
      <c r="Y117" s="6">
        <f t="shared" si="10"/>
        <v>-7.8011362436162424</v>
      </c>
      <c r="Z117" s="8">
        <v>28794</v>
      </c>
      <c r="AA117" s="6">
        <f t="shared" si="8"/>
        <v>-3.6306461579580125</v>
      </c>
      <c r="AB117" s="6">
        <f t="shared" si="13"/>
        <v>0.182331032207943</v>
      </c>
      <c r="AC117" s="6">
        <f t="shared" si="11"/>
        <v>-7.8954642846599521</v>
      </c>
      <c r="AD117" s="6">
        <f t="shared" si="14"/>
        <v>0.12098887841215866</v>
      </c>
      <c r="AE117" s="8">
        <v>35795</v>
      </c>
      <c r="AF117" s="6">
        <f t="shared" si="9"/>
        <v>2.512781834330049</v>
      </c>
      <c r="AG117" s="6">
        <f t="shared" si="15"/>
        <v>1.5863623632484456</v>
      </c>
    </row>
    <row r="118" spans="1:33" ht="15" x14ac:dyDescent="0.25">
      <c r="A118" s="7">
        <v>28892</v>
      </c>
      <c r="B118" s="5">
        <v>0</v>
      </c>
      <c r="C118" s="5">
        <v>10.0625</v>
      </c>
      <c r="D118" s="5">
        <v>8.1</v>
      </c>
      <c r="E118" s="5">
        <v>8.9</v>
      </c>
      <c r="F118" s="5">
        <v>7.7</v>
      </c>
      <c r="G118" s="5">
        <v>6.8</v>
      </c>
      <c r="H118" s="5">
        <v>0</v>
      </c>
      <c r="I118" s="5">
        <v>0.8</v>
      </c>
      <c r="J118" s="5">
        <v>0.5</v>
      </c>
      <c r="K118" s="5">
        <v>-0.2</v>
      </c>
      <c r="L118" s="5">
        <v>6.1</v>
      </c>
      <c r="M118" s="5">
        <v>4</v>
      </c>
      <c r="N118" s="5">
        <v>2</v>
      </c>
      <c r="O118" s="5">
        <v>1.3</v>
      </c>
      <c r="P118" s="5">
        <v>1.7</v>
      </c>
      <c r="Q118" s="5">
        <v>0.3</v>
      </c>
      <c r="R118" s="5">
        <v>0</v>
      </c>
      <c r="S118" s="5">
        <v>-0.2</v>
      </c>
      <c r="T118" s="5">
        <v>5.8</v>
      </c>
      <c r="U118" s="5">
        <v>-0.195963705451181</v>
      </c>
      <c r="V118" s="6">
        <f>VLOOKUP(A118,'[1]state variable'!B:C,2)</f>
        <v>0.999146079423195</v>
      </c>
      <c r="W118" s="6">
        <v>-0.23480788462191499</v>
      </c>
      <c r="X118" s="6">
        <f t="shared" si="12"/>
        <v>-3.801742602841236</v>
      </c>
      <c r="Y118" s="6">
        <f t="shared" si="10"/>
        <v>-7.9970999490674233</v>
      </c>
      <c r="Z118" s="8">
        <v>28824</v>
      </c>
      <c r="AA118" s="6">
        <f t="shared" si="8"/>
        <v>-3.5482843501390695</v>
      </c>
      <c r="AB118" s="6">
        <f t="shared" si="13"/>
        <v>8.2361807818942978E-2</v>
      </c>
      <c r="AC118" s="6">
        <f t="shared" si="11"/>
        <v>-7.7421300889547924</v>
      </c>
      <c r="AD118" s="6">
        <f t="shared" si="14"/>
        <v>0.15333419570515971</v>
      </c>
      <c r="AE118" s="8">
        <v>35885</v>
      </c>
      <c r="AF118" s="6">
        <f t="shared" si="9"/>
        <v>2.4218604994454811</v>
      </c>
      <c r="AG118" s="6">
        <f t="shared" si="15"/>
        <v>0.8354981361970355</v>
      </c>
    </row>
    <row r="119" spans="1:33" ht="15" x14ac:dyDescent="0.25">
      <c r="A119" s="7">
        <v>28934</v>
      </c>
      <c r="B119" s="5">
        <v>0</v>
      </c>
      <c r="C119" s="5">
        <v>10.0625</v>
      </c>
      <c r="D119" s="5">
        <v>8.1</v>
      </c>
      <c r="E119" s="5">
        <v>8.9</v>
      </c>
      <c r="F119" s="5">
        <v>8.3000000000000007</v>
      </c>
      <c r="G119" s="5">
        <v>7.1</v>
      </c>
      <c r="H119" s="5">
        <v>0</v>
      </c>
      <c r="I119" s="5">
        <v>0</v>
      </c>
      <c r="J119" s="5">
        <v>0.6</v>
      </c>
      <c r="K119" s="5">
        <v>0.3</v>
      </c>
      <c r="L119" s="5">
        <v>6.4</v>
      </c>
      <c r="M119" s="5">
        <v>3</v>
      </c>
      <c r="N119" s="5">
        <v>1.9</v>
      </c>
      <c r="O119" s="5">
        <v>1</v>
      </c>
      <c r="P119" s="5">
        <v>0.3</v>
      </c>
      <c r="Q119" s="5">
        <v>-1</v>
      </c>
      <c r="R119" s="5">
        <v>-0.1</v>
      </c>
      <c r="S119" s="5">
        <v>-0.3</v>
      </c>
      <c r="T119" s="5">
        <v>5.7</v>
      </c>
      <c r="U119" s="5">
        <v>6.2892500004476895E-2</v>
      </c>
      <c r="V119" s="6">
        <f>VLOOKUP(A119,'[1]state variable'!B:C,2)</f>
        <v>0.999146079423195</v>
      </c>
      <c r="W119" s="6">
        <v>-0.111344378692906</v>
      </c>
      <c r="X119" s="6">
        <f t="shared" si="12"/>
        <v>-3.9130869815341418</v>
      </c>
      <c r="Y119" s="6">
        <f t="shared" si="10"/>
        <v>-7.9342074490629466</v>
      </c>
      <c r="Z119" s="8">
        <v>28855</v>
      </c>
      <c r="AA119" s="6">
        <f t="shared" si="8"/>
        <v>-3.5669347182193212</v>
      </c>
      <c r="AB119" s="6">
        <f t="shared" si="13"/>
        <v>-1.8650368080251667E-2</v>
      </c>
      <c r="AC119" s="6">
        <f t="shared" si="11"/>
        <v>-7.8011362436162424</v>
      </c>
      <c r="AD119" s="6">
        <f t="shared" si="14"/>
        <v>-5.9006154661449983E-2</v>
      </c>
      <c r="AE119" s="8">
        <v>35976</v>
      </c>
      <c r="AF119" s="6">
        <f t="shared" si="9"/>
        <v>2.4380649468310351</v>
      </c>
      <c r="AG119" s="6">
        <f t="shared" si="15"/>
        <v>1.6025668106339996</v>
      </c>
    </row>
    <row r="120" spans="1:33" ht="15" x14ac:dyDescent="0.25">
      <c r="A120" s="7">
        <v>28962</v>
      </c>
      <c r="B120" s="5">
        <v>0</v>
      </c>
      <c r="C120" s="5">
        <v>10.0625</v>
      </c>
      <c r="D120" s="5">
        <v>9.4</v>
      </c>
      <c r="E120" s="5">
        <v>8.8000000000000007</v>
      </c>
      <c r="F120" s="5">
        <v>7.6</v>
      </c>
      <c r="G120" s="5">
        <v>8.6</v>
      </c>
      <c r="H120" s="5">
        <v>0.5</v>
      </c>
      <c r="I120" s="5">
        <v>0.5</v>
      </c>
      <c r="J120" s="5">
        <v>0.5</v>
      </c>
      <c r="K120" s="5">
        <v>0.6</v>
      </c>
      <c r="L120" s="5">
        <v>1.3</v>
      </c>
      <c r="M120" s="5">
        <v>2.4</v>
      </c>
      <c r="N120" s="5">
        <v>1</v>
      </c>
      <c r="O120" s="5">
        <v>1.1000000000000001</v>
      </c>
      <c r="P120" s="5">
        <v>-1.7</v>
      </c>
      <c r="Q120" s="5">
        <v>0.5</v>
      </c>
      <c r="R120" s="5">
        <v>0</v>
      </c>
      <c r="S120" s="5">
        <v>0.1</v>
      </c>
      <c r="T120" s="5">
        <v>5.9</v>
      </c>
      <c r="U120" s="5">
        <v>-3.03883599647722E-2</v>
      </c>
      <c r="V120" s="6">
        <f>VLOOKUP(A120,'[1]state variable'!B:C,2)</f>
        <v>0.99891949312962602</v>
      </c>
      <c r="W120" s="6">
        <v>-0.19903764948597399</v>
      </c>
      <c r="X120" s="6">
        <f t="shared" si="12"/>
        <v>-4.1121246310201158</v>
      </c>
      <c r="Y120" s="6">
        <f t="shared" si="10"/>
        <v>-7.9645958090277187</v>
      </c>
      <c r="Z120" s="8">
        <v>28886</v>
      </c>
      <c r="AA120" s="6">
        <f t="shared" si="8"/>
        <v>-3.5669347182193212</v>
      </c>
      <c r="AB120" s="6">
        <f t="shared" si="13"/>
        <v>0</v>
      </c>
      <c r="AC120" s="6">
        <f t="shared" si="11"/>
        <v>-7.8011362436162424</v>
      </c>
      <c r="AD120" s="6">
        <f t="shared" si="14"/>
        <v>0</v>
      </c>
      <c r="AE120" s="8">
        <v>36068</v>
      </c>
      <c r="AF120" s="6">
        <f t="shared" si="9"/>
        <v>2.154399566253081</v>
      </c>
      <c r="AG120" s="6">
        <f t="shared" si="15"/>
        <v>0.55183275561908141</v>
      </c>
    </row>
    <row r="121" spans="1:33" ht="15" x14ac:dyDescent="0.25">
      <c r="A121" s="7">
        <v>28997</v>
      </c>
      <c r="B121" s="5">
        <v>0</v>
      </c>
      <c r="C121" s="5">
        <v>10.25</v>
      </c>
      <c r="D121" s="5">
        <v>8.6999999999999993</v>
      </c>
      <c r="E121" s="5">
        <v>9.6</v>
      </c>
      <c r="F121" s="5">
        <v>7.6</v>
      </c>
      <c r="G121" s="5">
        <v>8.6999999999999993</v>
      </c>
      <c r="H121" s="5">
        <v>-0.7</v>
      </c>
      <c r="I121" s="5">
        <v>0.8</v>
      </c>
      <c r="J121" s="5">
        <v>0</v>
      </c>
      <c r="K121" s="5">
        <v>0.1</v>
      </c>
      <c r="L121" s="5">
        <v>0.7</v>
      </c>
      <c r="M121" s="5">
        <v>2.2000000000000002</v>
      </c>
      <c r="N121" s="5">
        <v>0.8</v>
      </c>
      <c r="O121" s="5">
        <v>1</v>
      </c>
      <c r="P121" s="5">
        <v>-0.6</v>
      </c>
      <c r="Q121" s="5">
        <v>-0.2</v>
      </c>
      <c r="R121" s="5">
        <v>-0.2</v>
      </c>
      <c r="S121" s="5">
        <v>-0.1</v>
      </c>
      <c r="T121" s="5">
        <v>5.9</v>
      </c>
      <c r="U121" s="5">
        <v>5.7281975105210901E-2</v>
      </c>
      <c r="V121" s="6">
        <f>VLOOKUP(A121,'[1]state variable'!B:C,2)</f>
        <v>0.99891949312962602</v>
      </c>
      <c r="W121" s="6">
        <v>-0.20090821227613001</v>
      </c>
      <c r="X121" s="6">
        <f t="shared" si="12"/>
        <v>-4.3130328432962459</v>
      </c>
      <c r="Y121" s="6">
        <f t="shared" si="10"/>
        <v>-7.9073138339225082</v>
      </c>
      <c r="Z121" s="8">
        <v>28914</v>
      </c>
      <c r="AA121" s="6">
        <f t="shared" si="8"/>
        <v>-3.801742602841236</v>
      </c>
      <c r="AB121" s="6">
        <f t="shared" si="13"/>
        <v>-0.23480788462191482</v>
      </c>
      <c r="AC121" s="6">
        <f t="shared" si="11"/>
        <v>-7.9970999490674233</v>
      </c>
      <c r="AD121" s="6">
        <f t="shared" si="14"/>
        <v>-0.19596370545118091</v>
      </c>
      <c r="AE121" s="8">
        <v>36160</v>
      </c>
      <c r="AF121" s="6">
        <f t="shared" si="9"/>
        <v>1.8830741514996121</v>
      </c>
      <c r="AG121" s="6">
        <f t="shared" si="15"/>
        <v>1.3312413958805307</v>
      </c>
    </row>
    <row r="122" spans="1:33" ht="15" x14ac:dyDescent="0.25">
      <c r="A122" s="7">
        <v>29047</v>
      </c>
      <c r="B122" s="5">
        <v>0</v>
      </c>
      <c r="C122" s="5">
        <v>10.25</v>
      </c>
      <c r="D122" s="5">
        <v>9.6</v>
      </c>
      <c r="E122" s="5">
        <v>9</v>
      </c>
      <c r="F122" s="5">
        <v>10.7</v>
      </c>
      <c r="G122" s="5">
        <v>9.9</v>
      </c>
      <c r="H122" s="5">
        <v>0</v>
      </c>
      <c r="I122" s="5">
        <v>1.4</v>
      </c>
      <c r="J122" s="5">
        <v>2</v>
      </c>
      <c r="K122" s="5">
        <v>1.8</v>
      </c>
      <c r="L122" s="5">
        <v>-1.5</v>
      </c>
      <c r="M122" s="5">
        <v>-2.4</v>
      </c>
      <c r="N122" s="5">
        <v>-2</v>
      </c>
      <c r="O122" s="5">
        <v>-0.1</v>
      </c>
      <c r="P122" s="5">
        <v>-3.7</v>
      </c>
      <c r="Q122" s="5">
        <v>-3.2</v>
      </c>
      <c r="R122" s="5">
        <v>-3</v>
      </c>
      <c r="S122" s="5">
        <v>-1.2</v>
      </c>
      <c r="T122" s="5">
        <v>6.3</v>
      </c>
      <c r="U122" s="5">
        <v>0.72272384295707204</v>
      </c>
      <c r="V122" s="6">
        <f>VLOOKUP(A122,'[1]state variable'!B:C,2)</f>
        <v>0.85008440293394005</v>
      </c>
      <c r="W122" s="6">
        <v>0.20818629602441999</v>
      </c>
      <c r="X122" s="6">
        <f t="shared" si="12"/>
        <v>-4.1048465472718263</v>
      </c>
      <c r="Y122" s="6">
        <f t="shared" si="10"/>
        <v>-7.1845899909654358</v>
      </c>
      <c r="Z122" s="8">
        <v>28945</v>
      </c>
      <c r="AA122" s="6">
        <f t="shared" si="8"/>
        <v>-3.9130869815341418</v>
      </c>
      <c r="AB122" s="6">
        <f t="shared" si="13"/>
        <v>-0.11134437869290581</v>
      </c>
      <c r="AC122" s="6">
        <f t="shared" si="11"/>
        <v>-7.9342074490629466</v>
      </c>
      <c r="AD122" s="6">
        <f t="shared" si="14"/>
        <v>6.2892500004476659E-2</v>
      </c>
      <c r="AE122" s="8">
        <v>36250</v>
      </c>
      <c r="AF122" s="6">
        <f t="shared" si="9"/>
        <v>1.7798063746033455</v>
      </c>
      <c r="AG122" s="6">
        <f t="shared" si="15"/>
        <v>0.44856497872281476</v>
      </c>
    </row>
    <row r="123" spans="1:33" ht="15" x14ac:dyDescent="0.25">
      <c r="A123" s="7">
        <v>29081</v>
      </c>
      <c r="B123" s="5">
        <v>0.375</v>
      </c>
      <c r="C123" s="5">
        <v>10.625</v>
      </c>
      <c r="D123" s="5">
        <v>9.9</v>
      </c>
      <c r="E123" s="5">
        <v>8.9</v>
      </c>
      <c r="F123" s="5">
        <v>10.199999999999999</v>
      </c>
      <c r="G123" s="5">
        <v>9.6</v>
      </c>
      <c r="H123" s="5">
        <v>0.3</v>
      </c>
      <c r="I123" s="5">
        <v>-0.1</v>
      </c>
      <c r="J123" s="5">
        <v>-0.5</v>
      </c>
      <c r="K123" s="5">
        <v>-0.3</v>
      </c>
      <c r="L123" s="5">
        <v>-3.3</v>
      </c>
      <c r="M123" s="5">
        <v>-1.8</v>
      </c>
      <c r="N123" s="5">
        <v>-1.6</v>
      </c>
      <c r="O123" s="5">
        <v>-0.2</v>
      </c>
      <c r="P123" s="5">
        <v>-1.8</v>
      </c>
      <c r="Q123" s="5">
        <v>0.6</v>
      </c>
      <c r="R123" s="5">
        <v>0.4</v>
      </c>
      <c r="S123" s="5">
        <v>-0.1</v>
      </c>
      <c r="T123" s="5">
        <v>6.1</v>
      </c>
      <c r="U123" s="5">
        <v>0.33739996851069298</v>
      </c>
      <c r="V123" s="6">
        <f>VLOOKUP(A123,'[1]state variable'!B:C,2)</f>
        <v>0.85008440293394005</v>
      </c>
      <c r="W123" s="6">
        <v>0.166533591290183</v>
      </c>
      <c r="X123" s="6">
        <f t="shared" si="12"/>
        <v>-3.9383129559816434</v>
      </c>
      <c r="Y123" s="6">
        <f t="shared" si="10"/>
        <v>-6.8471900224547433</v>
      </c>
      <c r="Z123" s="8">
        <v>28975</v>
      </c>
      <c r="AA123" s="6">
        <f t="shared" si="8"/>
        <v>-4.1121246310201158</v>
      </c>
      <c r="AB123" s="6">
        <f t="shared" si="13"/>
        <v>-0.19903764948597402</v>
      </c>
      <c r="AC123" s="6">
        <f t="shared" si="11"/>
        <v>-7.9645958090277187</v>
      </c>
      <c r="AD123" s="6">
        <f t="shared" si="14"/>
        <v>-3.0388359964772071E-2</v>
      </c>
      <c r="AE123" s="8">
        <v>36341</v>
      </c>
      <c r="AF123" s="6">
        <f t="shared" si="9"/>
        <v>1.8626094264493818</v>
      </c>
      <c r="AG123" s="6">
        <f t="shared" si="15"/>
        <v>1.414044447726567</v>
      </c>
    </row>
    <row r="124" spans="1:33" ht="15" x14ac:dyDescent="0.25">
      <c r="A124" s="7">
        <v>29116</v>
      </c>
      <c r="B124" s="5">
        <v>0.125</v>
      </c>
      <c r="C124" s="5">
        <v>11.375</v>
      </c>
      <c r="D124" s="5">
        <v>9.1999999999999993</v>
      </c>
      <c r="E124" s="5">
        <v>8.6999999999999993</v>
      </c>
      <c r="F124" s="5">
        <v>10.3</v>
      </c>
      <c r="G124" s="5">
        <v>9.5</v>
      </c>
      <c r="H124" s="5">
        <v>-0.7</v>
      </c>
      <c r="I124" s="5">
        <v>-0.2</v>
      </c>
      <c r="J124" s="5">
        <v>0.1</v>
      </c>
      <c r="K124" s="5">
        <v>-0.1</v>
      </c>
      <c r="L124" s="5">
        <v>-2.4</v>
      </c>
      <c r="M124" s="5">
        <v>0.7</v>
      </c>
      <c r="N124" s="5">
        <v>-2.7</v>
      </c>
      <c r="O124" s="5">
        <v>-0.9</v>
      </c>
      <c r="P124" s="5">
        <v>0.9</v>
      </c>
      <c r="Q124" s="5">
        <v>2.5</v>
      </c>
      <c r="R124" s="5">
        <v>-1.1000000000000001</v>
      </c>
      <c r="S124" s="5">
        <v>-0.7</v>
      </c>
      <c r="T124" s="5">
        <v>6</v>
      </c>
      <c r="U124" s="5">
        <v>-0.18231197135302499</v>
      </c>
      <c r="V124" s="6">
        <f>VLOOKUP(A124,'[1]state variable'!B:C,2)</f>
        <v>0.85008440293394005</v>
      </c>
      <c r="W124" s="6">
        <v>-0.24120419963477099</v>
      </c>
      <c r="X124" s="6">
        <f t="shared" si="12"/>
        <v>-4.1795171556164146</v>
      </c>
      <c r="Y124" s="6">
        <f t="shared" si="10"/>
        <v>-7.0295019938077683</v>
      </c>
      <c r="Z124" s="8">
        <v>29006</v>
      </c>
      <c r="AA124" s="6">
        <f t="shared" si="8"/>
        <v>-4.3130328432962459</v>
      </c>
      <c r="AB124" s="6">
        <f t="shared" si="13"/>
        <v>-0.20090821227613009</v>
      </c>
      <c r="AC124" s="6">
        <f t="shared" si="11"/>
        <v>-7.9073138339225082</v>
      </c>
      <c r="AD124" s="6">
        <f t="shared" si="14"/>
        <v>5.7281975105210492E-2</v>
      </c>
      <c r="AE124" s="8">
        <v>36433</v>
      </c>
      <c r="AF124" s="6">
        <f t="shared" si="9"/>
        <v>2.0929017480894165</v>
      </c>
      <c r="AG124" s="6">
        <f t="shared" si="15"/>
        <v>0.67885730036284953</v>
      </c>
    </row>
    <row r="125" spans="1:33" ht="15" x14ac:dyDescent="0.25">
      <c r="A125" s="7">
        <v>29179</v>
      </c>
      <c r="B125" s="5">
        <v>0</v>
      </c>
      <c r="C125" s="5">
        <v>13.5</v>
      </c>
      <c r="D125" s="5">
        <v>8.4</v>
      </c>
      <c r="E125" s="5">
        <v>9.9</v>
      </c>
      <c r="F125" s="5">
        <v>9.8000000000000007</v>
      </c>
      <c r="G125" s="5">
        <v>9.4</v>
      </c>
      <c r="H125" s="5">
        <v>-0.5</v>
      </c>
      <c r="I125" s="5">
        <v>-0.3</v>
      </c>
      <c r="J125" s="5">
        <v>0.2</v>
      </c>
      <c r="K125" s="5">
        <v>0.3</v>
      </c>
      <c r="L125" s="5">
        <v>2.4</v>
      </c>
      <c r="M125" s="5">
        <v>-2.7</v>
      </c>
      <c r="N125" s="5">
        <v>-3.8</v>
      </c>
      <c r="O125" s="5">
        <v>-2.5</v>
      </c>
      <c r="P125" s="5">
        <v>0.8</v>
      </c>
      <c r="Q125" s="5">
        <v>1.3</v>
      </c>
      <c r="R125" s="5">
        <v>-1.9</v>
      </c>
      <c r="S125" s="5">
        <v>-1.5</v>
      </c>
      <c r="T125" s="5">
        <v>6.3</v>
      </c>
      <c r="U125" s="5">
        <v>0.101576680753245</v>
      </c>
      <c r="V125" s="6">
        <f>VLOOKUP(A125,'[1]state variable'!B:C,2)</f>
        <v>0.79971120568393295</v>
      </c>
      <c r="W125" s="6">
        <v>0.11139618546975701</v>
      </c>
      <c r="X125" s="6">
        <f t="shared" si="12"/>
        <v>-4.0681209701466576</v>
      </c>
      <c r="Y125" s="6">
        <f t="shared" si="10"/>
        <v>-6.9279253130545229</v>
      </c>
      <c r="Z125" s="8">
        <v>29036</v>
      </c>
      <c r="AA125" s="6">
        <f t="shared" si="8"/>
        <v>-4.3130328432962459</v>
      </c>
      <c r="AB125" s="6">
        <f t="shared" si="13"/>
        <v>0</v>
      </c>
      <c r="AC125" s="6">
        <f t="shared" si="11"/>
        <v>-7.9073138339225082</v>
      </c>
      <c r="AD125" s="6">
        <f t="shared" si="14"/>
        <v>0</v>
      </c>
      <c r="AE125" s="8">
        <v>36525</v>
      </c>
      <c r="AF125" s="6">
        <f t="shared" si="9"/>
        <v>1.9621998720955245</v>
      </c>
      <c r="AG125" s="6">
        <f t="shared" si="15"/>
        <v>1.283342571732675</v>
      </c>
    </row>
    <row r="126" spans="1:33" ht="15" x14ac:dyDescent="0.25">
      <c r="A126" s="7">
        <v>29229</v>
      </c>
      <c r="B126" s="5">
        <v>0</v>
      </c>
      <c r="C126" s="5">
        <v>13.5</v>
      </c>
      <c r="D126" s="5">
        <v>9.3000000000000007</v>
      </c>
      <c r="E126" s="5">
        <v>8.6999999999999993</v>
      </c>
      <c r="F126" s="5">
        <v>9.6999999999999993</v>
      </c>
      <c r="G126" s="5">
        <v>9.8000000000000007</v>
      </c>
      <c r="H126" s="5">
        <v>-0.6</v>
      </c>
      <c r="I126" s="5">
        <v>-1.1000000000000001</v>
      </c>
      <c r="J126" s="5">
        <v>0.3</v>
      </c>
      <c r="K126" s="5">
        <v>0.9</v>
      </c>
      <c r="L126" s="5">
        <v>1.5</v>
      </c>
      <c r="M126" s="5">
        <v>-3.7</v>
      </c>
      <c r="N126" s="5">
        <v>-3.4</v>
      </c>
      <c r="O126" s="5">
        <v>-1.6</v>
      </c>
      <c r="P126" s="5">
        <v>4.2</v>
      </c>
      <c r="Q126" s="5">
        <v>0.1</v>
      </c>
      <c r="R126" s="5">
        <v>-0.9</v>
      </c>
      <c r="S126" s="5">
        <v>-1.6</v>
      </c>
      <c r="T126" s="5">
        <v>6.6</v>
      </c>
      <c r="U126" s="5">
        <v>6.7584633966924601E-2</v>
      </c>
      <c r="V126" s="6">
        <f>VLOOKUP(A126,'[1]state variable'!B:C,2)</f>
        <v>0.49479653955337999</v>
      </c>
      <c r="W126" s="6">
        <v>4.4946797693704098E-2</v>
      </c>
      <c r="X126" s="6">
        <f t="shared" si="12"/>
        <v>-4.0231741724529533</v>
      </c>
      <c r="Y126" s="6">
        <f t="shared" si="10"/>
        <v>-6.8603406790875985</v>
      </c>
      <c r="Z126" s="8">
        <v>29067</v>
      </c>
      <c r="AA126" s="6">
        <f t="shared" si="8"/>
        <v>-4.1048465472718263</v>
      </c>
      <c r="AB126" s="6">
        <f t="shared" si="13"/>
        <v>0.20818629602441963</v>
      </c>
      <c r="AC126" s="6">
        <f t="shared" si="11"/>
        <v>-7.1845899909654358</v>
      </c>
      <c r="AD126" s="6">
        <f t="shared" si="14"/>
        <v>0.72272384295707237</v>
      </c>
      <c r="AE126" s="8">
        <v>36616</v>
      </c>
      <c r="AF126" s="6">
        <f t="shared" si="9"/>
        <v>2.1693230419508711</v>
      </c>
      <c r="AG126" s="6">
        <f t="shared" si="15"/>
        <v>0.88598047021819615</v>
      </c>
    </row>
    <row r="127" spans="1:33" ht="15" x14ac:dyDescent="0.25">
      <c r="A127" s="7">
        <v>29256</v>
      </c>
      <c r="B127" s="5">
        <v>0.5</v>
      </c>
      <c r="C127" s="5">
        <v>13.5</v>
      </c>
      <c r="D127" s="5">
        <v>8.6999999999999993</v>
      </c>
      <c r="E127" s="5">
        <v>8.1</v>
      </c>
      <c r="F127" s="5">
        <v>8.9</v>
      </c>
      <c r="G127" s="5">
        <v>9.6999999999999993</v>
      </c>
      <c r="H127" s="5">
        <v>-0.6</v>
      </c>
      <c r="I127" s="5">
        <v>-0.6</v>
      </c>
      <c r="J127" s="5">
        <v>-0.8</v>
      </c>
      <c r="K127" s="5">
        <v>-0.1</v>
      </c>
      <c r="L127" s="5">
        <v>1.4</v>
      </c>
      <c r="M127" s="5">
        <v>-0.8</v>
      </c>
      <c r="N127" s="5">
        <v>-2.2000000000000002</v>
      </c>
      <c r="O127" s="5">
        <v>-3.1</v>
      </c>
      <c r="P127" s="5">
        <v>-0.1</v>
      </c>
      <c r="Q127" s="5">
        <v>2.9</v>
      </c>
      <c r="R127" s="5">
        <v>1.2</v>
      </c>
      <c r="S127" s="5">
        <v>-1.5</v>
      </c>
      <c r="T127" s="5">
        <v>6.2</v>
      </c>
      <c r="U127" s="5">
        <v>0.29301817781037098</v>
      </c>
      <c r="V127" s="6">
        <f>VLOOKUP(A127,'[1]state variable'!B:C,2)</f>
        <v>0.49479653955337999</v>
      </c>
      <c r="W127" s="6">
        <v>0.46751351403088498</v>
      </c>
      <c r="X127" s="6">
        <f t="shared" si="12"/>
        <v>-3.5556606584220685</v>
      </c>
      <c r="Y127" s="6">
        <f t="shared" si="10"/>
        <v>-6.5673225012772276</v>
      </c>
      <c r="Z127" s="8">
        <v>29098</v>
      </c>
      <c r="AA127" s="6">
        <f t="shared" si="8"/>
        <v>-3.9383129559816434</v>
      </c>
      <c r="AB127" s="6">
        <f t="shared" si="13"/>
        <v>0.16653359129018286</v>
      </c>
      <c r="AC127" s="6">
        <f t="shared" si="11"/>
        <v>-6.8471900224547433</v>
      </c>
      <c r="AD127" s="6">
        <f t="shared" si="14"/>
        <v>0.33739996851069254</v>
      </c>
      <c r="AE127" s="8">
        <v>36707</v>
      </c>
      <c r="AF127" s="6">
        <f t="shared" si="9"/>
        <v>2.4216480586438522</v>
      </c>
      <c r="AG127" s="6">
        <f t="shared" si="15"/>
        <v>1.5356675884256561</v>
      </c>
    </row>
    <row r="128" spans="1:33" ht="15" x14ac:dyDescent="0.25">
      <c r="A128" s="7">
        <v>29298</v>
      </c>
      <c r="B128" s="5">
        <v>1.75</v>
      </c>
      <c r="C128" s="5">
        <v>16.5</v>
      </c>
      <c r="D128" s="5">
        <v>8.6999999999999993</v>
      </c>
      <c r="E128" s="5">
        <v>9.1999999999999993</v>
      </c>
      <c r="F128" s="5">
        <v>10</v>
      </c>
      <c r="G128" s="5">
        <v>9.5</v>
      </c>
      <c r="H128" s="5">
        <v>0</v>
      </c>
      <c r="I128" s="5">
        <v>1.1000000000000001</v>
      </c>
      <c r="J128" s="5">
        <v>1.1000000000000001</v>
      </c>
      <c r="K128" s="5">
        <v>-0.2</v>
      </c>
      <c r="L128" s="5">
        <v>2.1</v>
      </c>
      <c r="M128" s="5">
        <v>1.9</v>
      </c>
      <c r="N128" s="5">
        <v>-1.6</v>
      </c>
      <c r="O128" s="5">
        <v>-3.6</v>
      </c>
      <c r="P128" s="5">
        <v>0.7</v>
      </c>
      <c r="Q128" s="5">
        <v>2.7</v>
      </c>
      <c r="R128" s="5">
        <v>0.6</v>
      </c>
      <c r="S128" s="5">
        <v>-0.5</v>
      </c>
      <c r="T128" s="5">
        <v>6.1</v>
      </c>
      <c r="U128" s="5">
        <v>1.50403726721166</v>
      </c>
      <c r="V128" s="6">
        <f>VLOOKUP(A128,'[1]state variable'!B:C,2)</f>
        <v>0.49479653955337999</v>
      </c>
      <c r="W128" s="6">
        <v>1.4274111173968</v>
      </c>
      <c r="X128" s="6">
        <f t="shared" si="12"/>
        <v>-2.1282495410252684</v>
      </c>
      <c r="Y128" s="6">
        <f t="shared" si="10"/>
        <v>-5.0632852340655674</v>
      </c>
      <c r="Z128" s="8">
        <v>29128</v>
      </c>
      <c r="AA128" s="6">
        <f t="shared" si="8"/>
        <v>-4.1795171556164146</v>
      </c>
      <c r="AB128" s="6">
        <f t="shared" si="13"/>
        <v>-0.24120419963477113</v>
      </c>
      <c r="AC128" s="6">
        <f t="shared" si="11"/>
        <v>-7.0295019938077683</v>
      </c>
      <c r="AD128" s="6">
        <f t="shared" si="14"/>
        <v>-0.18231197135302502</v>
      </c>
      <c r="AE128" s="8">
        <v>36799</v>
      </c>
      <c r="AF128" s="6">
        <f t="shared" si="9"/>
        <v>2.4346647432123349</v>
      </c>
      <c r="AG128" s="6">
        <f t="shared" si="15"/>
        <v>0.89899715478667885</v>
      </c>
    </row>
    <row r="129" spans="1:33" ht="15" x14ac:dyDescent="0.25">
      <c r="A129" s="7">
        <v>29333</v>
      </c>
      <c r="B129" s="5">
        <v>-3.875</v>
      </c>
      <c r="C129" s="5">
        <v>18.375</v>
      </c>
      <c r="D129" s="5">
        <v>8.1999999999999993</v>
      </c>
      <c r="E129" s="5">
        <v>11.5</v>
      </c>
      <c r="F129" s="5">
        <v>10</v>
      </c>
      <c r="G129" s="5">
        <v>10.199999999999999</v>
      </c>
      <c r="H129" s="5">
        <v>-1</v>
      </c>
      <c r="I129" s="5">
        <v>1.5</v>
      </c>
      <c r="J129" s="5">
        <v>0.5</v>
      </c>
      <c r="K129" s="5">
        <v>0.1</v>
      </c>
      <c r="L129" s="5">
        <v>2</v>
      </c>
      <c r="M129" s="5">
        <v>-2.9</v>
      </c>
      <c r="N129" s="5">
        <v>-4.9000000000000004</v>
      </c>
      <c r="O129" s="5">
        <v>-4.5</v>
      </c>
      <c r="P129" s="5">
        <v>0.1</v>
      </c>
      <c r="Q129" s="5">
        <v>-1.3</v>
      </c>
      <c r="R129" s="5">
        <v>-1.3</v>
      </c>
      <c r="S129" s="5">
        <v>-0.7</v>
      </c>
      <c r="T129" s="5">
        <v>6.6</v>
      </c>
      <c r="U129" s="5">
        <v>-3.27502250048861</v>
      </c>
      <c r="V129" s="6">
        <f>VLOOKUP(A129,'[1]state variable'!B:C,2)</f>
        <v>0.54669635488340096</v>
      </c>
      <c r="W129" s="6">
        <v>-2.53043836638007</v>
      </c>
      <c r="X129" s="6">
        <f t="shared" si="12"/>
        <v>-4.6586879074053389</v>
      </c>
      <c r="Y129" s="6">
        <f t="shared" si="10"/>
        <v>-8.3383077345541778</v>
      </c>
      <c r="Z129" s="8">
        <v>29159</v>
      </c>
      <c r="AA129" s="6">
        <f t="shared" si="8"/>
        <v>-4.1795171556164146</v>
      </c>
      <c r="AB129" s="6">
        <f t="shared" si="13"/>
        <v>0</v>
      </c>
      <c r="AC129" s="6">
        <f t="shared" si="11"/>
        <v>-7.0295019938077683</v>
      </c>
      <c r="AD129" s="6">
        <f t="shared" si="14"/>
        <v>0</v>
      </c>
      <c r="AE129" s="8">
        <v>36891</v>
      </c>
      <c r="AF129" s="6">
        <f t="shared" si="9"/>
        <v>2.246075517657061</v>
      </c>
      <c r="AG129" s="6">
        <f t="shared" si="15"/>
        <v>1.3470783628703822</v>
      </c>
    </row>
    <row r="130" spans="1:33" ht="15" x14ac:dyDescent="0.25">
      <c r="A130" s="7">
        <v>29361</v>
      </c>
      <c r="B130" s="5">
        <v>-1.375</v>
      </c>
      <c r="C130" s="5">
        <v>10.875</v>
      </c>
      <c r="D130" s="5">
        <v>9.5</v>
      </c>
      <c r="E130" s="5">
        <v>10.9</v>
      </c>
      <c r="F130" s="5">
        <v>9.8000000000000007</v>
      </c>
      <c r="G130" s="5">
        <v>10.4</v>
      </c>
      <c r="H130" s="5">
        <v>1.3</v>
      </c>
      <c r="I130" s="5">
        <v>-0.6</v>
      </c>
      <c r="J130" s="5">
        <v>-0.2</v>
      </c>
      <c r="K130" s="5">
        <v>0.2</v>
      </c>
      <c r="L130" s="5">
        <v>1.1000000000000001</v>
      </c>
      <c r="M130" s="5">
        <v>-5.9</v>
      </c>
      <c r="N130" s="5">
        <v>-4.7</v>
      </c>
      <c r="O130" s="5">
        <v>-3.7</v>
      </c>
      <c r="P130" s="5">
        <v>-0.9</v>
      </c>
      <c r="Q130" s="5">
        <v>-3</v>
      </c>
      <c r="R130" s="5">
        <v>0.2</v>
      </c>
      <c r="S130" s="5">
        <v>0.8</v>
      </c>
      <c r="T130" s="5">
        <v>7.3</v>
      </c>
      <c r="U130" s="5">
        <v>-0.71617526868914705</v>
      </c>
      <c r="V130" s="6">
        <f>VLOOKUP(A130,'[1]state variable'!B:C,2)</f>
        <v>0.54669635488340096</v>
      </c>
      <c r="W130" s="6">
        <v>-0.628257756359902</v>
      </c>
      <c r="X130" s="6">
        <f t="shared" si="12"/>
        <v>-5.2869456637652412</v>
      </c>
      <c r="Y130" s="6">
        <f t="shared" si="10"/>
        <v>-9.054483003243325</v>
      </c>
      <c r="Z130" s="8">
        <v>29189</v>
      </c>
      <c r="AA130" s="6">
        <f t="shared" ref="AA130:AA193" si="16">VLOOKUP(Z130,A:X,24)</f>
        <v>-4.0681209701466576</v>
      </c>
      <c r="AB130" s="6">
        <f t="shared" si="13"/>
        <v>0.11139618546975694</v>
      </c>
      <c r="AC130" s="6">
        <f t="shared" si="11"/>
        <v>-6.9279253130545229</v>
      </c>
      <c r="AD130" s="6">
        <f t="shared" si="14"/>
        <v>0.10157668075324544</v>
      </c>
      <c r="AE130" s="8">
        <v>36981</v>
      </c>
      <c r="AF130" s="6">
        <f t="shared" ref="AF130:AF156" si="17">VLOOKUP(AE130,A:X,24)</f>
        <v>1.296710504184748</v>
      </c>
      <c r="AG130" s="6">
        <f t="shared" si="15"/>
        <v>-5.0367858685634204E-2</v>
      </c>
    </row>
    <row r="131" spans="1:33" ht="15" x14ac:dyDescent="0.25">
      <c r="A131" s="7">
        <v>29411</v>
      </c>
      <c r="B131" s="5">
        <v>0</v>
      </c>
      <c r="C131" s="5">
        <v>9.375</v>
      </c>
      <c r="D131" s="5">
        <v>9.1999999999999993</v>
      </c>
      <c r="E131" s="5">
        <v>8.6</v>
      </c>
      <c r="F131" s="5">
        <v>10.4</v>
      </c>
      <c r="G131" s="5">
        <v>9.9</v>
      </c>
      <c r="H131" s="5">
        <v>-1.7</v>
      </c>
      <c r="I131" s="5">
        <v>-1.2</v>
      </c>
      <c r="J131" s="5">
        <v>0</v>
      </c>
      <c r="K131" s="5">
        <v>-0.2</v>
      </c>
      <c r="L131" s="5">
        <v>-8.8000000000000007</v>
      </c>
      <c r="M131" s="5">
        <v>-6.1</v>
      </c>
      <c r="N131" s="5">
        <v>-2.1</v>
      </c>
      <c r="O131" s="5">
        <v>1.9</v>
      </c>
      <c r="P131" s="5">
        <v>-2.9</v>
      </c>
      <c r="Q131" s="5">
        <v>-1.4</v>
      </c>
      <c r="R131" s="5">
        <v>1.6</v>
      </c>
      <c r="S131" s="5">
        <v>3.4</v>
      </c>
      <c r="T131" s="5">
        <v>8.6</v>
      </c>
      <c r="U131" s="5">
        <v>0.27558601596569199</v>
      </c>
      <c r="V131" s="6">
        <f>VLOOKUP(A131,'[1]state variable'!B:C,2)</f>
        <v>6.07010225566426E-2</v>
      </c>
      <c r="W131" s="6">
        <v>0.45922025691709001</v>
      </c>
      <c r="X131" s="6">
        <f t="shared" si="12"/>
        <v>-4.8277254068481508</v>
      </c>
      <c r="Y131" s="6">
        <f t="shared" ref="Y131:Y194" si="18">U131+Y130</f>
        <v>-8.7788969872776335</v>
      </c>
      <c r="Z131" s="8">
        <v>29220</v>
      </c>
      <c r="AA131" s="6">
        <f t="shared" si="16"/>
        <v>-4.0681209701466576</v>
      </c>
      <c r="AB131" s="6">
        <f t="shared" si="13"/>
        <v>0</v>
      </c>
      <c r="AC131" s="6">
        <f t="shared" ref="AC131:AC194" si="19">VLOOKUP(Z131,A:Y,25)</f>
        <v>-6.9279253130545229</v>
      </c>
      <c r="AD131" s="6">
        <f t="shared" si="14"/>
        <v>0</v>
      </c>
      <c r="AE131" s="8">
        <v>37072</v>
      </c>
      <c r="AF131" s="6">
        <f t="shared" si="17"/>
        <v>0.58648744249416096</v>
      </c>
      <c r="AG131" s="6">
        <f t="shared" si="15"/>
        <v>0.63685530117979516</v>
      </c>
    </row>
    <row r="132" spans="1:33" ht="15" x14ac:dyDescent="0.25">
      <c r="A132" s="7">
        <v>29445</v>
      </c>
      <c r="B132" s="5">
        <v>0.25</v>
      </c>
      <c r="C132" s="5">
        <v>9.625</v>
      </c>
      <c r="D132" s="5">
        <v>10.4</v>
      </c>
      <c r="E132" s="5">
        <v>7.5</v>
      </c>
      <c r="F132" s="5">
        <v>11</v>
      </c>
      <c r="G132" s="5">
        <v>10</v>
      </c>
      <c r="H132" s="5">
        <v>1.2</v>
      </c>
      <c r="I132" s="5">
        <v>-1.1000000000000001</v>
      </c>
      <c r="J132" s="5">
        <v>0.6</v>
      </c>
      <c r="K132" s="5">
        <v>0.1</v>
      </c>
      <c r="L132" s="5">
        <v>-9.1</v>
      </c>
      <c r="M132" s="5">
        <v>-4.0999999999999996</v>
      </c>
      <c r="N132" s="5">
        <v>-1</v>
      </c>
      <c r="O132" s="5">
        <v>1.9</v>
      </c>
      <c r="P132" s="5">
        <v>-0.3</v>
      </c>
      <c r="Q132" s="5">
        <v>2</v>
      </c>
      <c r="R132" s="5">
        <v>1.1000000000000001</v>
      </c>
      <c r="S132" s="5">
        <v>0</v>
      </c>
      <c r="T132" s="5">
        <v>8.1</v>
      </c>
      <c r="U132" s="5">
        <v>-4.5133812620282598E-2</v>
      </c>
      <c r="V132" s="6">
        <f>VLOOKUP(A132,'[1]state variable'!B:C,2)</f>
        <v>6.07010225566426E-2</v>
      </c>
      <c r="W132" s="6">
        <v>-0.32327083317736899</v>
      </c>
      <c r="X132" s="6">
        <f t="shared" ref="X132:X195" si="20">X131+W132</f>
        <v>-5.1509962400255196</v>
      </c>
      <c r="Y132" s="6">
        <f t="shared" si="18"/>
        <v>-8.8240307998979155</v>
      </c>
      <c r="Z132" s="8">
        <v>29251</v>
      </c>
      <c r="AA132" s="6">
        <f t="shared" si="16"/>
        <v>-4.0231741724529533</v>
      </c>
      <c r="AB132" s="6">
        <f t="shared" ref="AB132:AB195" si="21">AA132-AA131</f>
        <v>4.4946797693704355E-2</v>
      </c>
      <c r="AC132" s="6">
        <f t="shared" si="19"/>
        <v>-6.8603406790875985</v>
      </c>
      <c r="AD132" s="6">
        <f t="shared" ref="AD132:AD195" si="22">AC132-AC131</f>
        <v>6.7584633966924379E-2</v>
      </c>
      <c r="AE132" s="8">
        <v>37164</v>
      </c>
      <c r="AF132" s="6">
        <f t="shared" si="17"/>
        <v>0.6507321709087045</v>
      </c>
      <c r="AG132" s="6">
        <f t="shared" ref="AG132:AG156" si="23">AF132-AG131</f>
        <v>1.3876869728909336E-2</v>
      </c>
    </row>
    <row r="133" spans="1:33" ht="15" x14ac:dyDescent="0.25">
      <c r="A133" s="7">
        <v>29480</v>
      </c>
      <c r="B133" s="5">
        <v>1</v>
      </c>
      <c r="C133" s="5">
        <v>10.25</v>
      </c>
      <c r="D133" s="5">
        <v>10.6</v>
      </c>
      <c r="E133" s="5">
        <v>8.5</v>
      </c>
      <c r="F133" s="5">
        <v>11.5</v>
      </c>
      <c r="G133" s="5">
        <v>10.3</v>
      </c>
      <c r="H133" s="5">
        <v>0.2</v>
      </c>
      <c r="I133" s="5">
        <v>1</v>
      </c>
      <c r="J133" s="5">
        <v>0.5</v>
      </c>
      <c r="K133" s="5">
        <v>0.3</v>
      </c>
      <c r="L133" s="5">
        <v>-9</v>
      </c>
      <c r="M133" s="5">
        <v>-2.9</v>
      </c>
      <c r="N133" s="5">
        <v>-0.5</v>
      </c>
      <c r="O133" s="5">
        <v>1.2</v>
      </c>
      <c r="P133" s="5">
        <v>0.1</v>
      </c>
      <c r="Q133" s="5">
        <v>1.2</v>
      </c>
      <c r="R133" s="5">
        <v>0.5</v>
      </c>
      <c r="S133" s="5">
        <v>-0.7</v>
      </c>
      <c r="T133" s="5">
        <v>7.8</v>
      </c>
      <c r="U133" s="5">
        <v>0.80627741650914397</v>
      </c>
      <c r="V133" s="6">
        <f>VLOOKUP(A133,'[1]state variable'!B:C,2)</f>
        <v>6.07010225566426E-2</v>
      </c>
      <c r="W133" s="6">
        <v>0.72876899729549105</v>
      </c>
      <c r="X133" s="6">
        <f t="shared" si="20"/>
        <v>-4.4222272427300284</v>
      </c>
      <c r="Y133" s="6">
        <f t="shared" si="18"/>
        <v>-8.0177533833887722</v>
      </c>
      <c r="Z133" s="8">
        <v>29280</v>
      </c>
      <c r="AA133" s="6">
        <f t="shared" si="16"/>
        <v>-3.5556606584220685</v>
      </c>
      <c r="AB133" s="6">
        <f t="shared" si="21"/>
        <v>0.46751351403088481</v>
      </c>
      <c r="AC133" s="6">
        <f t="shared" si="19"/>
        <v>-6.5673225012772276</v>
      </c>
      <c r="AD133" s="6">
        <f t="shared" si="22"/>
        <v>0.29301817781037087</v>
      </c>
      <c r="AE133" s="8">
        <v>37256</v>
      </c>
      <c r="AF133" s="6">
        <f t="shared" si="17"/>
        <v>0.33122793288166197</v>
      </c>
      <c r="AG133" s="6">
        <f t="shared" si="23"/>
        <v>0.31735106315275263</v>
      </c>
    </row>
    <row r="134" spans="1:33" ht="15" x14ac:dyDescent="0.25">
      <c r="A134" s="7">
        <v>29515</v>
      </c>
      <c r="B134" s="5">
        <v>1.5</v>
      </c>
      <c r="C134" s="5">
        <v>12.125</v>
      </c>
      <c r="D134" s="5">
        <v>9.5</v>
      </c>
      <c r="E134" s="5">
        <v>11</v>
      </c>
      <c r="F134" s="5">
        <v>10.4</v>
      </c>
      <c r="G134" s="5">
        <v>9.1999999999999993</v>
      </c>
      <c r="H134" s="5">
        <v>1</v>
      </c>
      <c r="I134" s="5">
        <v>-0.5</v>
      </c>
      <c r="J134" s="5">
        <v>0.1</v>
      </c>
      <c r="K134" s="5">
        <v>0.3</v>
      </c>
      <c r="L134" s="5">
        <v>1.1000000000000001</v>
      </c>
      <c r="M134" s="5">
        <v>0.9</v>
      </c>
      <c r="N134" s="5">
        <v>0</v>
      </c>
      <c r="O134" s="5">
        <v>1</v>
      </c>
      <c r="P134" s="5">
        <v>4</v>
      </c>
      <c r="Q134" s="5">
        <v>1.4</v>
      </c>
      <c r="R134" s="5">
        <v>-1.2</v>
      </c>
      <c r="S134" s="5">
        <v>-1.5</v>
      </c>
      <c r="T134" s="5">
        <v>7.6</v>
      </c>
      <c r="U134" s="5">
        <v>1.2872763147008299</v>
      </c>
      <c r="V134" s="6">
        <f>VLOOKUP(A134,'[1]state variable'!B:C,2)</f>
        <v>1.8727026650347499E-2</v>
      </c>
      <c r="W134" s="6">
        <v>0.98355644990464597</v>
      </c>
      <c r="X134" s="6">
        <f t="shared" si="20"/>
        <v>-3.4386707928253823</v>
      </c>
      <c r="Y134" s="6">
        <f t="shared" si="18"/>
        <v>-6.730477068687942</v>
      </c>
      <c r="Z134" s="8">
        <v>29311</v>
      </c>
      <c r="AA134" s="6">
        <f t="shared" si="16"/>
        <v>-2.1282495410252684</v>
      </c>
      <c r="AB134" s="6">
        <f t="shared" si="21"/>
        <v>1.4274111173968</v>
      </c>
      <c r="AC134" s="6">
        <f t="shared" si="19"/>
        <v>-5.0632852340655674</v>
      </c>
      <c r="AD134" s="6">
        <f t="shared" si="22"/>
        <v>1.5040372672116602</v>
      </c>
      <c r="AE134" s="8">
        <v>37346</v>
      </c>
      <c r="AF134" s="6">
        <f t="shared" si="17"/>
        <v>0.5444948320599392</v>
      </c>
      <c r="AG134" s="6">
        <f t="shared" si="23"/>
        <v>0.22714376890718657</v>
      </c>
    </row>
    <row r="135" spans="1:33" ht="15" x14ac:dyDescent="0.25">
      <c r="A135" s="7">
        <v>29543</v>
      </c>
      <c r="B135" s="5">
        <v>1.75</v>
      </c>
      <c r="C135" s="5">
        <v>14.5</v>
      </c>
      <c r="D135" s="5">
        <v>9.1</v>
      </c>
      <c r="E135" s="5">
        <v>12.4</v>
      </c>
      <c r="F135" s="5">
        <v>9.9</v>
      </c>
      <c r="G135" s="5">
        <v>8.8000000000000007</v>
      </c>
      <c r="H135" s="5">
        <v>-0.4</v>
      </c>
      <c r="I135" s="5">
        <v>1.4</v>
      </c>
      <c r="J135" s="5">
        <v>-0.5</v>
      </c>
      <c r="K135" s="5">
        <v>-0.4</v>
      </c>
      <c r="L135" s="5">
        <v>1</v>
      </c>
      <c r="M135" s="5">
        <v>2.2999999999999998</v>
      </c>
      <c r="N135" s="5">
        <v>-1.6</v>
      </c>
      <c r="O135" s="5">
        <v>0.7</v>
      </c>
      <c r="P135" s="5">
        <v>-0.1</v>
      </c>
      <c r="Q135" s="5">
        <v>1.4</v>
      </c>
      <c r="R135" s="5">
        <v>-1.6</v>
      </c>
      <c r="S135" s="5">
        <v>-0.3</v>
      </c>
      <c r="T135" s="5">
        <v>7.6</v>
      </c>
      <c r="U135" s="5">
        <v>1.7578548972872901</v>
      </c>
      <c r="V135" s="6">
        <f>VLOOKUP(A135,'[1]state variable'!B:C,2)</f>
        <v>1.8727026650347499E-2</v>
      </c>
      <c r="W135" s="6">
        <v>1.6092932057348499</v>
      </c>
      <c r="X135" s="6">
        <f t="shared" si="20"/>
        <v>-1.8293775870905324</v>
      </c>
      <c r="Y135" s="6">
        <f t="shared" si="18"/>
        <v>-4.9726221714006522</v>
      </c>
      <c r="Z135" s="8">
        <v>29341</v>
      </c>
      <c r="AA135" s="6">
        <f t="shared" si="16"/>
        <v>-4.6586879074053389</v>
      </c>
      <c r="AB135" s="6">
        <f t="shared" si="21"/>
        <v>-2.5304383663800705</v>
      </c>
      <c r="AC135" s="6">
        <f t="shared" si="19"/>
        <v>-8.3383077345541778</v>
      </c>
      <c r="AD135" s="6">
        <f t="shared" si="22"/>
        <v>-3.2750225004886104</v>
      </c>
      <c r="AE135" s="8">
        <v>37437</v>
      </c>
      <c r="AF135" s="6">
        <f t="shared" si="17"/>
        <v>0.31287927499084672</v>
      </c>
      <c r="AG135" s="6">
        <f t="shared" si="23"/>
        <v>8.5735506083660151E-2</v>
      </c>
    </row>
    <row r="136" spans="1:33" ht="15" x14ac:dyDescent="0.25">
      <c r="A136" s="7">
        <v>29574</v>
      </c>
      <c r="B136" s="5">
        <v>-0.75</v>
      </c>
      <c r="C136" s="5">
        <v>18.75</v>
      </c>
      <c r="D136" s="5">
        <v>9.8000000000000007</v>
      </c>
      <c r="E136" s="5">
        <v>12.9</v>
      </c>
      <c r="F136" s="5">
        <v>10.9</v>
      </c>
      <c r="G136" s="5">
        <v>9.6</v>
      </c>
      <c r="H136" s="5">
        <v>0.7</v>
      </c>
      <c r="I136" s="5">
        <v>0.5</v>
      </c>
      <c r="J136" s="5">
        <v>1</v>
      </c>
      <c r="K136" s="5">
        <v>0.8</v>
      </c>
      <c r="L136" s="5">
        <v>0.9</v>
      </c>
      <c r="M136" s="5">
        <v>4.5</v>
      </c>
      <c r="N136" s="5">
        <v>-2.7</v>
      </c>
      <c r="O136" s="5">
        <v>-2</v>
      </c>
      <c r="P136" s="5">
        <v>-0.1</v>
      </c>
      <c r="Q136" s="5">
        <v>2.2000000000000002</v>
      </c>
      <c r="R136" s="5">
        <v>-1.1000000000000001</v>
      </c>
      <c r="S136" s="5">
        <v>-2.7</v>
      </c>
      <c r="T136" s="5">
        <v>7.6</v>
      </c>
      <c r="U136" s="5">
        <v>-0.65156268979804399</v>
      </c>
      <c r="V136" s="6">
        <f>VLOOKUP(A136,'[1]state variable'!B:C,2)</f>
        <v>1.8727026650347499E-2</v>
      </c>
      <c r="W136" s="6">
        <v>-0.57594746007758202</v>
      </c>
      <c r="X136" s="6">
        <f t="shared" si="20"/>
        <v>-2.4053250471681142</v>
      </c>
      <c r="Y136" s="6">
        <f t="shared" si="18"/>
        <v>-5.624184861198696</v>
      </c>
      <c r="Z136" s="8">
        <v>29372</v>
      </c>
      <c r="AA136" s="6">
        <f t="shared" si="16"/>
        <v>-5.2869456637652412</v>
      </c>
      <c r="AB136" s="6">
        <f t="shared" si="21"/>
        <v>-0.62825775635990233</v>
      </c>
      <c r="AC136" s="6">
        <f t="shared" si="19"/>
        <v>-9.054483003243325</v>
      </c>
      <c r="AD136" s="6">
        <f t="shared" si="22"/>
        <v>-0.71617526868914716</v>
      </c>
      <c r="AE136" s="8">
        <v>37529</v>
      </c>
      <c r="AF136" s="6">
        <f t="shared" si="17"/>
        <v>0.65512801434778067</v>
      </c>
      <c r="AG136" s="6">
        <f t="shared" si="23"/>
        <v>0.56939250826412047</v>
      </c>
    </row>
    <row r="137" spans="1:33" ht="15" x14ac:dyDescent="0.25">
      <c r="A137" s="7">
        <v>29620</v>
      </c>
      <c r="B137" s="5">
        <v>-0.5</v>
      </c>
      <c r="C137" s="5">
        <v>17.5</v>
      </c>
      <c r="D137" s="5">
        <v>11.2</v>
      </c>
      <c r="E137" s="5">
        <v>11.7</v>
      </c>
      <c r="F137" s="5">
        <v>8.6999999999999993</v>
      </c>
      <c r="G137" s="5">
        <v>8.6</v>
      </c>
      <c r="H137" s="5">
        <v>-1.7</v>
      </c>
      <c r="I137" s="5">
        <v>0.8</v>
      </c>
      <c r="J137" s="5">
        <v>-0.9</v>
      </c>
      <c r="K137" s="5">
        <v>-0.7</v>
      </c>
      <c r="L137" s="5">
        <v>5</v>
      </c>
      <c r="M137" s="5">
        <v>1.3</v>
      </c>
      <c r="N137" s="5">
        <v>-2.2000000000000002</v>
      </c>
      <c r="O137" s="5">
        <v>0.6</v>
      </c>
      <c r="P137" s="5">
        <v>0.5</v>
      </c>
      <c r="Q137" s="5">
        <v>4</v>
      </c>
      <c r="R137" s="5">
        <v>-0.2</v>
      </c>
      <c r="S137" s="5">
        <v>0.2</v>
      </c>
      <c r="T137" s="5">
        <v>7.5</v>
      </c>
      <c r="U137" s="5">
        <v>-0.885226148089165</v>
      </c>
      <c r="V137" s="6">
        <f>VLOOKUP(A137,'[1]state variable'!B:C,2)</f>
        <v>0.135386115652086</v>
      </c>
      <c r="W137" s="6">
        <v>-1.0304194307989301</v>
      </c>
      <c r="X137" s="6">
        <f t="shared" si="20"/>
        <v>-3.4357444779670443</v>
      </c>
      <c r="Y137" s="6">
        <f t="shared" si="18"/>
        <v>-6.5094110092878612</v>
      </c>
      <c r="Z137" s="8">
        <v>29402</v>
      </c>
      <c r="AA137" s="6">
        <f t="shared" si="16"/>
        <v>-5.2869456637652412</v>
      </c>
      <c r="AB137" s="6">
        <f t="shared" si="21"/>
        <v>0</v>
      </c>
      <c r="AC137" s="6">
        <f t="shared" si="19"/>
        <v>-9.054483003243325</v>
      </c>
      <c r="AD137" s="6">
        <f t="shared" si="22"/>
        <v>0</v>
      </c>
      <c r="AE137" s="8">
        <v>37621</v>
      </c>
      <c r="AF137" s="6">
        <f t="shared" si="17"/>
        <v>0.13760666167995669</v>
      </c>
      <c r="AG137" s="6">
        <f t="shared" si="23"/>
        <v>-0.43178584658416375</v>
      </c>
    </row>
    <row r="138" spans="1:33" ht="15" x14ac:dyDescent="0.25">
      <c r="A138" s="7">
        <v>29676</v>
      </c>
      <c r="B138" s="5">
        <v>0.875</v>
      </c>
      <c r="C138" s="5">
        <v>15</v>
      </c>
      <c r="D138" s="5">
        <v>10.7</v>
      </c>
      <c r="E138" s="5">
        <v>9.1</v>
      </c>
      <c r="F138" s="5">
        <v>8.9</v>
      </c>
      <c r="G138" s="5">
        <v>8.6999999999999993</v>
      </c>
      <c r="H138" s="5">
        <v>-0.5</v>
      </c>
      <c r="I138" s="5">
        <v>-2.6</v>
      </c>
      <c r="J138" s="5">
        <v>0.2</v>
      </c>
      <c r="K138" s="5">
        <v>0.1</v>
      </c>
      <c r="L138" s="5">
        <v>3.8</v>
      </c>
      <c r="M138" s="5">
        <v>5.8</v>
      </c>
      <c r="N138" s="5">
        <v>0</v>
      </c>
      <c r="O138" s="5">
        <v>0.8</v>
      </c>
      <c r="P138" s="5">
        <v>-1.2</v>
      </c>
      <c r="Q138" s="5">
        <v>4.5</v>
      </c>
      <c r="R138" s="5">
        <v>2.2000000000000002</v>
      </c>
      <c r="S138" s="5">
        <v>0.2</v>
      </c>
      <c r="T138" s="5">
        <v>7.4</v>
      </c>
      <c r="U138" s="5">
        <v>0.330417168587817</v>
      </c>
      <c r="V138" s="6">
        <f>VLOOKUP(A138,'[1]state variable'!B:C,2)</f>
        <v>0.62128029779358196</v>
      </c>
      <c r="W138" s="6">
        <v>7.3253598430400899E-2</v>
      </c>
      <c r="X138" s="6">
        <f t="shared" si="20"/>
        <v>-3.3624908795366433</v>
      </c>
      <c r="Y138" s="6">
        <f t="shared" si="18"/>
        <v>-6.178993840700044</v>
      </c>
      <c r="Z138" s="8">
        <v>29433</v>
      </c>
      <c r="AA138" s="6">
        <f t="shared" si="16"/>
        <v>-4.8277254068481508</v>
      </c>
      <c r="AB138" s="6">
        <f t="shared" si="21"/>
        <v>0.45922025691709045</v>
      </c>
      <c r="AC138" s="6">
        <f t="shared" si="19"/>
        <v>-8.7788969872776335</v>
      </c>
      <c r="AD138" s="6">
        <f t="shared" si="22"/>
        <v>0.27558601596569154</v>
      </c>
      <c r="AE138" s="8">
        <v>37711</v>
      </c>
      <c r="AF138" s="6">
        <f t="shared" si="17"/>
        <v>7.5474369148599188E-2</v>
      </c>
      <c r="AG138" s="6">
        <f t="shared" si="23"/>
        <v>0.50726021573276292</v>
      </c>
    </row>
    <row r="139" spans="1:33" ht="15" x14ac:dyDescent="0.25">
      <c r="A139" s="7">
        <v>29724</v>
      </c>
      <c r="B139" s="5">
        <v>1.5</v>
      </c>
      <c r="C139" s="5">
        <v>18.5</v>
      </c>
      <c r="D139" s="5">
        <v>7.8</v>
      </c>
      <c r="E139" s="5">
        <v>8.1</v>
      </c>
      <c r="F139" s="5">
        <v>8.1999999999999993</v>
      </c>
      <c r="G139" s="5">
        <v>8.3000000000000007</v>
      </c>
      <c r="H139" s="5">
        <v>-1.3</v>
      </c>
      <c r="I139" s="5">
        <v>-0.8</v>
      </c>
      <c r="J139" s="5">
        <v>-0.5</v>
      </c>
      <c r="K139" s="5">
        <v>-0.7</v>
      </c>
      <c r="L139" s="5">
        <v>6.5</v>
      </c>
      <c r="M139" s="5">
        <v>1</v>
      </c>
      <c r="N139" s="5">
        <v>0.3</v>
      </c>
      <c r="O139" s="5">
        <v>1.5</v>
      </c>
      <c r="P139" s="5">
        <v>0.7</v>
      </c>
      <c r="Q139" s="5">
        <v>1</v>
      </c>
      <c r="R139" s="5">
        <v>-0.5</v>
      </c>
      <c r="S139" s="5">
        <v>1</v>
      </c>
      <c r="T139" s="5">
        <v>7.3</v>
      </c>
      <c r="U139" s="5">
        <v>1.5157576354605899</v>
      </c>
      <c r="V139" s="6">
        <f>VLOOKUP(A139,'[1]state variable'!B:C,2)</f>
        <v>0.62128029779358196</v>
      </c>
      <c r="W139" s="6">
        <v>1.1351804756266799</v>
      </c>
      <c r="X139" s="6">
        <f t="shared" si="20"/>
        <v>-2.2273104039099634</v>
      </c>
      <c r="Y139" s="6">
        <f t="shared" si="18"/>
        <v>-4.6632362052394543</v>
      </c>
      <c r="Z139" s="8">
        <v>29464</v>
      </c>
      <c r="AA139" s="6">
        <f t="shared" si="16"/>
        <v>-5.1509962400255196</v>
      </c>
      <c r="AB139" s="6">
        <f t="shared" si="21"/>
        <v>-0.32327083317736882</v>
      </c>
      <c r="AC139" s="6">
        <f t="shared" si="19"/>
        <v>-8.8240307998979155</v>
      </c>
      <c r="AD139" s="6">
        <f t="shared" si="22"/>
        <v>-4.5133812620282043E-2</v>
      </c>
      <c r="AE139" s="8">
        <v>37802</v>
      </c>
      <c r="AF139" s="6">
        <f t="shared" si="17"/>
        <v>-0.16518650104779498</v>
      </c>
      <c r="AG139" s="6">
        <f t="shared" si="23"/>
        <v>-0.6724467167805579</v>
      </c>
    </row>
    <row r="140" spans="1:33" ht="15" x14ac:dyDescent="0.25">
      <c r="A140" s="7">
        <v>29774</v>
      </c>
      <c r="B140" s="5">
        <v>-1</v>
      </c>
      <c r="C140" s="5">
        <v>18.5</v>
      </c>
      <c r="D140" s="5">
        <v>6.3</v>
      </c>
      <c r="E140" s="5">
        <v>7.3</v>
      </c>
      <c r="F140" s="5">
        <v>9.1</v>
      </c>
      <c r="G140" s="5">
        <v>7.2</v>
      </c>
      <c r="H140" s="5">
        <v>-1.8</v>
      </c>
      <c r="I140" s="5">
        <v>-0.9</v>
      </c>
      <c r="J140" s="5">
        <v>0.8</v>
      </c>
      <c r="K140" s="5">
        <v>-0.4</v>
      </c>
      <c r="L140" s="5">
        <v>0.2</v>
      </c>
      <c r="M140" s="5">
        <v>0.3</v>
      </c>
      <c r="N140" s="5">
        <v>1.1000000000000001</v>
      </c>
      <c r="O140" s="5">
        <v>0.4</v>
      </c>
      <c r="P140" s="5">
        <v>-0.8</v>
      </c>
      <c r="Q140" s="5">
        <v>0</v>
      </c>
      <c r="R140" s="5">
        <v>-0.4</v>
      </c>
      <c r="S140" s="5">
        <v>0.2</v>
      </c>
      <c r="T140" s="5">
        <v>7.7</v>
      </c>
      <c r="U140" s="5">
        <v>-0.68081603688160497</v>
      </c>
      <c r="V140" s="6">
        <f>VLOOKUP(A140,'[1]state variable'!B:C,2)</f>
        <v>0.90132750122316896</v>
      </c>
      <c r="W140" s="6">
        <v>-0.60977042237716395</v>
      </c>
      <c r="X140" s="6">
        <f t="shared" si="20"/>
        <v>-2.8370808262871274</v>
      </c>
      <c r="Y140" s="6">
        <f t="shared" si="18"/>
        <v>-5.3440522421210588</v>
      </c>
      <c r="Z140" s="8">
        <v>29494</v>
      </c>
      <c r="AA140" s="6">
        <f t="shared" si="16"/>
        <v>-4.4222272427300284</v>
      </c>
      <c r="AB140" s="6">
        <f t="shared" si="21"/>
        <v>0.72876899729549116</v>
      </c>
      <c r="AC140" s="6">
        <f t="shared" si="19"/>
        <v>-8.0177533833887722</v>
      </c>
      <c r="AD140" s="6">
        <f t="shared" si="22"/>
        <v>0.80627741650914331</v>
      </c>
      <c r="AE140" s="8">
        <v>37894</v>
      </c>
      <c r="AF140" s="6">
        <f t="shared" si="17"/>
        <v>-0.35451570742078198</v>
      </c>
      <c r="AG140" s="6">
        <f t="shared" si="23"/>
        <v>0.31793100935977592</v>
      </c>
    </row>
    <row r="141" spans="1:33" ht="15" x14ac:dyDescent="0.25">
      <c r="A141" s="7">
        <v>29816</v>
      </c>
      <c r="B141" s="5">
        <v>-0.5</v>
      </c>
      <c r="C141" s="5">
        <v>18</v>
      </c>
      <c r="D141" s="5">
        <v>6</v>
      </c>
      <c r="E141" s="5">
        <v>7.2</v>
      </c>
      <c r="F141" s="5">
        <v>9.3000000000000007</v>
      </c>
      <c r="G141" s="5">
        <v>6.6</v>
      </c>
      <c r="H141" s="5">
        <v>-0.3</v>
      </c>
      <c r="I141" s="5">
        <v>-0.1</v>
      </c>
      <c r="J141" s="5">
        <v>0.2</v>
      </c>
      <c r="K141" s="5">
        <v>-0.6</v>
      </c>
      <c r="L141" s="5">
        <v>-1.9</v>
      </c>
      <c r="M141" s="5">
        <v>-0.2</v>
      </c>
      <c r="N141" s="5">
        <v>1</v>
      </c>
      <c r="O141" s="5">
        <v>0.3</v>
      </c>
      <c r="P141" s="5">
        <v>-2.1</v>
      </c>
      <c r="Q141" s="5">
        <v>-0.5</v>
      </c>
      <c r="R141" s="5">
        <v>-0.1</v>
      </c>
      <c r="S141" s="5">
        <v>-0.1</v>
      </c>
      <c r="T141" s="5">
        <v>7.1</v>
      </c>
      <c r="U141" s="5">
        <v>-0.110217881171495</v>
      </c>
      <c r="V141" s="6">
        <f>VLOOKUP(A141,'[1]state variable'!B:C,2)</f>
        <v>0.90132750122316896</v>
      </c>
      <c r="W141" s="6">
        <v>7.1232151992068907E-2</v>
      </c>
      <c r="X141" s="6">
        <f t="shared" si="20"/>
        <v>-2.7658486742950585</v>
      </c>
      <c r="Y141" s="6">
        <f t="shared" si="18"/>
        <v>-5.4542701232925541</v>
      </c>
      <c r="Z141" s="8">
        <v>29525</v>
      </c>
      <c r="AA141" s="6">
        <f t="shared" si="16"/>
        <v>-3.4386707928253823</v>
      </c>
      <c r="AB141" s="6">
        <f t="shared" si="21"/>
        <v>0.98355644990464608</v>
      </c>
      <c r="AC141" s="6">
        <f t="shared" si="19"/>
        <v>-6.730477068687942</v>
      </c>
      <c r="AD141" s="6">
        <f t="shared" si="22"/>
        <v>1.2872763147008301</v>
      </c>
      <c r="AE141" s="8">
        <v>37986</v>
      </c>
      <c r="AF141" s="6">
        <f t="shared" si="17"/>
        <v>-0.55653130940105278</v>
      </c>
      <c r="AG141" s="6">
        <f t="shared" si="23"/>
        <v>-0.87446231876082869</v>
      </c>
    </row>
    <row r="142" spans="1:33" ht="15" x14ac:dyDescent="0.25">
      <c r="A142" s="7">
        <v>29865</v>
      </c>
      <c r="B142" s="5">
        <v>-1</v>
      </c>
      <c r="C142" s="5">
        <v>15.5</v>
      </c>
      <c r="D142" s="5">
        <v>6.4</v>
      </c>
      <c r="E142" s="5">
        <v>8.4</v>
      </c>
      <c r="F142" s="5">
        <v>8.8000000000000007</v>
      </c>
      <c r="G142" s="5">
        <v>6.7</v>
      </c>
      <c r="H142" s="5">
        <v>0.4</v>
      </c>
      <c r="I142" s="5">
        <v>1.2</v>
      </c>
      <c r="J142" s="5">
        <v>-0.5</v>
      </c>
      <c r="K142" s="5">
        <v>0.1</v>
      </c>
      <c r="L142" s="5">
        <v>-1.6</v>
      </c>
      <c r="M142" s="5">
        <v>-0.6</v>
      </c>
      <c r="N142" s="5">
        <v>-1.8</v>
      </c>
      <c r="O142" s="5">
        <v>0.2</v>
      </c>
      <c r="P142" s="5">
        <v>0.3</v>
      </c>
      <c r="Q142" s="5">
        <v>-0.4</v>
      </c>
      <c r="R142" s="5">
        <v>-2.8</v>
      </c>
      <c r="S142" s="5">
        <v>-0.1</v>
      </c>
      <c r="T142" s="5">
        <v>7.2</v>
      </c>
      <c r="U142" s="5">
        <v>-0.62719607967268098</v>
      </c>
      <c r="V142" s="6">
        <f>VLOOKUP(A142,'[1]state variable'!B:C,2)</f>
        <v>0.98362450560810899</v>
      </c>
      <c r="W142" s="6">
        <v>-0.49001583565076801</v>
      </c>
      <c r="X142" s="6">
        <f t="shared" si="20"/>
        <v>-3.2558645099458268</v>
      </c>
      <c r="Y142" s="6">
        <f t="shared" si="18"/>
        <v>-6.0814662029652347</v>
      </c>
      <c r="Z142" s="8">
        <v>29555</v>
      </c>
      <c r="AA142" s="6">
        <f t="shared" si="16"/>
        <v>-1.8293775870905324</v>
      </c>
      <c r="AB142" s="6">
        <f t="shared" si="21"/>
        <v>1.6092932057348499</v>
      </c>
      <c r="AC142" s="6">
        <f t="shared" si="19"/>
        <v>-4.9726221714006522</v>
      </c>
      <c r="AD142" s="6">
        <f t="shared" si="22"/>
        <v>1.7578548972872898</v>
      </c>
      <c r="AE142" s="8">
        <v>38077</v>
      </c>
      <c r="AF142" s="6">
        <f t="shared" si="17"/>
        <v>-0.84446843278046979</v>
      </c>
      <c r="AG142" s="6">
        <f t="shared" si="23"/>
        <v>2.9993885980358903E-2</v>
      </c>
    </row>
    <row r="143" spans="1:33" ht="15" x14ac:dyDescent="0.25">
      <c r="A143" s="7">
        <v>29907</v>
      </c>
      <c r="B143" s="5">
        <v>-1</v>
      </c>
      <c r="C143" s="5">
        <v>13.5</v>
      </c>
      <c r="D143" s="5">
        <v>9.4</v>
      </c>
      <c r="E143" s="5">
        <v>9.6</v>
      </c>
      <c r="F143" s="5">
        <v>7.1</v>
      </c>
      <c r="G143" s="5">
        <v>7.3</v>
      </c>
      <c r="H143" s="5">
        <v>1</v>
      </c>
      <c r="I143" s="5">
        <v>0.8</v>
      </c>
      <c r="J143" s="5">
        <v>0.4</v>
      </c>
      <c r="K143" s="5">
        <v>0.4</v>
      </c>
      <c r="L143" s="5">
        <v>-0.6</v>
      </c>
      <c r="M143" s="5">
        <v>-4.2</v>
      </c>
      <c r="N143" s="5">
        <v>-1.8</v>
      </c>
      <c r="O143" s="5">
        <v>0.9</v>
      </c>
      <c r="P143" s="5">
        <v>0</v>
      </c>
      <c r="Q143" s="5">
        <v>-2.4</v>
      </c>
      <c r="R143" s="5">
        <v>-2</v>
      </c>
      <c r="S143" s="5">
        <v>0.6</v>
      </c>
      <c r="T143" s="5">
        <v>8.3000000000000007</v>
      </c>
      <c r="U143" s="5">
        <v>-0.34859941041434001</v>
      </c>
      <c r="V143" s="6">
        <f>VLOOKUP(A143,'[1]state variable'!B:C,2)</f>
        <v>0.98362450560810899</v>
      </c>
      <c r="W143" s="6">
        <v>-0.46566305546954601</v>
      </c>
      <c r="X143" s="6">
        <f t="shared" si="20"/>
        <v>-3.7215275654153728</v>
      </c>
      <c r="Y143" s="6">
        <f t="shared" si="18"/>
        <v>-6.4300656133795746</v>
      </c>
      <c r="Z143" s="8">
        <v>29586</v>
      </c>
      <c r="AA143" s="6">
        <f t="shared" si="16"/>
        <v>-2.4053250471681142</v>
      </c>
      <c r="AB143" s="6">
        <f t="shared" si="21"/>
        <v>-0.5759474600775818</v>
      </c>
      <c r="AC143" s="6">
        <f t="shared" si="19"/>
        <v>-5.624184861198696</v>
      </c>
      <c r="AD143" s="6">
        <f t="shared" si="22"/>
        <v>-0.65156268979804377</v>
      </c>
      <c r="AE143" s="8">
        <v>38168</v>
      </c>
      <c r="AF143" s="6">
        <f t="shared" si="17"/>
        <v>-1.0364056388873664</v>
      </c>
      <c r="AG143" s="6">
        <f t="shared" si="23"/>
        <v>-1.0663995248677254</v>
      </c>
    </row>
    <row r="144" spans="1:33" ht="15" x14ac:dyDescent="0.25">
      <c r="A144" s="7">
        <v>29942</v>
      </c>
      <c r="B144" s="5">
        <v>-0.25</v>
      </c>
      <c r="C144" s="5">
        <v>12.125</v>
      </c>
      <c r="D144" s="5">
        <v>9.5</v>
      </c>
      <c r="E144" s="5">
        <v>9</v>
      </c>
      <c r="F144" s="5">
        <v>6.9</v>
      </c>
      <c r="G144" s="5">
        <v>7.1</v>
      </c>
      <c r="H144" s="5">
        <v>0.1</v>
      </c>
      <c r="I144" s="5">
        <v>-0.6</v>
      </c>
      <c r="J144" s="5">
        <v>-0.2</v>
      </c>
      <c r="K144" s="5">
        <v>-0.2</v>
      </c>
      <c r="L144" s="5">
        <v>0.6</v>
      </c>
      <c r="M144" s="5">
        <v>-5.5</v>
      </c>
      <c r="N144" s="5">
        <v>-2.2000000000000002</v>
      </c>
      <c r="O144" s="5">
        <v>1.9</v>
      </c>
      <c r="P144" s="5">
        <v>1.2</v>
      </c>
      <c r="Q144" s="5">
        <v>-1.3</v>
      </c>
      <c r="R144" s="5">
        <v>-0.4</v>
      </c>
      <c r="S144" s="5">
        <v>1</v>
      </c>
      <c r="T144" s="5">
        <v>8.4</v>
      </c>
      <c r="U144" s="5">
        <v>9.2343596320851901E-2</v>
      </c>
      <c r="V144" s="6">
        <f>VLOOKUP(A144,'[1]state variable'!B:C,2)</f>
        <v>0.98362450560810899</v>
      </c>
      <c r="W144" s="6">
        <v>-1.93733389044497E-3</v>
      </c>
      <c r="X144" s="6">
        <f t="shared" si="20"/>
        <v>-3.7234648993058177</v>
      </c>
      <c r="Y144" s="6">
        <f t="shared" si="18"/>
        <v>-6.3377220170587227</v>
      </c>
      <c r="Z144" s="8">
        <v>29617</v>
      </c>
      <c r="AA144" s="6">
        <f t="shared" si="16"/>
        <v>-2.4053250471681142</v>
      </c>
      <c r="AB144" s="6">
        <f t="shared" si="21"/>
        <v>0</v>
      </c>
      <c r="AC144" s="6">
        <f t="shared" si="19"/>
        <v>-5.624184861198696</v>
      </c>
      <c r="AD144" s="6">
        <f t="shared" si="22"/>
        <v>0</v>
      </c>
      <c r="AE144" s="8">
        <v>38260</v>
      </c>
      <c r="AF144" s="6">
        <f t="shared" si="17"/>
        <v>-0.70937060277402642</v>
      </c>
      <c r="AG144" s="6">
        <f t="shared" si="23"/>
        <v>0.35702892209369896</v>
      </c>
    </row>
    <row r="145" spans="1:33" ht="15" x14ac:dyDescent="0.25">
      <c r="A145" s="7">
        <v>29984</v>
      </c>
      <c r="B145" s="5">
        <v>0.5</v>
      </c>
      <c r="C145" s="5">
        <v>14</v>
      </c>
      <c r="D145" s="5">
        <v>8.4</v>
      </c>
      <c r="E145" s="5">
        <v>6.7</v>
      </c>
      <c r="F145" s="5">
        <v>6.9</v>
      </c>
      <c r="G145" s="5">
        <v>6.1</v>
      </c>
      <c r="H145" s="5">
        <v>-0.6</v>
      </c>
      <c r="I145" s="5">
        <v>-0.2</v>
      </c>
      <c r="J145" s="5">
        <v>-0.2</v>
      </c>
      <c r="K145" s="5">
        <v>-0.3</v>
      </c>
      <c r="L145" s="5">
        <v>-5.2</v>
      </c>
      <c r="M145" s="5">
        <v>-4</v>
      </c>
      <c r="N145" s="5">
        <v>1.3</v>
      </c>
      <c r="O145" s="5">
        <v>4.5</v>
      </c>
      <c r="P145" s="5">
        <v>0.3</v>
      </c>
      <c r="Q145" s="5">
        <v>-1.8</v>
      </c>
      <c r="R145" s="5">
        <v>-0.6</v>
      </c>
      <c r="S145" s="5">
        <v>0.4</v>
      </c>
      <c r="T145" s="5">
        <v>9.3000000000000007</v>
      </c>
      <c r="U145" s="5">
        <v>0.96184998016454704</v>
      </c>
      <c r="V145" s="6">
        <f>VLOOKUP(A145,'[1]state variable'!B:C,2)</f>
        <v>0.480912407475791</v>
      </c>
      <c r="W145" s="6">
        <v>0.96269002785187496</v>
      </c>
      <c r="X145" s="6">
        <f t="shared" si="20"/>
        <v>-2.7607748714539428</v>
      </c>
      <c r="Y145" s="6">
        <f t="shared" si="18"/>
        <v>-5.3758720368941759</v>
      </c>
      <c r="Z145" s="8">
        <v>29645</v>
      </c>
      <c r="AA145" s="6">
        <f t="shared" si="16"/>
        <v>-3.4357444779670443</v>
      </c>
      <c r="AB145" s="6">
        <f t="shared" si="21"/>
        <v>-1.0304194307989301</v>
      </c>
      <c r="AC145" s="6">
        <f t="shared" si="19"/>
        <v>-6.5094110092878612</v>
      </c>
      <c r="AD145" s="6">
        <f t="shared" si="22"/>
        <v>-0.88522614808916522</v>
      </c>
      <c r="AE145" s="8">
        <v>38352</v>
      </c>
      <c r="AF145" s="6">
        <f t="shared" si="17"/>
        <v>-0.36301623085129442</v>
      </c>
      <c r="AG145" s="6">
        <f t="shared" si="23"/>
        <v>-0.72004515294499338</v>
      </c>
    </row>
    <row r="146" spans="1:33" ht="15" x14ac:dyDescent="0.25">
      <c r="A146" s="7">
        <v>30040</v>
      </c>
      <c r="B146" s="5">
        <v>-0.5</v>
      </c>
      <c r="C146" s="5">
        <v>14.75</v>
      </c>
      <c r="D146" s="5">
        <v>9.5</v>
      </c>
      <c r="E146" s="5">
        <v>5</v>
      </c>
      <c r="F146" s="5">
        <v>6.6</v>
      </c>
      <c r="G146" s="5">
        <v>5.4</v>
      </c>
      <c r="H146" s="5">
        <v>1.1000000000000001</v>
      </c>
      <c r="I146" s="5">
        <v>-1.7</v>
      </c>
      <c r="J146" s="5">
        <v>-0.3</v>
      </c>
      <c r="K146" s="5">
        <v>-0.7</v>
      </c>
      <c r="L146" s="5">
        <v>-4.5</v>
      </c>
      <c r="M146" s="5">
        <v>-4.5</v>
      </c>
      <c r="N146" s="5">
        <v>2.1</v>
      </c>
      <c r="O146" s="5">
        <v>5.0999999999999996</v>
      </c>
      <c r="P146" s="5">
        <v>0.7</v>
      </c>
      <c r="Q146" s="5">
        <v>-0.5</v>
      </c>
      <c r="R146" s="5">
        <v>0.8</v>
      </c>
      <c r="S146" s="5">
        <v>0.6</v>
      </c>
      <c r="T146" s="5">
        <v>8.8000000000000007</v>
      </c>
      <c r="U146" s="5">
        <v>-0.35274133352620901</v>
      </c>
      <c r="V146" s="6">
        <f>VLOOKUP(A146,'[1]state variable'!B:C,2)</f>
        <v>0.480912407475791</v>
      </c>
      <c r="W146" s="6">
        <v>-0.55507124026001597</v>
      </c>
      <c r="X146" s="6">
        <f t="shared" si="20"/>
        <v>-3.3158461117139586</v>
      </c>
      <c r="Y146" s="6">
        <f t="shared" si="18"/>
        <v>-5.7286133704203852</v>
      </c>
      <c r="Z146" s="8">
        <v>29676</v>
      </c>
      <c r="AA146" s="6">
        <f t="shared" si="16"/>
        <v>-3.3624908795366433</v>
      </c>
      <c r="AB146" s="6">
        <f t="shared" si="21"/>
        <v>7.3253598430401023E-2</v>
      </c>
      <c r="AC146" s="6">
        <f t="shared" si="19"/>
        <v>-6.178993840700044</v>
      </c>
      <c r="AD146" s="6">
        <f t="shared" si="22"/>
        <v>0.33041716858781722</v>
      </c>
      <c r="AE146" s="8">
        <v>38442</v>
      </c>
      <c r="AF146" s="6">
        <f t="shared" si="17"/>
        <v>-0.19651337194058505</v>
      </c>
      <c r="AG146" s="6">
        <f t="shared" si="23"/>
        <v>0.52353178100440834</v>
      </c>
    </row>
    <row r="147" spans="1:33" ht="15" x14ac:dyDescent="0.25">
      <c r="A147" s="7">
        <v>30089</v>
      </c>
      <c r="B147" s="5">
        <v>-0.75</v>
      </c>
      <c r="C147" s="5">
        <v>14</v>
      </c>
      <c r="D147" s="5">
        <v>3.6</v>
      </c>
      <c r="E147" s="5">
        <v>6</v>
      </c>
      <c r="F147" s="5">
        <v>5.5</v>
      </c>
      <c r="G147" s="5">
        <v>5.7</v>
      </c>
      <c r="H147" s="5">
        <v>-1.4</v>
      </c>
      <c r="I147" s="5">
        <v>-0.6</v>
      </c>
      <c r="J147" s="5">
        <v>0.1</v>
      </c>
      <c r="K147" s="5">
        <v>0.2</v>
      </c>
      <c r="L147" s="5">
        <v>-3.9</v>
      </c>
      <c r="M147" s="5">
        <v>0.4</v>
      </c>
      <c r="N147" s="5">
        <v>3.9</v>
      </c>
      <c r="O147" s="5">
        <v>3.1</v>
      </c>
      <c r="P147" s="5">
        <v>0.6</v>
      </c>
      <c r="Q147" s="5">
        <v>-1.7</v>
      </c>
      <c r="R147" s="5">
        <v>-1.2</v>
      </c>
      <c r="S147" s="5">
        <v>-0.8</v>
      </c>
      <c r="T147" s="5">
        <v>9.5</v>
      </c>
      <c r="U147" s="5">
        <v>-8.6472969021782503E-2</v>
      </c>
      <c r="V147" s="6">
        <f>VLOOKUP(A147,'[1]state variable'!B:C,2)</f>
        <v>6.0682472618958103E-3</v>
      </c>
      <c r="W147" s="6">
        <v>0.38515094266958999</v>
      </c>
      <c r="X147" s="6">
        <f t="shared" si="20"/>
        <v>-2.9306951690443688</v>
      </c>
      <c r="Y147" s="6">
        <f t="shared" si="18"/>
        <v>-5.8150863394421677</v>
      </c>
      <c r="Z147" s="8">
        <v>29706</v>
      </c>
      <c r="AA147" s="6">
        <f t="shared" si="16"/>
        <v>-3.3624908795366433</v>
      </c>
      <c r="AB147" s="6">
        <f t="shared" si="21"/>
        <v>0</v>
      </c>
      <c r="AC147" s="6">
        <f t="shared" si="19"/>
        <v>-6.178993840700044</v>
      </c>
      <c r="AD147" s="6">
        <f t="shared" si="22"/>
        <v>0</v>
      </c>
      <c r="AE147" s="8">
        <v>38533</v>
      </c>
      <c r="AF147" s="6">
        <f t="shared" si="17"/>
        <v>7.1201854615177848E-2</v>
      </c>
      <c r="AG147" s="6">
        <f t="shared" si="23"/>
        <v>-0.45232992638923047</v>
      </c>
    </row>
    <row r="148" spans="1:33" ht="15" x14ac:dyDescent="0.25">
      <c r="A148" s="7">
        <v>30133</v>
      </c>
      <c r="B148" s="5">
        <v>-0.5</v>
      </c>
      <c r="C148" s="5">
        <v>14</v>
      </c>
      <c r="D148" s="5">
        <v>3.8</v>
      </c>
      <c r="E148" s="5">
        <v>6.1</v>
      </c>
      <c r="F148" s="5">
        <v>5.7</v>
      </c>
      <c r="G148" s="5">
        <v>5.4</v>
      </c>
      <c r="H148" s="5">
        <v>0.2</v>
      </c>
      <c r="I148" s="5">
        <v>0.1</v>
      </c>
      <c r="J148" s="5">
        <v>0.2</v>
      </c>
      <c r="K148" s="5">
        <v>-0.3</v>
      </c>
      <c r="L148" s="5">
        <v>-3.7</v>
      </c>
      <c r="M148" s="5">
        <v>0.7</v>
      </c>
      <c r="N148" s="5">
        <v>2.5</v>
      </c>
      <c r="O148" s="5">
        <v>2.9</v>
      </c>
      <c r="P148" s="5">
        <v>0.2</v>
      </c>
      <c r="Q148" s="5">
        <v>0.3</v>
      </c>
      <c r="R148" s="5">
        <v>-1.4</v>
      </c>
      <c r="S148" s="5">
        <v>-0.2</v>
      </c>
      <c r="T148" s="5">
        <v>9.5</v>
      </c>
      <c r="U148" s="5">
        <v>-0.13143789887896501</v>
      </c>
      <c r="V148" s="6">
        <f>VLOOKUP(A148,'[1]state variable'!B:C,2)</f>
        <v>3.6126678314732402E-2</v>
      </c>
      <c r="W148" s="6">
        <v>0.11094364069681199</v>
      </c>
      <c r="X148" s="6">
        <f t="shared" si="20"/>
        <v>-2.8197515283475569</v>
      </c>
      <c r="Y148" s="6">
        <f t="shared" si="18"/>
        <v>-5.9465242383211327</v>
      </c>
      <c r="Z148" s="8">
        <v>29737</v>
      </c>
      <c r="AA148" s="6">
        <f t="shared" si="16"/>
        <v>-2.2273104039099634</v>
      </c>
      <c r="AB148" s="6">
        <f t="shared" si="21"/>
        <v>1.1351804756266799</v>
      </c>
      <c r="AC148" s="6">
        <f t="shared" si="19"/>
        <v>-4.6632362052394543</v>
      </c>
      <c r="AD148" s="6">
        <f t="shared" si="22"/>
        <v>1.5157576354605897</v>
      </c>
      <c r="AE148" s="8">
        <v>38625</v>
      </c>
      <c r="AF148" s="6">
        <f t="shared" si="17"/>
        <v>0.36074475816533685</v>
      </c>
      <c r="AG148" s="6">
        <f t="shared" si="23"/>
        <v>0.81307468455456733</v>
      </c>
    </row>
    <row r="149" spans="1:33" ht="15" x14ac:dyDescent="0.25">
      <c r="A149" s="7">
        <v>30187</v>
      </c>
      <c r="B149" s="5">
        <v>-0.75</v>
      </c>
      <c r="C149" s="5">
        <v>10.25</v>
      </c>
      <c r="D149" s="5">
        <v>5.3</v>
      </c>
      <c r="E149" s="5">
        <v>6.4</v>
      </c>
      <c r="F149" s="5">
        <v>5.2</v>
      </c>
      <c r="G149" s="5">
        <v>4.9000000000000004</v>
      </c>
      <c r="H149" s="5">
        <v>-0.8</v>
      </c>
      <c r="I149" s="5">
        <v>0.7</v>
      </c>
      <c r="J149" s="5">
        <v>-0.2</v>
      </c>
      <c r="K149" s="5">
        <v>0.3</v>
      </c>
      <c r="L149" s="5">
        <v>1.7</v>
      </c>
      <c r="M149" s="5">
        <v>1</v>
      </c>
      <c r="N149" s="5">
        <v>2.2999999999999998</v>
      </c>
      <c r="O149" s="5">
        <v>2.5</v>
      </c>
      <c r="P149" s="5">
        <v>1</v>
      </c>
      <c r="Q149" s="5">
        <v>-1.5</v>
      </c>
      <c r="R149" s="5">
        <v>-0.6</v>
      </c>
      <c r="S149" s="5">
        <v>0.6</v>
      </c>
      <c r="T149" s="5">
        <v>10</v>
      </c>
      <c r="U149" s="5">
        <v>-0.29926686128608398</v>
      </c>
      <c r="V149" s="6">
        <f>VLOOKUP(A149,'[1]state variable'!B:C,2)</f>
        <v>3.6126678314732402E-2</v>
      </c>
      <c r="W149" s="6">
        <v>-0.312397288381842</v>
      </c>
      <c r="X149" s="6">
        <f t="shared" si="20"/>
        <v>-3.1321488167293987</v>
      </c>
      <c r="Y149" s="6">
        <f t="shared" si="18"/>
        <v>-6.2457910996072163</v>
      </c>
      <c r="Z149" s="8">
        <v>29767</v>
      </c>
      <c r="AA149" s="6">
        <f t="shared" si="16"/>
        <v>-2.2273104039099634</v>
      </c>
      <c r="AB149" s="6">
        <f t="shared" si="21"/>
        <v>0</v>
      </c>
      <c r="AC149" s="6">
        <f t="shared" si="19"/>
        <v>-4.6632362052394543</v>
      </c>
      <c r="AD149" s="6">
        <f t="shared" si="22"/>
        <v>0</v>
      </c>
      <c r="AE149" s="8">
        <v>38717</v>
      </c>
      <c r="AF149" s="6">
        <f t="shared" si="17"/>
        <v>0.76003833721087788</v>
      </c>
      <c r="AG149" s="6">
        <f t="shared" si="23"/>
        <v>-5.3036347343689449E-2</v>
      </c>
    </row>
    <row r="150" spans="1:33" ht="15" x14ac:dyDescent="0.25">
      <c r="A150" s="7">
        <v>30229</v>
      </c>
      <c r="B150" s="5">
        <v>-0.75</v>
      </c>
      <c r="C150" s="5">
        <v>10.25</v>
      </c>
      <c r="D150" s="5">
        <v>4.5999999999999996</v>
      </c>
      <c r="E150" s="5">
        <v>6.4</v>
      </c>
      <c r="F150" s="5">
        <v>5.4</v>
      </c>
      <c r="G150" s="5">
        <v>4.8</v>
      </c>
      <c r="H150" s="5">
        <v>-0.7</v>
      </c>
      <c r="I150" s="5">
        <v>0</v>
      </c>
      <c r="J150" s="5">
        <v>0.2</v>
      </c>
      <c r="K150" s="5">
        <v>-0.1</v>
      </c>
      <c r="L150" s="5">
        <v>2.1</v>
      </c>
      <c r="M150" s="5">
        <v>0.1</v>
      </c>
      <c r="N150" s="5">
        <v>1</v>
      </c>
      <c r="O150" s="5">
        <v>2.2000000000000002</v>
      </c>
      <c r="P150" s="5">
        <v>0.4</v>
      </c>
      <c r="Q150" s="5">
        <v>-0.9</v>
      </c>
      <c r="R150" s="5">
        <v>-1.3</v>
      </c>
      <c r="S150" s="5">
        <v>-0.3</v>
      </c>
      <c r="T150" s="5">
        <v>10</v>
      </c>
      <c r="U150" s="5">
        <v>-0.27253842522005201</v>
      </c>
      <c r="V150" s="6">
        <f>VLOOKUP(A150,'[1]state variable'!B:C,2)</f>
        <v>4.33229603026515E-3</v>
      </c>
      <c r="W150" s="6">
        <v>-0.187695142611458</v>
      </c>
      <c r="X150" s="6">
        <f t="shared" si="20"/>
        <v>-3.3198439593408566</v>
      </c>
      <c r="Y150" s="6">
        <f t="shared" si="18"/>
        <v>-6.5183295248272684</v>
      </c>
      <c r="Z150" s="8">
        <v>29798</v>
      </c>
      <c r="AA150" s="6">
        <f t="shared" si="16"/>
        <v>-2.8370808262871274</v>
      </c>
      <c r="AB150" s="6">
        <f t="shared" si="21"/>
        <v>-0.60977042237716406</v>
      </c>
      <c r="AC150" s="6">
        <f t="shared" si="19"/>
        <v>-5.3440522421210588</v>
      </c>
      <c r="AD150" s="6">
        <f t="shared" si="22"/>
        <v>-0.68081603688160452</v>
      </c>
      <c r="AE150" s="8">
        <v>38807</v>
      </c>
      <c r="AF150" s="6">
        <f t="shared" si="17"/>
        <v>0.85566910843333654</v>
      </c>
      <c r="AG150" s="6">
        <f t="shared" si="23"/>
        <v>0.90870545577702599</v>
      </c>
    </row>
    <row r="151" spans="1:33" ht="15" x14ac:dyDescent="0.25">
      <c r="A151" s="7">
        <v>30271</v>
      </c>
      <c r="B151" s="5">
        <v>-0.5</v>
      </c>
      <c r="C151" s="5">
        <v>9.5</v>
      </c>
      <c r="D151" s="5">
        <v>5.4</v>
      </c>
      <c r="E151" s="5">
        <v>6</v>
      </c>
      <c r="F151" s="5">
        <v>5</v>
      </c>
      <c r="G151" s="5">
        <v>4.0999999999999996</v>
      </c>
      <c r="H151" s="5">
        <v>-1</v>
      </c>
      <c r="I151" s="5">
        <v>0.6</v>
      </c>
      <c r="J151" s="5">
        <v>0.2</v>
      </c>
      <c r="K151" s="5">
        <v>0</v>
      </c>
      <c r="L151" s="5">
        <v>0.8</v>
      </c>
      <c r="M151" s="5">
        <v>-0.6</v>
      </c>
      <c r="N151" s="5">
        <v>1.9</v>
      </c>
      <c r="O151" s="5">
        <v>2</v>
      </c>
      <c r="P151" s="5">
        <v>0.7</v>
      </c>
      <c r="Q151" s="5">
        <v>-1.6</v>
      </c>
      <c r="R151" s="5">
        <v>-0.3</v>
      </c>
      <c r="S151" s="5">
        <v>-0.3</v>
      </c>
      <c r="T151" s="5">
        <v>10.6</v>
      </c>
      <c r="U151" s="5">
        <v>3.3937652280605697E-2</v>
      </c>
      <c r="V151" s="6">
        <f>VLOOKUP(A151,'[1]state variable'!B:C,2)</f>
        <v>4.33229603026515E-3</v>
      </c>
      <c r="W151" s="6">
        <v>0.17222518507072801</v>
      </c>
      <c r="X151" s="6">
        <f t="shared" si="20"/>
        <v>-3.1476187742701285</v>
      </c>
      <c r="Y151" s="6">
        <f t="shared" si="18"/>
        <v>-6.4843918725466629</v>
      </c>
      <c r="Z151" s="8">
        <v>29829</v>
      </c>
      <c r="AA151" s="6">
        <f t="shared" si="16"/>
        <v>-2.7658486742950585</v>
      </c>
      <c r="AB151" s="6">
        <f t="shared" si="21"/>
        <v>7.1232151992068893E-2</v>
      </c>
      <c r="AC151" s="6">
        <f t="shared" si="19"/>
        <v>-5.4542701232925541</v>
      </c>
      <c r="AD151" s="6">
        <f t="shared" si="22"/>
        <v>-0.11021788117149534</v>
      </c>
      <c r="AE151" s="8">
        <v>38898</v>
      </c>
      <c r="AF151" s="6">
        <f t="shared" si="17"/>
        <v>1.1174100309433226</v>
      </c>
      <c r="AG151" s="6">
        <f t="shared" si="23"/>
        <v>0.20870457516629659</v>
      </c>
    </row>
    <row r="152" spans="1:33" ht="15" x14ac:dyDescent="0.25">
      <c r="A152" s="7">
        <v>30306</v>
      </c>
      <c r="B152" s="5">
        <v>0</v>
      </c>
      <c r="C152" s="5">
        <v>8.5</v>
      </c>
      <c r="D152" s="5">
        <v>4.7</v>
      </c>
      <c r="E152" s="5">
        <v>6</v>
      </c>
      <c r="F152" s="5">
        <v>4.4000000000000004</v>
      </c>
      <c r="G152" s="5">
        <v>4.2</v>
      </c>
      <c r="H152" s="5">
        <v>-0.7</v>
      </c>
      <c r="I152" s="5">
        <v>0</v>
      </c>
      <c r="J152" s="5">
        <v>-0.6</v>
      </c>
      <c r="K152" s="5">
        <v>0.1</v>
      </c>
      <c r="L152" s="5">
        <v>0</v>
      </c>
      <c r="M152" s="5">
        <v>-1.8</v>
      </c>
      <c r="N152" s="5">
        <v>1.9</v>
      </c>
      <c r="O152" s="5">
        <v>2</v>
      </c>
      <c r="P152" s="5">
        <v>-0.8</v>
      </c>
      <c r="Q152" s="5">
        <v>-1.2</v>
      </c>
      <c r="R152" s="5">
        <v>0</v>
      </c>
      <c r="S152" s="5">
        <v>0</v>
      </c>
      <c r="T152" s="5">
        <v>10.7</v>
      </c>
      <c r="U152" s="5">
        <v>0.58283561216091295</v>
      </c>
      <c r="V152" s="6">
        <f>VLOOKUP(A152,'[1]state variable'!B:C,2)</f>
        <v>4.33229603026515E-3</v>
      </c>
      <c r="W152" s="6">
        <v>0.85467259670561102</v>
      </c>
      <c r="X152" s="6">
        <f t="shared" si="20"/>
        <v>-2.2929461775645175</v>
      </c>
      <c r="Y152" s="6">
        <f t="shared" si="18"/>
        <v>-5.9015562603857497</v>
      </c>
      <c r="Z152" s="8">
        <v>29859</v>
      </c>
      <c r="AA152" s="6">
        <f t="shared" si="16"/>
        <v>-2.7658486742950585</v>
      </c>
      <c r="AB152" s="6">
        <f t="shared" si="21"/>
        <v>0</v>
      </c>
      <c r="AC152" s="6">
        <f t="shared" si="19"/>
        <v>-5.4542701232925541</v>
      </c>
      <c r="AD152" s="6">
        <f t="shared" si="22"/>
        <v>0</v>
      </c>
      <c r="AE152" s="8">
        <v>38990</v>
      </c>
      <c r="AF152" s="6">
        <f t="shared" si="17"/>
        <v>1.1052332618146836</v>
      </c>
      <c r="AG152" s="6">
        <f t="shared" si="23"/>
        <v>0.89652868664838703</v>
      </c>
    </row>
    <row r="153" spans="1:33" ht="15" x14ac:dyDescent="0.25">
      <c r="A153" s="7">
        <v>30356</v>
      </c>
      <c r="B153" s="5">
        <v>0</v>
      </c>
      <c r="C153" s="5">
        <v>8.5</v>
      </c>
      <c r="D153" s="5">
        <v>4.3</v>
      </c>
      <c r="E153" s="5">
        <v>4.5</v>
      </c>
      <c r="F153" s="5">
        <v>3.6</v>
      </c>
      <c r="G153" s="5">
        <v>3.8</v>
      </c>
      <c r="H153" s="5">
        <v>-1.7</v>
      </c>
      <c r="I153" s="5">
        <v>0.1</v>
      </c>
      <c r="J153" s="5">
        <v>-0.6</v>
      </c>
      <c r="K153" s="5">
        <v>-0.1</v>
      </c>
      <c r="L153" s="5">
        <v>-2.5</v>
      </c>
      <c r="M153" s="5">
        <v>3.5</v>
      </c>
      <c r="N153" s="5">
        <v>2.6</v>
      </c>
      <c r="O153" s="5">
        <v>3.9</v>
      </c>
      <c r="P153" s="5">
        <v>-0.7</v>
      </c>
      <c r="Q153" s="5">
        <v>1.6</v>
      </c>
      <c r="R153" s="5">
        <v>0.6</v>
      </c>
      <c r="S153" s="5">
        <v>0</v>
      </c>
      <c r="T153" s="5">
        <v>10.9</v>
      </c>
      <c r="U153" s="5">
        <v>0.106418186597496</v>
      </c>
      <c r="V153" s="6">
        <f>VLOOKUP(A153,'[1]state variable'!B:C,2)</f>
        <v>2.56565337922262E-2</v>
      </c>
      <c r="W153" s="6">
        <v>0.46830292262027001</v>
      </c>
      <c r="X153" s="6">
        <f t="shared" si="20"/>
        <v>-1.8246432549442475</v>
      </c>
      <c r="Y153" s="6">
        <f t="shared" si="18"/>
        <v>-5.7951380737882534</v>
      </c>
      <c r="Z153" s="8">
        <v>29890</v>
      </c>
      <c r="AA153" s="6">
        <f t="shared" si="16"/>
        <v>-3.2558645099458268</v>
      </c>
      <c r="AB153" s="6">
        <f t="shared" si="21"/>
        <v>-0.49001583565076823</v>
      </c>
      <c r="AC153" s="6">
        <f t="shared" si="19"/>
        <v>-6.0814662029652347</v>
      </c>
      <c r="AD153" s="6">
        <f t="shared" si="22"/>
        <v>-0.62719607967268054</v>
      </c>
      <c r="AE153" s="8">
        <v>39082</v>
      </c>
      <c r="AF153" s="6">
        <f t="shared" si="17"/>
        <v>1.1823545227015082</v>
      </c>
      <c r="AG153" s="6">
        <f t="shared" si="23"/>
        <v>0.28582583605312117</v>
      </c>
    </row>
    <row r="154" spans="1:33" ht="15" x14ac:dyDescent="0.25">
      <c r="A154" s="7">
        <v>30404</v>
      </c>
      <c r="B154" s="5">
        <v>0.125</v>
      </c>
      <c r="C154" s="5">
        <v>8.5</v>
      </c>
      <c r="D154" s="5">
        <v>3.7</v>
      </c>
      <c r="E154" s="5">
        <v>3.8</v>
      </c>
      <c r="F154" s="5">
        <v>4.5</v>
      </c>
      <c r="G154" s="5">
        <v>3</v>
      </c>
      <c r="H154" s="5">
        <v>-0.6</v>
      </c>
      <c r="I154" s="5">
        <v>-0.7</v>
      </c>
      <c r="J154" s="5">
        <v>0.9</v>
      </c>
      <c r="K154" s="5">
        <v>-0.8</v>
      </c>
      <c r="L154" s="5">
        <v>-1.1000000000000001</v>
      </c>
      <c r="M154" s="5">
        <v>4.0999999999999996</v>
      </c>
      <c r="N154" s="5">
        <v>3.5</v>
      </c>
      <c r="O154" s="5">
        <v>4.5</v>
      </c>
      <c r="P154" s="5">
        <v>1.4</v>
      </c>
      <c r="Q154" s="5">
        <v>0.6</v>
      </c>
      <c r="R154" s="5">
        <v>0.9</v>
      </c>
      <c r="S154" s="5">
        <v>0.6</v>
      </c>
      <c r="T154" s="5">
        <v>10.4</v>
      </c>
      <c r="U154" s="5">
        <v>0.13247323721825799</v>
      </c>
      <c r="V154" s="6">
        <f>VLOOKUP(A154,'[1]state variable'!B:C,2)</f>
        <v>2.56565337922262E-2</v>
      </c>
      <c r="W154" s="6">
        <v>0.104682255037404</v>
      </c>
      <c r="X154" s="6">
        <f t="shared" si="20"/>
        <v>-1.7199609999068435</v>
      </c>
      <c r="Y154" s="6">
        <f t="shared" si="18"/>
        <v>-5.662664836569995</v>
      </c>
      <c r="Z154" s="8">
        <v>29920</v>
      </c>
      <c r="AA154" s="6">
        <f t="shared" si="16"/>
        <v>-3.7215275654153728</v>
      </c>
      <c r="AB154" s="6">
        <f t="shared" si="21"/>
        <v>-0.46566305546954601</v>
      </c>
      <c r="AC154" s="6">
        <f t="shared" si="19"/>
        <v>-6.4300656133795746</v>
      </c>
      <c r="AD154" s="6">
        <f t="shared" si="22"/>
        <v>-0.34859941041433995</v>
      </c>
      <c r="AE154" s="8">
        <v>39172</v>
      </c>
      <c r="AF154" s="6">
        <f t="shared" si="17"/>
        <v>0.883791715701298</v>
      </c>
      <c r="AG154" s="6">
        <f t="shared" si="23"/>
        <v>0.59796587964817682</v>
      </c>
    </row>
    <row r="155" spans="1:33" ht="15" x14ac:dyDescent="0.25">
      <c r="A155" s="7">
        <v>30460</v>
      </c>
      <c r="B155" s="5">
        <v>0.25</v>
      </c>
      <c r="C155" s="5">
        <v>8.625</v>
      </c>
      <c r="D155" s="5">
        <v>5.8</v>
      </c>
      <c r="E155" s="5">
        <v>3.2</v>
      </c>
      <c r="F155" s="5">
        <v>3.1</v>
      </c>
      <c r="G155" s="5">
        <v>3.2</v>
      </c>
      <c r="H155" s="5">
        <v>2</v>
      </c>
      <c r="I155" s="5">
        <v>-1.3</v>
      </c>
      <c r="J155" s="5">
        <v>0.1</v>
      </c>
      <c r="K155" s="5">
        <v>0</v>
      </c>
      <c r="L155" s="5">
        <v>3.1</v>
      </c>
      <c r="M155" s="5">
        <v>5.5</v>
      </c>
      <c r="N155" s="5">
        <v>4.8</v>
      </c>
      <c r="O155" s="5">
        <v>5</v>
      </c>
      <c r="P155" s="5">
        <v>-1</v>
      </c>
      <c r="Q155" s="5">
        <v>2</v>
      </c>
      <c r="R155" s="5">
        <v>0.3</v>
      </c>
      <c r="S155" s="5">
        <v>0.6</v>
      </c>
      <c r="T155" s="5">
        <v>10.1</v>
      </c>
      <c r="U155" s="5">
        <v>0.15641216327846799</v>
      </c>
      <c r="V155" s="6">
        <f>VLOOKUP(A155,'[1]state variable'!B:C,2)</f>
        <v>0.56780974768336101</v>
      </c>
      <c r="W155" s="6">
        <v>0.27730396039016297</v>
      </c>
      <c r="X155" s="6">
        <f t="shared" si="20"/>
        <v>-1.4426570395166805</v>
      </c>
      <c r="Y155" s="6">
        <f t="shared" si="18"/>
        <v>-5.5062526732915273</v>
      </c>
      <c r="Z155" s="8">
        <v>29951</v>
      </c>
      <c r="AA155" s="6">
        <f t="shared" si="16"/>
        <v>-3.7234648993058177</v>
      </c>
      <c r="AB155" s="6">
        <f t="shared" si="21"/>
        <v>-1.9373338904449255E-3</v>
      </c>
      <c r="AC155" s="6">
        <f t="shared" si="19"/>
        <v>-6.3377220170587227</v>
      </c>
      <c r="AD155" s="6">
        <f t="shared" si="22"/>
        <v>9.2343596320851873E-2</v>
      </c>
      <c r="AE155" s="8">
        <v>39263</v>
      </c>
      <c r="AF155" s="6">
        <f t="shared" si="17"/>
        <v>0.84203310322227432</v>
      </c>
      <c r="AG155" s="6">
        <f t="shared" si="23"/>
        <v>0.24406722357409749</v>
      </c>
    </row>
    <row r="156" spans="1:33" ht="15" x14ac:dyDescent="0.25">
      <c r="A156" s="7">
        <v>30510</v>
      </c>
      <c r="B156" s="5">
        <v>0.3125</v>
      </c>
      <c r="C156" s="5">
        <v>9.0625</v>
      </c>
      <c r="D156" s="5">
        <v>3.6</v>
      </c>
      <c r="E156" s="5">
        <v>3.3</v>
      </c>
      <c r="F156" s="5">
        <v>3.1</v>
      </c>
      <c r="G156" s="5">
        <v>3.5</v>
      </c>
      <c r="H156" s="5">
        <v>0.4</v>
      </c>
      <c r="I156" s="5">
        <v>0.2</v>
      </c>
      <c r="J156" s="5">
        <v>-0.1</v>
      </c>
      <c r="K156" s="5">
        <v>0.4</v>
      </c>
      <c r="L156" s="5">
        <v>7.5</v>
      </c>
      <c r="M156" s="5">
        <v>7.1</v>
      </c>
      <c r="N156" s="5">
        <v>5</v>
      </c>
      <c r="O156" s="5">
        <v>4.3</v>
      </c>
      <c r="P156" s="5">
        <v>2</v>
      </c>
      <c r="Q156" s="5">
        <v>2.2999999999999998</v>
      </c>
      <c r="R156" s="5">
        <v>0</v>
      </c>
      <c r="S156" s="5">
        <v>-0.4</v>
      </c>
      <c r="T156" s="5">
        <v>9.6</v>
      </c>
      <c r="U156" s="5">
        <v>9.3186621828380806E-2</v>
      </c>
      <c r="V156" s="6">
        <f>VLOOKUP(A156,'[1]state variable'!B:C,2)</f>
        <v>0.92750551530872405</v>
      </c>
      <c r="W156" s="6">
        <v>0.26045649055653702</v>
      </c>
      <c r="X156" s="6">
        <f t="shared" si="20"/>
        <v>-1.1822005489601435</v>
      </c>
      <c r="Y156" s="6">
        <f t="shared" si="18"/>
        <v>-5.4130660514631463</v>
      </c>
      <c r="Z156" s="8">
        <v>29982</v>
      </c>
      <c r="AA156" s="6">
        <f t="shared" si="16"/>
        <v>-3.7234648993058177</v>
      </c>
      <c r="AB156" s="6">
        <f t="shared" si="21"/>
        <v>0</v>
      </c>
      <c r="AC156" s="6">
        <f t="shared" si="19"/>
        <v>-6.3377220170587227</v>
      </c>
      <c r="AD156" s="6">
        <f t="shared" si="22"/>
        <v>0</v>
      </c>
      <c r="AE156" s="8">
        <v>39355</v>
      </c>
      <c r="AF156" s="6">
        <f t="shared" si="17"/>
        <v>0.35376220206856207</v>
      </c>
      <c r="AG156" s="6">
        <f t="shared" si="23"/>
        <v>0.10969497849446458</v>
      </c>
    </row>
    <row r="157" spans="1:33" ht="15" x14ac:dyDescent="0.25">
      <c r="A157" s="7">
        <v>30551</v>
      </c>
      <c r="B157" s="5">
        <v>-6.25E-2</v>
      </c>
      <c r="C157" s="5">
        <v>9.5625</v>
      </c>
      <c r="D157" s="5">
        <v>4.5</v>
      </c>
      <c r="E157" s="5">
        <v>3.8</v>
      </c>
      <c r="F157" s="5">
        <v>3.6</v>
      </c>
      <c r="G157" s="5">
        <v>4.5</v>
      </c>
      <c r="H157" s="5">
        <v>0.9</v>
      </c>
      <c r="I157" s="5">
        <v>0.5</v>
      </c>
      <c r="J157" s="5">
        <v>0.5</v>
      </c>
      <c r="K157" s="5">
        <v>1</v>
      </c>
      <c r="L157" s="5">
        <v>8.6999999999999993</v>
      </c>
      <c r="M157" s="5">
        <v>8.1999999999999993</v>
      </c>
      <c r="N157" s="5">
        <v>4.8</v>
      </c>
      <c r="O157" s="5">
        <v>4.0999999999999996</v>
      </c>
      <c r="P157" s="5">
        <v>1.2</v>
      </c>
      <c r="Q157" s="5">
        <v>1.1000000000000001</v>
      </c>
      <c r="R157" s="5">
        <v>-0.2</v>
      </c>
      <c r="S157" s="5">
        <v>-0.2</v>
      </c>
      <c r="T157" s="5">
        <v>9.3000000000000007</v>
      </c>
      <c r="U157" s="5">
        <v>-0.126531677240031</v>
      </c>
      <c r="V157" s="6">
        <f>VLOOKUP(A157,'[1]state variable'!B:C,2)</f>
        <v>0.92750551530872405</v>
      </c>
      <c r="W157" s="6">
        <v>-3.3259814979957399E-2</v>
      </c>
      <c r="X157" s="6">
        <f t="shared" si="20"/>
        <v>-1.2154603639401009</v>
      </c>
      <c r="Y157" s="6">
        <f t="shared" si="18"/>
        <v>-5.5395977287031775</v>
      </c>
      <c r="Z157" s="8">
        <v>30010</v>
      </c>
      <c r="AA157" s="6">
        <f t="shared" si="16"/>
        <v>-2.7607748714539428</v>
      </c>
      <c r="AB157" s="6">
        <f t="shared" si="21"/>
        <v>0.96269002785187485</v>
      </c>
      <c r="AC157" s="6">
        <f t="shared" si="19"/>
        <v>-5.3758720368941759</v>
      </c>
      <c r="AD157" s="6">
        <f t="shared" si="22"/>
        <v>0.96184998016454681</v>
      </c>
      <c r="AE157" s="8"/>
    </row>
    <row r="158" spans="1:33" ht="15" x14ac:dyDescent="0.25">
      <c r="A158" s="7">
        <v>30593</v>
      </c>
      <c r="B158" s="5">
        <v>0</v>
      </c>
      <c r="C158" s="5">
        <v>9.375</v>
      </c>
      <c r="D158" s="5">
        <v>3.3</v>
      </c>
      <c r="E158" s="5">
        <v>4</v>
      </c>
      <c r="F158" s="5">
        <v>4.0999999999999996</v>
      </c>
      <c r="G158" s="5">
        <v>4.5</v>
      </c>
      <c r="H158" s="5">
        <v>-1.2</v>
      </c>
      <c r="I158" s="5">
        <v>0.2</v>
      </c>
      <c r="J158" s="5">
        <v>0.5</v>
      </c>
      <c r="K158" s="5">
        <v>0</v>
      </c>
      <c r="L158" s="5">
        <v>9.6999999999999993</v>
      </c>
      <c r="M158" s="5">
        <v>6.9</v>
      </c>
      <c r="N158" s="5">
        <v>4.8</v>
      </c>
      <c r="O158" s="5">
        <v>4.0999999999999996</v>
      </c>
      <c r="P158" s="5">
        <v>1</v>
      </c>
      <c r="Q158" s="5">
        <v>-1.3</v>
      </c>
      <c r="R158" s="5">
        <v>0</v>
      </c>
      <c r="S158" s="5">
        <v>0</v>
      </c>
      <c r="T158" s="5">
        <v>9.4</v>
      </c>
      <c r="U158" s="5">
        <v>0.25276975347744202</v>
      </c>
      <c r="V158" s="6">
        <f>VLOOKUP(A158,'[1]state variable'!B:C,2)</f>
        <v>0.99670455772914401</v>
      </c>
      <c r="W158" s="6">
        <v>0.101672128031459</v>
      </c>
      <c r="X158" s="6">
        <f t="shared" si="20"/>
        <v>-1.113788235908642</v>
      </c>
      <c r="Y158" s="6">
        <f t="shared" si="18"/>
        <v>-5.2868279752257354</v>
      </c>
      <c r="Z158" s="8">
        <v>30041</v>
      </c>
      <c r="AA158" s="6">
        <f t="shared" si="16"/>
        <v>-3.3158461117139586</v>
      </c>
      <c r="AB158" s="6">
        <f t="shared" si="21"/>
        <v>-0.55507124026001575</v>
      </c>
      <c r="AC158" s="6">
        <f t="shared" si="19"/>
        <v>-5.7286133704203852</v>
      </c>
      <c r="AD158" s="6">
        <f t="shared" si="22"/>
        <v>-0.35274133352620929</v>
      </c>
      <c r="AE158" s="8"/>
    </row>
    <row r="159" spans="1:33" ht="15" x14ac:dyDescent="0.25">
      <c r="A159" s="7">
        <v>30635</v>
      </c>
      <c r="B159" s="5">
        <v>0</v>
      </c>
      <c r="C159" s="5">
        <v>9.375</v>
      </c>
      <c r="D159" s="5">
        <v>3.4</v>
      </c>
      <c r="E159" s="5">
        <v>4.5999999999999996</v>
      </c>
      <c r="F159" s="5">
        <v>4.7</v>
      </c>
      <c r="G159" s="5">
        <v>4.5999999999999996</v>
      </c>
      <c r="H159" s="5">
        <v>-0.6</v>
      </c>
      <c r="I159" s="5">
        <v>0.5</v>
      </c>
      <c r="J159" s="5">
        <v>0.2</v>
      </c>
      <c r="K159" s="5">
        <v>0.3</v>
      </c>
      <c r="L159" s="5">
        <v>7.9</v>
      </c>
      <c r="M159" s="5">
        <v>6.3</v>
      </c>
      <c r="N159" s="5">
        <v>4.8</v>
      </c>
      <c r="O159" s="5">
        <v>4.2</v>
      </c>
      <c r="P159" s="5">
        <v>1</v>
      </c>
      <c r="Q159" s="5">
        <v>1.5</v>
      </c>
      <c r="R159" s="5">
        <v>0.7</v>
      </c>
      <c r="S159" s="5">
        <v>-0.1</v>
      </c>
      <c r="T159" s="5">
        <v>8.6999999999999993</v>
      </c>
      <c r="U159" s="5">
        <v>-0.17680215971320901</v>
      </c>
      <c r="V159" s="6">
        <f>VLOOKUP(A159,'[1]state variable'!B:C,2)</f>
        <v>0.99670455772914401</v>
      </c>
      <c r="W159" s="6">
        <v>-0.11007263617401999</v>
      </c>
      <c r="X159" s="6">
        <f t="shared" si="20"/>
        <v>-1.223860872082662</v>
      </c>
      <c r="Y159" s="6">
        <f t="shared" si="18"/>
        <v>-5.4636301349389447</v>
      </c>
      <c r="Z159" s="8">
        <v>30071</v>
      </c>
      <c r="AA159" s="6">
        <f t="shared" si="16"/>
        <v>-3.3158461117139586</v>
      </c>
      <c r="AB159" s="6">
        <f t="shared" si="21"/>
        <v>0</v>
      </c>
      <c r="AC159" s="6">
        <f t="shared" si="19"/>
        <v>-5.7286133704203852</v>
      </c>
      <c r="AD159" s="6">
        <f t="shared" si="22"/>
        <v>0</v>
      </c>
      <c r="AE159" s="8"/>
    </row>
    <row r="160" spans="1:33" ht="15" x14ac:dyDescent="0.25">
      <c r="A160" s="7">
        <v>30670</v>
      </c>
      <c r="B160" s="5">
        <v>0.125</v>
      </c>
      <c r="C160" s="5">
        <v>9.5</v>
      </c>
      <c r="D160" s="5">
        <v>3.3</v>
      </c>
      <c r="E160" s="5">
        <v>4.9000000000000004</v>
      </c>
      <c r="F160" s="5">
        <v>4.9000000000000004</v>
      </c>
      <c r="G160" s="5">
        <v>4.4000000000000004</v>
      </c>
      <c r="H160" s="5">
        <v>-0.1</v>
      </c>
      <c r="I160" s="5">
        <v>0.3</v>
      </c>
      <c r="J160" s="5">
        <v>0.2</v>
      </c>
      <c r="K160" s="5">
        <v>-0.2</v>
      </c>
      <c r="L160" s="5">
        <v>7.7</v>
      </c>
      <c r="M160" s="5">
        <v>6.3</v>
      </c>
      <c r="N160" s="5">
        <v>4.8</v>
      </c>
      <c r="O160" s="5">
        <v>4.0999999999999996</v>
      </c>
      <c r="P160" s="5">
        <v>-0.2</v>
      </c>
      <c r="Q160" s="5">
        <v>0</v>
      </c>
      <c r="R160" s="5">
        <v>0</v>
      </c>
      <c r="S160" s="5">
        <v>-0.1</v>
      </c>
      <c r="T160" s="5">
        <v>8.5</v>
      </c>
      <c r="U160" s="5">
        <v>0.210320116241071</v>
      </c>
      <c r="V160" s="6">
        <f>VLOOKUP(A160,'[1]state variable'!B:C,2)</f>
        <v>0.99670455772914401</v>
      </c>
      <c r="W160" s="6">
        <v>0.15333585804522601</v>
      </c>
      <c r="X160" s="6">
        <f t="shared" si="20"/>
        <v>-1.0705250140374361</v>
      </c>
      <c r="Y160" s="6">
        <f t="shared" si="18"/>
        <v>-5.2533100186978734</v>
      </c>
      <c r="Z160" s="8">
        <v>30102</v>
      </c>
      <c r="AA160" s="6">
        <f t="shared" si="16"/>
        <v>-2.9306951690443688</v>
      </c>
      <c r="AB160" s="6">
        <f t="shared" si="21"/>
        <v>0.38515094266958982</v>
      </c>
      <c r="AC160" s="6">
        <f t="shared" si="19"/>
        <v>-5.8150863394421677</v>
      </c>
      <c r="AD160" s="6">
        <f t="shared" si="22"/>
        <v>-8.6472969021782475E-2</v>
      </c>
      <c r="AE160" s="8"/>
    </row>
    <row r="161" spans="1:31" ht="15" x14ac:dyDescent="0.25">
      <c r="A161" s="7">
        <v>30712</v>
      </c>
      <c r="B161" s="5">
        <v>0</v>
      </c>
      <c r="C161" s="5">
        <v>9.375</v>
      </c>
      <c r="D161" s="5">
        <v>3.9</v>
      </c>
      <c r="E161" s="5">
        <v>5.2</v>
      </c>
      <c r="F161" s="5">
        <v>4.0999999999999996</v>
      </c>
      <c r="G161" s="5">
        <v>4.3</v>
      </c>
      <c r="H161" s="5">
        <v>-1</v>
      </c>
      <c r="I161" s="5">
        <v>0.3</v>
      </c>
      <c r="J161" s="5">
        <v>-0.3</v>
      </c>
      <c r="K161" s="5">
        <v>-0.2</v>
      </c>
      <c r="L161" s="5">
        <v>4.5</v>
      </c>
      <c r="M161" s="5">
        <v>4.7</v>
      </c>
      <c r="N161" s="5">
        <v>4.4000000000000004</v>
      </c>
      <c r="O161" s="5">
        <v>4.3</v>
      </c>
      <c r="P161" s="5">
        <v>-1.8</v>
      </c>
      <c r="Q161" s="5">
        <v>-0.1</v>
      </c>
      <c r="R161" s="5">
        <v>0.3</v>
      </c>
      <c r="S161" s="5">
        <v>0.1</v>
      </c>
      <c r="T161" s="5">
        <v>8</v>
      </c>
      <c r="U161" s="5">
        <v>0.180086649109995</v>
      </c>
      <c r="V161" s="6">
        <f>VLOOKUP(A161,'[1]state variable'!B:C,2)</f>
        <v>0.99976907567502904</v>
      </c>
      <c r="W161" s="6">
        <v>-3.5870444282134202E-3</v>
      </c>
      <c r="X161" s="6">
        <f t="shared" si="20"/>
        <v>-1.0741120584656494</v>
      </c>
      <c r="Y161" s="6">
        <f t="shared" si="18"/>
        <v>-5.0732233695878781</v>
      </c>
      <c r="Z161" s="8">
        <v>30132</v>
      </c>
      <c r="AA161" s="6">
        <f t="shared" si="16"/>
        <v>-2.9306951690443688</v>
      </c>
      <c r="AB161" s="6">
        <f t="shared" si="21"/>
        <v>0</v>
      </c>
      <c r="AC161" s="6">
        <f t="shared" si="19"/>
        <v>-5.8150863394421677</v>
      </c>
      <c r="AD161" s="6">
        <f t="shared" si="22"/>
        <v>0</v>
      </c>
      <c r="AE161" s="8"/>
    </row>
    <row r="162" spans="1:31" ht="15" x14ac:dyDescent="0.25">
      <c r="A162" s="7">
        <v>30768</v>
      </c>
      <c r="B162" s="5">
        <v>0.375</v>
      </c>
      <c r="C162" s="5">
        <v>10.125</v>
      </c>
      <c r="D162" s="5">
        <v>3.9</v>
      </c>
      <c r="E162" s="5">
        <v>4.8</v>
      </c>
      <c r="F162" s="5">
        <v>4.0999999999999996</v>
      </c>
      <c r="G162" s="5">
        <v>4.7</v>
      </c>
      <c r="H162" s="5">
        <v>0</v>
      </c>
      <c r="I162" s="5">
        <v>-0.4</v>
      </c>
      <c r="J162" s="5">
        <v>0</v>
      </c>
      <c r="K162" s="5">
        <v>0.4</v>
      </c>
      <c r="L162" s="5">
        <v>5</v>
      </c>
      <c r="M162" s="5">
        <v>8</v>
      </c>
      <c r="N162" s="5">
        <v>6</v>
      </c>
      <c r="O162" s="5">
        <v>4</v>
      </c>
      <c r="P162" s="5">
        <v>0.5</v>
      </c>
      <c r="Q162" s="5">
        <v>3.3</v>
      </c>
      <c r="R162" s="5">
        <v>1.6</v>
      </c>
      <c r="S162" s="5">
        <v>-0.3</v>
      </c>
      <c r="T162" s="5">
        <v>7.8</v>
      </c>
      <c r="U162" s="5">
        <v>-4.2079557369116199E-2</v>
      </c>
      <c r="V162" s="6">
        <f>VLOOKUP(A162,'[1]state variable'!B:C,2)</f>
        <v>0.99976907567502904</v>
      </c>
      <c r="W162" s="6">
        <v>0.104517245731425</v>
      </c>
      <c r="X162" s="6">
        <f t="shared" si="20"/>
        <v>-0.96959481273422443</v>
      </c>
      <c r="Y162" s="6">
        <f t="shared" si="18"/>
        <v>-5.1153029269569945</v>
      </c>
      <c r="Z162" s="8">
        <v>30163</v>
      </c>
      <c r="AA162" s="6">
        <f t="shared" si="16"/>
        <v>-2.8197515283475569</v>
      </c>
      <c r="AB162" s="6">
        <f t="shared" si="21"/>
        <v>0.11094364069681184</v>
      </c>
      <c r="AC162" s="6">
        <f t="shared" si="19"/>
        <v>-5.9465242383211327</v>
      </c>
      <c r="AD162" s="6">
        <f t="shared" si="22"/>
        <v>-0.13143789887896506</v>
      </c>
      <c r="AE162" s="8"/>
    </row>
    <row r="163" spans="1:31" ht="15" x14ac:dyDescent="0.25">
      <c r="A163" s="7">
        <v>30824</v>
      </c>
      <c r="B163" s="5">
        <v>0</v>
      </c>
      <c r="C163" s="5">
        <v>10.5</v>
      </c>
      <c r="D163" s="5">
        <v>4.0999999999999996</v>
      </c>
      <c r="E163" s="5">
        <v>4.3</v>
      </c>
      <c r="F163" s="5">
        <v>4.5999999999999996</v>
      </c>
      <c r="G163" s="5">
        <v>4.7</v>
      </c>
      <c r="H163" s="5">
        <v>-0.7</v>
      </c>
      <c r="I163" s="5">
        <v>0.2</v>
      </c>
      <c r="J163" s="5">
        <v>-0.1</v>
      </c>
      <c r="K163" s="5">
        <v>-0.4</v>
      </c>
      <c r="L163" s="5">
        <v>8.3000000000000007</v>
      </c>
      <c r="M163" s="5">
        <v>5</v>
      </c>
      <c r="N163" s="5">
        <v>4.9000000000000004</v>
      </c>
      <c r="O163" s="5">
        <v>3.1</v>
      </c>
      <c r="P163" s="5">
        <v>0.3</v>
      </c>
      <c r="Q163" s="5">
        <v>-1</v>
      </c>
      <c r="R163" s="5">
        <v>0.9</v>
      </c>
      <c r="S163" s="5">
        <v>0</v>
      </c>
      <c r="T163" s="5">
        <v>7.6</v>
      </c>
      <c r="U163" s="5">
        <v>0.150463376255182</v>
      </c>
      <c r="V163" s="6">
        <f>VLOOKUP(A163,'[1]state variable'!B:C,2)</f>
        <v>0.99990869674613303</v>
      </c>
      <c r="W163" s="6">
        <v>3.7335175844464899E-2</v>
      </c>
      <c r="X163" s="6">
        <f t="shared" si="20"/>
        <v>-0.93225963688975955</v>
      </c>
      <c r="Y163" s="6">
        <f t="shared" si="18"/>
        <v>-4.9648395507018126</v>
      </c>
      <c r="Z163" s="8">
        <v>30194</v>
      </c>
      <c r="AA163" s="6">
        <f t="shared" si="16"/>
        <v>-3.1321488167293987</v>
      </c>
      <c r="AB163" s="6">
        <f t="shared" si="21"/>
        <v>-0.31239728838184178</v>
      </c>
      <c r="AC163" s="6">
        <f t="shared" si="19"/>
        <v>-6.2457910996072163</v>
      </c>
      <c r="AD163" s="6">
        <f t="shared" si="22"/>
        <v>-0.2992668612860836</v>
      </c>
      <c r="AE163" s="8"/>
    </row>
    <row r="164" spans="1:31" ht="15" x14ac:dyDescent="0.25">
      <c r="A164" s="7">
        <v>30880</v>
      </c>
      <c r="B164" s="5">
        <v>0.375</v>
      </c>
      <c r="C164" s="5">
        <v>11</v>
      </c>
      <c r="D164" s="5">
        <v>2.8</v>
      </c>
      <c r="E164" s="5">
        <v>4.0999999999999996</v>
      </c>
      <c r="F164" s="5">
        <v>4.5</v>
      </c>
      <c r="G164" s="5">
        <v>4.9000000000000004</v>
      </c>
      <c r="H164" s="5">
        <v>-1.5</v>
      </c>
      <c r="I164" s="5">
        <v>-0.5</v>
      </c>
      <c r="J164" s="5">
        <v>-0.2</v>
      </c>
      <c r="K164" s="5">
        <v>-0.5</v>
      </c>
      <c r="L164" s="5">
        <v>6.7</v>
      </c>
      <c r="M164" s="5">
        <v>5.3</v>
      </c>
      <c r="N164" s="5">
        <v>3.5</v>
      </c>
      <c r="O164" s="5">
        <v>3</v>
      </c>
      <c r="P164" s="5">
        <v>1.7</v>
      </c>
      <c r="Q164" s="5">
        <v>0.4</v>
      </c>
      <c r="R164" s="5">
        <v>0.4</v>
      </c>
      <c r="S164" s="5">
        <v>0.3</v>
      </c>
      <c r="T164" s="5">
        <v>6.9</v>
      </c>
      <c r="U164" s="5">
        <v>0.320416131277663</v>
      </c>
      <c r="V164" s="6">
        <f>VLOOKUP(A164,'[1]state variable'!B:C,2)</f>
        <v>0.99981758459706405</v>
      </c>
      <c r="W164" s="6">
        <v>0.27817116053162799</v>
      </c>
      <c r="X164" s="6">
        <f t="shared" si="20"/>
        <v>-0.65408847635813161</v>
      </c>
      <c r="Y164" s="6">
        <f t="shared" si="18"/>
        <v>-4.6444234194241494</v>
      </c>
      <c r="Z164" s="8">
        <v>30224</v>
      </c>
      <c r="AA164" s="6">
        <f t="shared" si="16"/>
        <v>-3.1321488167293987</v>
      </c>
      <c r="AB164" s="6">
        <f t="shared" si="21"/>
        <v>0</v>
      </c>
      <c r="AC164" s="6">
        <f t="shared" si="19"/>
        <v>-6.2457910996072163</v>
      </c>
      <c r="AD164" s="6">
        <f t="shared" si="22"/>
        <v>0</v>
      </c>
      <c r="AE164" s="8"/>
    </row>
    <row r="165" spans="1:31" ht="15" x14ac:dyDescent="0.25">
      <c r="A165" s="7">
        <v>30915</v>
      </c>
      <c r="B165" s="5">
        <v>-6.25E-2</v>
      </c>
      <c r="C165" s="5">
        <v>11.5625</v>
      </c>
      <c r="D165" s="5">
        <v>3.2</v>
      </c>
      <c r="E165" s="5">
        <v>3.3</v>
      </c>
      <c r="F165" s="5">
        <v>3.9</v>
      </c>
      <c r="G165" s="5">
        <v>4.5</v>
      </c>
      <c r="H165" s="5">
        <v>0.4</v>
      </c>
      <c r="I165" s="5">
        <v>-0.8</v>
      </c>
      <c r="J165" s="5">
        <v>-0.6</v>
      </c>
      <c r="K165" s="5">
        <v>-0.4</v>
      </c>
      <c r="L165" s="5">
        <v>7.5</v>
      </c>
      <c r="M165" s="5">
        <v>5</v>
      </c>
      <c r="N165" s="5">
        <v>4</v>
      </c>
      <c r="O165" s="5">
        <v>3.4</v>
      </c>
      <c r="P165" s="5">
        <v>0.8</v>
      </c>
      <c r="Q165" s="5">
        <v>-0.3</v>
      </c>
      <c r="R165" s="5">
        <v>0.5</v>
      </c>
      <c r="S165" s="5">
        <v>0.4</v>
      </c>
      <c r="T165" s="5">
        <v>7.2</v>
      </c>
      <c r="U165" s="5">
        <v>2.2128998913831601E-2</v>
      </c>
      <c r="V165" s="6">
        <f>VLOOKUP(A165,'[1]state variable'!B:C,2)</f>
        <v>0.99981758459706405</v>
      </c>
      <c r="W165" s="6">
        <v>-1.2824114528554101E-2</v>
      </c>
      <c r="X165" s="6">
        <f t="shared" si="20"/>
        <v>-0.66691259088668575</v>
      </c>
      <c r="Y165" s="6">
        <f t="shared" si="18"/>
        <v>-4.6222944205103174</v>
      </c>
      <c r="Z165" s="8">
        <v>30255</v>
      </c>
      <c r="AA165" s="6">
        <f t="shared" si="16"/>
        <v>-3.3198439593408566</v>
      </c>
      <c r="AB165" s="6">
        <f t="shared" si="21"/>
        <v>-0.18769514261145792</v>
      </c>
      <c r="AC165" s="6">
        <f t="shared" si="19"/>
        <v>-6.5183295248272684</v>
      </c>
      <c r="AD165" s="6">
        <f t="shared" si="22"/>
        <v>-0.27253842522005201</v>
      </c>
      <c r="AE165" s="8"/>
    </row>
    <row r="166" spans="1:31" ht="15" x14ac:dyDescent="0.25">
      <c r="A166" s="7">
        <v>30957</v>
      </c>
      <c r="B166" s="5">
        <v>-0.375</v>
      </c>
      <c r="C166" s="5">
        <v>11.25</v>
      </c>
      <c r="D166" s="5">
        <v>3.3</v>
      </c>
      <c r="E166" s="5">
        <v>3.4</v>
      </c>
      <c r="F166" s="5">
        <v>4.3</v>
      </c>
      <c r="G166" s="5">
        <v>4.8</v>
      </c>
      <c r="H166" s="5">
        <v>0.1</v>
      </c>
      <c r="I166" s="5">
        <v>0.1</v>
      </c>
      <c r="J166" s="5">
        <v>0.4</v>
      </c>
      <c r="K166" s="5">
        <v>0.3</v>
      </c>
      <c r="L166" s="5">
        <v>7.1</v>
      </c>
      <c r="M166" s="5">
        <v>2.7</v>
      </c>
      <c r="N166" s="5">
        <v>4.3</v>
      </c>
      <c r="O166" s="5">
        <v>3.2</v>
      </c>
      <c r="P166" s="5">
        <v>-0.4</v>
      </c>
      <c r="Q166" s="5">
        <v>-2.2999999999999998</v>
      </c>
      <c r="R166" s="5">
        <v>0.3</v>
      </c>
      <c r="S166" s="5">
        <v>-0.2</v>
      </c>
      <c r="T166" s="5">
        <v>7.5</v>
      </c>
      <c r="U166" s="5">
        <v>7.3651274999273E-2</v>
      </c>
      <c r="V166" s="6">
        <f>VLOOKUP(A166,'[1]state variable'!B:C,2)</f>
        <v>0.99930773983235099</v>
      </c>
      <c r="W166" s="6">
        <v>-0.17535143607260001</v>
      </c>
      <c r="X166" s="6">
        <f t="shared" si="20"/>
        <v>-0.84226402695928582</v>
      </c>
      <c r="Y166" s="6">
        <f t="shared" si="18"/>
        <v>-4.5486431455110443</v>
      </c>
      <c r="Z166" s="8">
        <v>30285</v>
      </c>
      <c r="AA166" s="6">
        <f t="shared" si="16"/>
        <v>-3.1476187742701285</v>
      </c>
      <c r="AB166" s="6">
        <f t="shared" si="21"/>
        <v>0.17222518507072815</v>
      </c>
      <c r="AC166" s="6">
        <f t="shared" si="19"/>
        <v>-6.4843918725466629</v>
      </c>
      <c r="AD166" s="6">
        <f t="shared" si="22"/>
        <v>3.3937652280605413E-2</v>
      </c>
      <c r="AE166" s="8"/>
    </row>
    <row r="167" spans="1:31" ht="15" x14ac:dyDescent="0.25">
      <c r="A167" s="7">
        <v>30993</v>
      </c>
      <c r="B167" s="5">
        <v>-0.75</v>
      </c>
      <c r="C167" s="5">
        <v>10</v>
      </c>
      <c r="D167" s="5">
        <v>3.6</v>
      </c>
      <c r="E167" s="5">
        <v>3.8</v>
      </c>
      <c r="F167" s="5">
        <v>4.5999999999999996</v>
      </c>
      <c r="G167" s="5">
        <v>3.9</v>
      </c>
      <c r="H167" s="5">
        <v>0.2</v>
      </c>
      <c r="I167" s="5">
        <v>-0.5</v>
      </c>
      <c r="J167" s="5">
        <v>-0.2</v>
      </c>
      <c r="K167" s="5">
        <v>-0.2</v>
      </c>
      <c r="L167" s="5">
        <v>2.7</v>
      </c>
      <c r="M167" s="5">
        <v>3.4</v>
      </c>
      <c r="N167" s="5">
        <v>3.4</v>
      </c>
      <c r="O167" s="5">
        <v>3.3</v>
      </c>
      <c r="P167" s="5">
        <v>0</v>
      </c>
      <c r="Q167" s="5">
        <v>-0.9</v>
      </c>
      <c r="R167" s="5">
        <v>0.2</v>
      </c>
      <c r="S167" s="5">
        <v>0.4</v>
      </c>
      <c r="T167" s="5">
        <v>7.3</v>
      </c>
      <c r="U167" s="5">
        <v>-0.54537025736876099</v>
      </c>
      <c r="V167" s="6">
        <f>VLOOKUP(A167,'[1]state variable'!B:C,2)</f>
        <v>0.99930773983235099</v>
      </c>
      <c r="W167" s="6">
        <v>-0.61919952901362396</v>
      </c>
      <c r="X167" s="6">
        <f t="shared" si="20"/>
        <v>-1.4614635559729097</v>
      </c>
      <c r="Y167" s="6">
        <f t="shared" si="18"/>
        <v>-5.0940134028798054</v>
      </c>
      <c r="Z167" s="8">
        <v>30316</v>
      </c>
      <c r="AA167" s="6">
        <f t="shared" si="16"/>
        <v>-2.2929461775645175</v>
      </c>
      <c r="AB167" s="6">
        <f t="shared" si="21"/>
        <v>0.85467259670561102</v>
      </c>
      <c r="AC167" s="6">
        <f t="shared" si="19"/>
        <v>-5.9015562603857497</v>
      </c>
      <c r="AD167" s="6">
        <f t="shared" si="22"/>
        <v>0.58283561216091329</v>
      </c>
      <c r="AE167" s="8"/>
    </row>
    <row r="168" spans="1:31" ht="15" x14ac:dyDescent="0.25">
      <c r="A168" s="7">
        <v>31034</v>
      </c>
      <c r="B168" s="5">
        <v>-0.625</v>
      </c>
      <c r="C168" s="5">
        <v>8.75</v>
      </c>
      <c r="D168" s="5">
        <v>3.7</v>
      </c>
      <c r="E168" s="5">
        <v>4.0999999999999996</v>
      </c>
      <c r="F168" s="5">
        <v>4.5</v>
      </c>
      <c r="G168" s="5">
        <v>3.6</v>
      </c>
      <c r="H168" s="5">
        <v>0.1</v>
      </c>
      <c r="I168" s="5">
        <v>0.3</v>
      </c>
      <c r="J168" s="5">
        <v>-0.1</v>
      </c>
      <c r="K168" s="5">
        <v>-0.3</v>
      </c>
      <c r="L168" s="5">
        <v>1.9</v>
      </c>
      <c r="M168" s="5">
        <v>1.3</v>
      </c>
      <c r="N168" s="5">
        <v>2.4</v>
      </c>
      <c r="O168" s="5">
        <v>3.2</v>
      </c>
      <c r="P168" s="5">
        <v>-0.8</v>
      </c>
      <c r="Q168" s="5">
        <v>-2.1</v>
      </c>
      <c r="R168" s="5">
        <v>-1</v>
      </c>
      <c r="S168" s="5">
        <v>-0.1</v>
      </c>
      <c r="T168" s="5">
        <v>7.3</v>
      </c>
      <c r="U168" s="5">
        <v>-0.171862841368881</v>
      </c>
      <c r="V168" s="6">
        <f>VLOOKUP(A168,'[1]state variable'!B:C,2)</f>
        <v>0.99930773983235099</v>
      </c>
      <c r="W168" s="6">
        <v>-0.38801365137113802</v>
      </c>
      <c r="X168" s="6">
        <f t="shared" si="20"/>
        <v>-1.8494772073440477</v>
      </c>
      <c r="Y168" s="6">
        <f t="shared" si="18"/>
        <v>-5.2658762442486866</v>
      </c>
      <c r="Z168" s="8">
        <v>30347</v>
      </c>
      <c r="AA168" s="6">
        <f t="shared" si="16"/>
        <v>-2.2929461775645175</v>
      </c>
      <c r="AB168" s="6">
        <f t="shared" si="21"/>
        <v>0</v>
      </c>
      <c r="AC168" s="6">
        <f t="shared" si="19"/>
        <v>-5.9015562603857497</v>
      </c>
      <c r="AD168" s="6">
        <f t="shared" si="22"/>
        <v>0</v>
      </c>
      <c r="AE168" s="8"/>
    </row>
    <row r="169" spans="1:31" ht="15" x14ac:dyDescent="0.25">
      <c r="A169" s="7">
        <v>31091</v>
      </c>
      <c r="B169" s="5">
        <v>0</v>
      </c>
      <c r="C169" s="5">
        <v>8.5</v>
      </c>
      <c r="D169" s="5">
        <v>2.4</v>
      </c>
      <c r="E169" s="5">
        <v>4.2</v>
      </c>
      <c r="F169" s="5">
        <v>3.6</v>
      </c>
      <c r="G169" s="5">
        <v>3.2</v>
      </c>
      <c r="H169" s="5">
        <v>-1.7</v>
      </c>
      <c r="I169" s="5">
        <v>-0.3</v>
      </c>
      <c r="J169" s="5">
        <v>0</v>
      </c>
      <c r="K169" s="5">
        <v>-0.5</v>
      </c>
      <c r="L169" s="5">
        <v>3.9</v>
      </c>
      <c r="M169" s="5">
        <v>3.8</v>
      </c>
      <c r="N169" s="5">
        <v>3.6</v>
      </c>
      <c r="O169" s="5">
        <v>3.5</v>
      </c>
      <c r="P169" s="5">
        <v>2.6</v>
      </c>
      <c r="Q169" s="5">
        <v>1.4</v>
      </c>
      <c r="R169" s="5">
        <v>0.4</v>
      </c>
      <c r="S169" s="5">
        <v>0.3</v>
      </c>
      <c r="T169" s="5">
        <v>7.2</v>
      </c>
      <c r="U169" s="5">
        <v>-0.20211131920460201</v>
      </c>
      <c r="V169" s="6">
        <f>VLOOKUP(A169,'[1]state variable'!B:C,2)</f>
        <v>0.99633276632114398</v>
      </c>
      <c r="W169" s="6">
        <v>-0.161651229707721</v>
      </c>
      <c r="X169" s="6">
        <f t="shared" si="20"/>
        <v>-2.0111284370517688</v>
      </c>
      <c r="Y169" s="6">
        <f t="shared" si="18"/>
        <v>-5.4679875634532884</v>
      </c>
      <c r="Z169" s="8">
        <v>30375</v>
      </c>
      <c r="AA169" s="6">
        <f t="shared" si="16"/>
        <v>-1.8246432549442475</v>
      </c>
      <c r="AB169" s="6">
        <f t="shared" si="21"/>
        <v>0.46830292262026996</v>
      </c>
      <c r="AC169" s="6">
        <f t="shared" si="19"/>
        <v>-5.7951380737882534</v>
      </c>
      <c r="AD169" s="6">
        <f t="shared" si="22"/>
        <v>0.10641818659749624</v>
      </c>
      <c r="AE169" s="8"/>
    </row>
    <row r="170" spans="1:31" ht="15" x14ac:dyDescent="0.25">
      <c r="A170" s="7">
        <v>31132</v>
      </c>
      <c r="B170" s="5">
        <v>0</v>
      </c>
      <c r="C170" s="5">
        <v>8.5</v>
      </c>
      <c r="D170" s="5">
        <v>2.8</v>
      </c>
      <c r="E170" s="5">
        <v>4.2</v>
      </c>
      <c r="F170" s="5">
        <v>2.8</v>
      </c>
      <c r="G170" s="5">
        <v>3.1</v>
      </c>
      <c r="H170" s="5">
        <v>0.4</v>
      </c>
      <c r="I170" s="5">
        <v>0</v>
      </c>
      <c r="J170" s="5">
        <v>-0.8</v>
      </c>
      <c r="K170" s="5">
        <v>-0.1</v>
      </c>
      <c r="L170" s="5">
        <v>4.9000000000000004</v>
      </c>
      <c r="M170" s="5">
        <v>3.1</v>
      </c>
      <c r="N170" s="5">
        <v>3.5</v>
      </c>
      <c r="O170" s="5">
        <v>3.3</v>
      </c>
      <c r="P170" s="5">
        <v>1</v>
      </c>
      <c r="Q170" s="5">
        <v>-0.7</v>
      </c>
      <c r="R170" s="5">
        <v>-0.1</v>
      </c>
      <c r="S170" s="5">
        <v>-0.2</v>
      </c>
      <c r="T170" s="5">
        <v>7.3</v>
      </c>
      <c r="U170" s="5">
        <v>0.21423403027891899</v>
      </c>
      <c r="V170" s="6">
        <f>VLOOKUP(A170,'[1]state variable'!B:C,2)</f>
        <v>0.99633276632114398</v>
      </c>
      <c r="W170" s="6">
        <v>8.6613775146505298E-2</v>
      </c>
      <c r="X170" s="6">
        <f t="shared" si="20"/>
        <v>-1.9245146619052635</v>
      </c>
      <c r="Y170" s="6">
        <f t="shared" si="18"/>
        <v>-5.2537535331743692</v>
      </c>
      <c r="Z170" s="8">
        <v>30406</v>
      </c>
      <c r="AA170" s="6">
        <f t="shared" si="16"/>
        <v>-1.7199609999068435</v>
      </c>
      <c r="AB170" s="6">
        <f t="shared" si="21"/>
        <v>0.10468225503740403</v>
      </c>
      <c r="AC170" s="6">
        <f t="shared" si="19"/>
        <v>-5.662664836569995</v>
      </c>
      <c r="AD170" s="6">
        <f t="shared" si="22"/>
        <v>0.13247323721825843</v>
      </c>
      <c r="AE170" s="8"/>
    </row>
    <row r="171" spans="1:31" ht="15" x14ac:dyDescent="0.25">
      <c r="A171" s="7">
        <v>31188</v>
      </c>
      <c r="B171" s="5">
        <v>-0.375</v>
      </c>
      <c r="C171" s="5">
        <v>8.125</v>
      </c>
      <c r="D171" s="5">
        <v>5.3</v>
      </c>
      <c r="E171" s="5">
        <v>2.9</v>
      </c>
      <c r="F171" s="5">
        <v>2.7</v>
      </c>
      <c r="G171" s="5">
        <v>3.1</v>
      </c>
      <c r="H171" s="5">
        <v>1.1000000000000001</v>
      </c>
      <c r="I171" s="5">
        <v>0.1</v>
      </c>
      <c r="J171" s="5">
        <v>-0.4</v>
      </c>
      <c r="K171" s="5">
        <v>-0.2</v>
      </c>
      <c r="L171" s="5">
        <v>1.3</v>
      </c>
      <c r="M171" s="5">
        <v>2.2999999999999998</v>
      </c>
      <c r="N171" s="5">
        <v>3.5</v>
      </c>
      <c r="O171" s="5">
        <v>3</v>
      </c>
      <c r="P171" s="5">
        <v>-1.8</v>
      </c>
      <c r="Q171" s="5">
        <v>-1.2</v>
      </c>
      <c r="R171" s="5">
        <v>0.2</v>
      </c>
      <c r="S171" s="5">
        <v>-0.3</v>
      </c>
      <c r="T171" s="5">
        <v>7.3</v>
      </c>
      <c r="U171" s="5">
        <v>-4.0697559955386001E-2</v>
      </c>
      <c r="V171" s="6">
        <f>VLOOKUP(A171,'[1]state variable'!B:C,2)</f>
        <v>0.98628267897575705</v>
      </c>
      <c r="W171" s="6">
        <v>-0.201461865911402</v>
      </c>
      <c r="X171" s="6">
        <f t="shared" si="20"/>
        <v>-2.1259765278166656</v>
      </c>
      <c r="Y171" s="6">
        <f t="shared" si="18"/>
        <v>-5.294451093129755</v>
      </c>
      <c r="Z171" s="8">
        <v>30436</v>
      </c>
      <c r="AA171" s="6">
        <f t="shared" si="16"/>
        <v>-1.7199609999068435</v>
      </c>
      <c r="AB171" s="6">
        <f t="shared" si="21"/>
        <v>0</v>
      </c>
      <c r="AC171" s="6">
        <f t="shared" si="19"/>
        <v>-5.662664836569995</v>
      </c>
      <c r="AD171" s="6">
        <f t="shared" si="22"/>
        <v>0</v>
      </c>
      <c r="AE171" s="8"/>
    </row>
    <row r="172" spans="1:31" ht="15" x14ac:dyDescent="0.25">
      <c r="A172" s="7">
        <v>31238</v>
      </c>
      <c r="B172" s="5">
        <v>0</v>
      </c>
      <c r="C172" s="5">
        <v>7.625</v>
      </c>
      <c r="D172" s="5">
        <v>2.9</v>
      </c>
      <c r="E172" s="5">
        <v>2.8</v>
      </c>
      <c r="F172" s="5">
        <v>3.2</v>
      </c>
      <c r="G172" s="5">
        <v>3.6</v>
      </c>
      <c r="H172" s="5">
        <v>0</v>
      </c>
      <c r="I172" s="5">
        <v>0.1</v>
      </c>
      <c r="J172" s="5">
        <v>0.1</v>
      </c>
      <c r="K172" s="5">
        <v>-0.1</v>
      </c>
      <c r="L172" s="5">
        <v>2.1</v>
      </c>
      <c r="M172" s="5">
        <v>3.5</v>
      </c>
      <c r="N172" s="5">
        <v>3</v>
      </c>
      <c r="O172" s="5">
        <v>2.7</v>
      </c>
      <c r="P172" s="5">
        <v>-0.2</v>
      </c>
      <c r="Q172" s="5">
        <v>0</v>
      </c>
      <c r="R172" s="5">
        <v>0</v>
      </c>
      <c r="S172" s="5">
        <v>0.1</v>
      </c>
      <c r="T172" s="5">
        <v>7.2</v>
      </c>
      <c r="U172" s="5">
        <v>0.118698675445141</v>
      </c>
      <c r="V172" s="6">
        <f>VLOOKUP(A172,'[1]state variable'!B:C,2)</f>
        <v>0.95692234356186501</v>
      </c>
      <c r="W172" s="6">
        <v>5.6198728453817501E-2</v>
      </c>
      <c r="X172" s="6">
        <f t="shared" si="20"/>
        <v>-2.0697777993628481</v>
      </c>
      <c r="Y172" s="6">
        <f t="shared" si="18"/>
        <v>-5.1757524176846141</v>
      </c>
      <c r="Z172" s="8">
        <v>30467</v>
      </c>
      <c r="AA172" s="6">
        <f t="shared" si="16"/>
        <v>-1.4426570395166805</v>
      </c>
      <c r="AB172" s="6">
        <f t="shared" si="21"/>
        <v>0.27730396039016303</v>
      </c>
      <c r="AC172" s="6">
        <f t="shared" si="19"/>
        <v>-5.5062526732915273</v>
      </c>
      <c r="AD172" s="6">
        <f t="shared" si="22"/>
        <v>0.15641216327846763</v>
      </c>
      <c r="AE172" s="8"/>
    </row>
    <row r="173" spans="1:31" ht="15" x14ac:dyDescent="0.25">
      <c r="A173" s="7">
        <v>31279</v>
      </c>
      <c r="B173" s="5">
        <v>0</v>
      </c>
      <c r="C173" s="5">
        <v>7.8125</v>
      </c>
      <c r="D173" s="5">
        <v>2.8</v>
      </c>
      <c r="E173" s="5">
        <v>2.8</v>
      </c>
      <c r="F173" s="5">
        <v>3.1</v>
      </c>
      <c r="G173" s="5">
        <v>3.7</v>
      </c>
      <c r="H173" s="5">
        <v>-0.1</v>
      </c>
      <c r="I173" s="5">
        <v>0</v>
      </c>
      <c r="J173" s="5">
        <v>-0.1</v>
      </c>
      <c r="K173" s="5">
        <v>0.1</v>
      </c>
      <c r="L173" s="5">
        <v>1.7</v>
      </c>
      <c r="M173" s="5">
        <v>3</v>
      </c>
      <c r="N173" s="5">
        <v>3.2</v>
      </c>
      <c r="O173" s="5">
        <v>2.5</v>
      </c>
      <c r="P173" s="5">
        <v>-0.4</v>
      </c>
      <c r="Q173" s="5">
        <v>-0.5</v>
      </c>
      <c r="R173" s="5">
        <v>0.2</v>
      </c>
      <c r="S173" s="5">
        <v>-0.2</v>
      </c>
      <c r="T173" s="5">
        <v>7.3</v>
      </c>
      <c r="U173" s="5">
        <v>0.23071703355673101</v>
      </c>
      <c r="V173" s="6">
        <f>VLOOKUP(A173,'[1]state variable'!B:C,2)</f>
        <v>0.95692234356186501</v>
      </c>
      <c r="W173" s="6">
        <v>9.7769610237560006E-2</v>
      </c>
      <c r="X173" s="6">
        <f t="shared" si="20"/>
        <v>-1.9720081891252881</v>
      </c>
      <c r="Y173" s="6">
        <f t="shared" si="18"/>
        <v>-4.9450353841278831</v>
      </c>
      <c r="Z173" s="8">
        <v>30497</v>
      </c>
      <c r="AA173" s="6">
        <f t="shared" si="16"/>
        <v>-1.4426570395166805</v>
      </c>
      <c r="AB173" s="6">
        <f t="shared" si="21"/>
        <v>0</v>
      </c>
      <c r="AC173" s="6">
        <f t="shared" si="19"/>
        <v>-5.5062526732915273</v>
      </c>
      <c r="AD173" s="6">
        <f t="shared" si="22"/>
        <v>0</v>
      </c>
      <c r="AE173" s="8"/>
    </row>
    <row r="174" spans="1:31" ht="15" x14ac:dyDescent="0.25">
      <c r="A174" s="7">
        <v>31321</v>
      </c>
      <c r="B174" s="5">
        <v>0</v>
      </c>
      <c r="C174" s="5">
        <v>7.875</v>
      </c>
      <c r="D174" s="5">
        <v>2.6</v>
      </c>
      <c r="E174" s="5">
        <v>3.1</v>
      </c>
      <c r="F174" s="5">
        <v>2.7</v>
      </c>
      <c r="G174" s="5">
        <v>3</v>
      </c>
      <c r="H174" s="5">
        <v>-0.2</v>
      </c>
      <c r="I174" s="5">
        <v>0.3</v>
      </c>
      <c r="J174" s="5">
        <v>-0.4</v>
      </c>
      <c r="K174" s="5">
        <v>-0.7</v>
      </c>
      <c r="L174" s="5">
        <v>1.9</v>
      </c>
      <c r="M174" s="5">
        <v>3</v>
      </c>
      <c r="N174" s="5">
        <v>3</v>
      </c>
      <c r="O174" s="5">
        <v>2.5</v>
      </c>
      <c r="P174" s="5">
        <v>0.2</v>
      </c>
      <c r="Q174" s="5">
        <v>0</v>
      </c>
      <c r="R174" s="5">
        <v>-0.2</v>
      </c>
      <c r="S174" s="5">
        <v>0</v>
      </c>
      <c r="T174" s="5">
        <v>7.2</v>
      </c>
      <c r="U174" s="5">
        <v>0.14329488153368</v>
      </c>
      <c r="V174" s="6">
        <f>VLOOKUP(A174,'[1]state variable'!B:C,2)</f>
        <v>0.97994801047136204</v>
      </c>
      <c r="W174" s="6">
        <v>5.7581907921290698E-2</v>
      </c>
      <c r="X174" s="6">
        <f t="shared" si="20"/>
        <v>-1.9144262812039974</v>
      </c>
      <c r="Y174" s="6">
        <f t="shared" si="18"/>
        <v>-4.8017405025942033</v>
      </c>
      <c r="Z174" s="8">
        <v>30528</v>
      </c>
      <c r="AA174" s="6">
        <f t="shared" si="16"/>
        <v>-1.1822005489601435</v>
      </c>
      <c r="AB174" s="6">
        <f t="shared" si="21"/>
        <v>0.26045649055653697</v>
      </c>
      <c r="AC174" s="6">
        <f t="shared" si="19"/>
        <v>-5.4130660514631463</v>
      </c>
      <c r="AD174" s="6">
        <f t="shared" si="22"/>
        <v>9.3186621828381E-2</v>
      </c>
      <c r="AE174" s="8"/>
    </row>
    <row r="175" spans="1:31" ht="15" x14ac:dyDescent="0.25">
      <c r="A175" s="7">
        <v>31356</v>
      </c>
      <c r="B175" s="5">
        <v>-6.25E-2</v>
      </c>
      <c r="C175" s="5">
        <v>8</v>
      </c>
      <c r="D175" s="5">
        <v>3.3</v>
      </c>
      <c r="E175" s="5">
        <v>3.3</v>
      </c>
      <c r="F175" s="5">
        <v>3.5</v>
      </c>
      <c r="G175" s="5">
        <v>3.7</v>
      </c>
      <c r="H175" s="5">
        <v>0.2</v>
      </c>
      <c r="I175" s="5">
        <v>0.6</v>
      </c>
      <c r="J175" s="5">
        <v>0.5</v>
      </c>
      <c r="K175" s="5">
        <v>-0.6</v>
      </c>
      <c r="L175" s="5">
        <v>3.3</v>
      </c>
      <c r="M175" s="5">
        <v>2.6</v>
      </c>
      <c r="N175" s="5">
        <v>2.1</v>
      </c>
      <c r="O175" s="5">
        <v>2.2000000000000002</v>
      </c>
      <c r="P175" s="5">
        <v>0.3</v>
      </c>
      <c r="Q175" s="5">
        <v>-0.4</v>
      </c>
      <c r="R175" s="5">
        <v>-0.4</v>
      </c>
      <c r="S175" s="5">
        <v>-0.5</v>
      </c>
      <c r="T175" s="5">
        <v>7.1</v>
      </c>
      <c r="U175" s="5">
        <v>0.10295430962235499</v>
      </c>
      <c r="V175" s="6">
        <f>VLOOKUP(A175,'[1]state variable'!B:C,2)</f>
        <v>0.97994801047136204</v>
      </c>
      <c r="W175" s="6">
        <v>-4.5366513859038803E-2</v>
      </c>
      <c r="X175" s="6">
        <f t="shared" si="20"/>
        <v>-1.9597927950630363</v>
      </c>
      <c r="Y175" s="6">
        <f t="shared" si="18"/>
        <v>-4.6987861929718484</v>
      </c>
      <c r="Z175" s="8">
        <v>30559</v>
      </c>
      <c r="AA175" s="6">
        <f t="shared" si="16"/>
        <v>-1.2154603639401009</v>
      </c>
      <c r="AB175" s="6">
        <f t="shared" si="21"/>
        <v>-3.3259814979957447E-2</v>
      </c>
      <c r="AC175" s="6">
        <f t="shared" si="19"/>
        <v>-5.5395977287031775</v>
      </c>
      <c r="AD175" s="6">
        <f t="shared" si="22"/>
        <v>-0.12653167724003112</v>
      </c>
      <c r="AE175" s="8"/>
    </row>
    <row r="176" spans="1:31" ht="15" x14ac:dyDescent="0.25">
      <c r="A176" s="7">
        <v>31398</v>
      </c>
      <c r="B176" s="5">
        <v>-0.1875</v>
      </c>
      <c r="C176" s="5">
        <v>7.9375</v>
      </c>
      <c r="D176" s="5">
        <v>2.2999999999999998</v>
      </c>
      <c r="E176" s="5">
        <v>3.7</v>
      </c>
      <c r="F176" s="5">
        <v>4</v>
      </c>
      <c r="G176" s="5">
        <v>3.4</v>
      </c>
      <c r="H176" s="5">
        <v>-1</v>
      </c>
      <c r="I176" s="5">
        <v>0.4</v>
      </c>
      <c r="J176" s="5">
        <v>0.5</v>
      </c>
      <c r="K176" s="5">
        <v>-0.3</v>
      </c>
      <c r="L176" s="5">
        <v>4.3</v>
      </c>
      <c r="M176" s="5">
        <v>2.6</v>
      </c>
      <c r="N176" s="5">
        <v>2</v>
      </c>
      <c r="O176" s="5">
        <v>1.8</v>
      </c>
      <c r="P176" s="5">
        <v>1</v>
      </c>
      <c r="Q176" s="5">
        <v>0</v>
      </c>
      <c r="R176" s="5">
        <v>-0.1</v>
      </c>
      <c r="S176" s="5">
        <v>-0.4</v>
      </c>
      <c r="T176" s="5">
        <v>7.1</v>
      </c>
      <c r="U176" s="5">
        <v>-8.3648127441339204E-2</v>
      </c>
      <c r="V176" s="6">
        <f>VLOOKUP(A176,'[1]state variable'!B:C,2)</f>
        <v>0.97994801047136204</v>
      </c>
      <c r="W176" s="6">
        <v>-0.21918684542032399</v>
      </c>
      <c r="X176" s="6">
        <f t="shared" si="20"/>
        <v>-2.1789796404833601</v>
      </c>
      <c r="Y176" s="6">
        <f t="shared" si="18"/>
        <v>-4.7824343204131878</v>
      </c>
      <c r="Z176" s="8">
        <v>30589</v>
      </c>
      <c r="AA176" s="6">
        <f t="shared" si="16"/>
        <v>-1.2154603639401009</v>
      </c>
      <c r="AB176" s="6">
        <f t="shared" si="21"/>
        <v>0</v>
      </c>
      <c r="AC176" s="6">
        <f t="shared" si="19"/>
        <v>-5.5395977287031775</v>
      </c>
      <c r="AD176" s="6">
        <f t="shared" si="22"/>
        <v>0</v>
      </c>
      <c r="AE176" s="8"/>
    </row>
    <row r="177" spans="1:31" ht="15" x14ac:dyDescent="0.25">
      <c r="A177" s="7">
        <v>31455</v>
      </c>
      <c r="B177" s="5">
        <v>0</v>
      </c>
      <c r="C177" s="5">
        <v>7.8125</v>
      </c>
      <c r="D177" s="5">
        <v>3.3</v>
      </c>
      <c r="E177" s="5">
        <v>4</v>
      </c>
      <c r="F177" s="5">
        <v>3.4</v>
      </c>
      <c r="G177" s="5">
        <v>3</v>
      </c>
      <c r="H177" s="5">
        <v>-0.4</v>
      </c>
      <c r="I177" s="5">
        <v>0</v>
      </c>
      <c r="J177" s="5">
        <v>0</v>
      </c>
      <c r="K177" s="5">
        <v>-0.5</v>
      </c>
      <c r="L177" s="5">
        <v>2.4</v>
      </c>
      <c r="M177" s="5">
        <v>3.3</v>
      </c>
      <c r="N177" s="5">
        <v>2.2999999999999998</v>
      </c>
      <c r="O177" s="5">
        <v>3.1</v>
      </c>
      <c r="P177" s="5">
        <v>-0.2</v>
      </c>
      <c r="Q177" s="5">
        <v>1.3</v>
      </c>
      <c r="R177" s="5">
        <v>0.5</v>
      </c>
      <c r="S177" s="5">
        <v>1</v>
      </c>
      <c r="T177" s="5">
        <v>6.8</v>
      </c>
      <c r="U177" s="5">
        <v>-0.123416801299618</v>
      </c>
      <c r="V177" s="6">
        <f>VLOOKUP(A177,'[1]state variable'!B:C,2)</f>
        <v>0.97845082316958498</v>
      </c>
      <c r="W177" s="6">
        <v>-0.112400247299594</v>
      </c>
      <c r="X177" s="6">
        <f t="shared" si="20"/>
        <v>-2.2913798877829543</v>
      </c>
      <c r="Y177" s="6">
        <f t="shared" si="18"/>
        <v>-4.9058511217128062</v>
      </c>
      <c r="Z177" s="8">
        <v>30620</v>
      </c>
      <c r="AA177" s="6">
        <f t="shared" si="16"/>
        <v>-1.113788235908642</v>
      </c>
      <c r="AB177" s="6">
        <f t="shared" si="21"/>
        <v>0.10167212803145897</v>
      </c>
      <c r="AC177" s="6">
        <f t="shared" si="19"/>
        <v>-5.2868279752257354</v>
      </c>
      <c r="AD177" s="6">
        <f t="shared" si="22"/>
        <v>0.25276975347744202</v>
      </c>
      <c r="AE177" s="8"/>
    </row>
    <row r="178" spans="1:31" ht="15" x14ac:dyDescent="0.25">
      <c r="A178" s="7">
        <v>31503</v>
      </c>
      <c r="B178" s="5">
        <v>0</v>
      </c>
      <c r="C178" s="5">
        <v>7.375</v>
      </c>
      <c r="D178" s="5">
        <v>3.3</v>
      </c>
      <c r="E178" s="5">
        <v>3.3</v>
      </c>
      <c r="F178" s="5">
        <v>2.9</v>
      </c>
      <c r="G178" s="5">
        <v>2.4</v>
      </c>
      <c r="H178" s="5">
        <v>0</v>
      </c>
      <c r="I178" s="5">
        <v>-0.7</v>
      </c>
      <c r="J178" s="5">
        <v>-0.5</v>
      </c>
      <c r="K178" s="5">
        <v>-0.6</v>
      </c>
      <c r="L178" s="5">
        <v>0.7</v>
      </c>
      <c r="M178" s="5">
        <v>2.9</v>
      </c>
      <c r="N178" s="5">
        <v>2.2999999999999998</v>
      </c>
      <c r="O178" s="5">
        <v>4.4000000000000004</v>
      </c>
      <c r="P178" s="5">
        <v>-1.7</v>
      </c>
      <c r="Q178" s="5">
        <v>-0.4</v>
      </c>
      <c r="R178" s="5">
        <v>0</v>
      </c>
      <c r="S178" s="5">
        <v>1.3</v>
      </c>
      <c r="T178" s="5">
        <v>7</v>
      </c>
      <c r="U178" s="5">
        <v>0.17137665907149499</v>
      </c>
      <c r="V178" s="6">
        <f>VLOOKUP(A178,'[1]state variable'!B:C,2)</f>
        <v>0.97896311328341401</v>
      </c>
      <c r="W178" s="6">
        <v>8.8782872488954806E-2</v>
      </c>
      <c r="X178" s="6">
        <f t="shared" si="20"/>
        <v>-2.2025970152939993</v>
      </c>
      <c r="Y178" s="6">
        <f t="shared" si="18"/>
        <v>-4.7344744626413116</v>
      </c>
      <c r="Z178" s="8">
        <v>30650</v>
      </c>
      <c r="AA178" s="6">
        <f t="shared" si="16"/>
        <v>-1.223860872082662</v>
      </c>
      <c r="AB178" s="6">
        <f t="shared" si="21"/>
        <v>-0.11007263617402008</v>
      </c>
      <c r="AC178" s="6">
        <f t="shared" si="19"/>
        <v>-5.4636301349389447</v>
      </c>
      <c r="AD178" s="6">
        <f t="shared" si="22"/>
        <v>-0.17680215971320923</v>
      </c>
      <c r="AE178" s="8"/>
    </row>
    <row r="179" spans="1:31" ht="15" x14ac:dyDescent="0.25">
      <c r="A179" s="7">
        <v>31552</v>
      </c>
      <c r="B179" s="5">
        <v>0</v>
      </c>
      <c r="C179" s="5">
        <v>6.875</v>
      </c>
      <c r="D179" s="5">
        <v>2.5</v>
      </c>
      <c r="E179" s="5">
        <v>2.1</v>
      </c>
      <c r="F179" s="5">
        <v>2.2000000000000002</v>
      </c>
      <c r="G179" s="5">
        <v>2.8</v>
      </c>
      <c r="H179" s="5">
        <v>-0.8</v>
      </c>
      <c r="I179" s="5">
        <v>-0.8</v>
      </c>
      <c r="J179" s="5">
        <v>-0.2</v>
      </c>
      <c r="K179" s="5">
        <v>-0.1</v>
      </c>
      <c r="L179" s="5">
        <v>3.2</v>
      </c>
      <c r="M179" s="5">
        <v>2.1</v>
      </c>
      <c r="N179" s="5">
        <v>4.4000000000000004</v>
      </c>
      <c r="O179" s="5">
        <v>4.4000000000000004</v>
      </c>
      <c r="P179" s="5">
        <v>0.3</v>
      </c>
      <c r="Q179" s="5">
        <v>-0.2</v>
      </c>
      <c r="R179" s="5">
        <v>0</v>
      </c>
      <c r="S179" s="5">
        <v>0.2</v>
      </c>
      <c r="T179" s="5">
        <v>7.1</v>
      </c>
      <c r="U179" s="5">
        <v>0.110044407911774</v>
      </c>
      <c r="V179" s="6">
        <f>VLOOKUP(A179,'[1]state variable'!B:C,2)</f>
        <v>0.97896311328341401</v>
      </c>
      <c r="W179" s="6">
        <v>6.2417184565477103E-2</v>
      </c>
      <c r="X179" s="6">
        <f t="shared" si="20"/>
        <v>-2.1401798307285222</v>
      </c>
      <c r="Y179" s="6">
        <f t="shared" si="18"/>
        <v>-4.6244300547295376</v>
      </c>
      <c r="Z179" s="8">
        <v>30681</v>
      </c>
      <c r="AA179" s="6">
        <f t="shared" si="16"/>
        <v>-1.0705250140374361</v>
      </c>
      <c r="AB179" s="6">
        <f t="shared" si="21"/>
        <v>0.15333585804522598</v>
      </c>
      <c r="AC179" s="6">
        <f t="shared" si="19"/>
        <v>-5.2533100186978734</v>
      </c>
      <c r="AD179" s="6">
        <f t="shared" si="22"/>
        <v>0.21032011624107128</v>
      </c>
      <c r="AE179" s="8"/>
    </row>
    <row r="180" spans="1:31" ht="15" x14ac:dyDescent="0.25">
      <c r="A180" s="7">
        <v>31602</v>
      </c>
      <c r="B180" s="5">
        <v>-0.5</v>
      </c>
      <c r="C180" s="5">
        <v>6.875</v>
      </c>
      <c r="D180" s="5">
        <v>2.4</v>
      </c>
      <c r="E180" s="5">
        <v>2</v>
      </c>
      <c r="F180" s="5">
        <v>2.2000000000000002</v>
      </c>
      <c r="G180" s="5">
        <v>2.9</v>
      </c>
      <c r="H180" s="5">
        <v>0.3</v>
      </c>
      <c r="I180" s="5">
        <v>-0.2</v>
      </c>
      <c r="J180" s="5">
        <v>-0.6</v>
      </c>
      <c r="K180" s="5">
        <v>-0.4</v>
      </c>
      <c r="L180" s="5">
        <v>1.5</v>
      </c>
      <c r="M180" s="5">
        <v>2.7</v>
      </c>
      <c r="N180" s="5">
        <v>3.7</v>
      </c>
      <c r="O180" s="5">
        <v>3.4</v>
      </c>
      <c r="P180" s="5">
        <v>-0.6</v>
      </c>
      <c r="Q180" s="5">
        <v>-1.7</v>
      </c>
      <c r="R180" s="5">
        <v>-0.7</v>
      </c>
      <c r="S180" s="5">
        <v>-0.2</v>
      </c>
      <c r="T180" s="5">
        <v>7.1</v>
      </c>
      <c r="U180" s="5">
        <v>-0.102376331203115</v>
      </c>
      <c r="V180" s="6">
        <f>VLOOKUP(A180,'[1]state variable'!B:C,2)</f>
        <v>0.96241138170004203</v>
      </c>
      <c r="W180" s="6">
        <v>-0.24578187299931401</v>
      </c>
      <c r="X180" s="6">
        <f t="shared" si="20"/>
        <v>-2.3859617037278364</v>
      </c>
      <c r="Y180" s="6">
        <f t="shared" si="18"/>
        <v>-4.7268063859326528</v>
      </c>
      <c r="Z180" s="8">
        <v>30712</v>
      </c>
      <c r="AA180" s="6">
        <f t="shared" si="16"/>
        <v>-1.0741120584656494</v>
      </c>
      <c r="AB180" s="6">
        <f t="shared" si="21"/>
        <v>-3.5870444282133374E-3</v>
      </c>
      <c r="AC180" s="6">
        <f t="shared" si="19"/>
        <v>-5.0732233695878781</v>
      </c>
      <c r="AD180" s="6">
        <f t="shared" si="22"/>
        <v>0.18008664910999528</v>
      </c>
      <c r="AE180" s="8"/>
    </row>
    <row r="181" spans="1:31" ht="15" x14ac:dyDescent="0.25">
      <c r="A181" s="7">
        <v>31643</v>
      </c>
      <c r="B181" s="5">
        <v>-0.375</v>
      </c>
      <c r="C181" s="5">
        <v>6.3125</v>
      </c>
      <c r="D181" s="5">
        <v>2.1</v>
      </c>
      <c r="E181" s="5">
        <v>2.5</v>
      </c>
      <c r="F181" s="5">
        <v>2</v>
      </c>
      <c r="G181" s="5">
        <v>2.6</v>
      </c>
      <c r="H181" s="5">
        <v>-0.3</v>
      </c>
      <c r="I181" s="5">
        <v>0.5</v>
      </c>
      <c r="J181" s="5">
        <v>-0.2</v>
      </c>
      <c r="K181" s="5">
        <v>-0.3</v>
      </c>
      <c r="L181" s="5">
        <v>1.1000000000000001</v>
      </c>
      <c r="M181" s="5">
        <v>2.5</v>
      </c>
      <c r="N181" s="5">
        <v>3.6</v>
      </c>
      <c r="O181" s="5">
        <v>3.3</v>
      </c>
      <c r="P181" s="5">
        <v>-0.4</v>
      </c>
      <c r="Q181" s="5">
        <v>-0.2</v>
      </c>
      <c r="R181" s="5">
        <v>-0.1</v>
      </c>
      <c r="S181" s="5">
        <v>-0.1</v>
      </c>
      <c r="T181" s="5">
        <v>7</v>
      </c>
      <c r="U181" s="5">
        <v>-0.20462061099034601</v>
      </c>
      <c r="V181" s="6">
        <f>VLOOKUP(A181,'[1]state variable'!B:C,2)</f>
        <v>0.96241138170004203</v>
      </c>
      <c r="W181" s="6">
        <v>-0.28820965265973297</v>
      </c>
      <c r="X181" s="6">
        <f t="shared" si="20"/>
        <v>-2.6741713563875695</v>
      </c>
      <c r="Y181" s="6">
        <f t="shared" si="18"/>
        <v>-4.9314269969229985</v>
      </c>
      <c r="Z181" s="8">
        <v>30741</v>
      </c>
      <c r="AA181" s="6">
        <f t="shared" si="16"/>
        <v>-1.0741120584656494</v>
      </c>
      <c r="AB181" s="6">
        <f t="shared" si="21"/>
        <v>0</v>
      </c>
      <c r="AC181" s="6">
        <f t="shared" si="19"/>
        <v>-5.0732233695878781</v>
      </c>
      <c r="AD181" s="6">
        <f t="shared" si="22"/>
        <v>0</v>
      </c>
      <c r="AE181" s="8"/>
    </row>
    <row r="182" spans="1:31" ht="15" x14ac:dyDescent="0.25">
      <c r="A182" s="7">
        <v>31678</v>
      </c>
      <c r="B182" s="5">
        <v>0</v>
      </c>
      <c r="C182" s="5">
        <v>5.875</v>
      </c>
      <c r="D182" s="5">
        <v>2.5</v>
      </c>
      <c r="E182" s="5">
        <v>2</v>
      </c>
      <c r="F182" s="5">
        <v>1.5</v>
      </c>
      <c r="G182" s="5">
        <v>2.8</v>
      </c>
      <c r="H182" s="5">
        <v>0.4</v>
      </c>
      <c r="I182" s="5">
        <v>-0.5</v>
      </c>
      <c r="J182" s="5">
        <v>-0.5</v>
      </c>
      <c r="K182" s="5">
        <v>0.2</v>
      </c>
      <c r="L182" s="5">
        <v>0.6</v>
      </c>
      <c r="M182" s="5">
        <v>3</v>
      </c>
      <c r="N182" s="5">
        <v>3.8</v>
      </c>
      <c r="O182" s="5">
        <v>2.9</v>
      </c>
      <c r="P182" s="5">
        <v>-0.5</v>
      </c>
      <c r="Q182" s="5">
        <v>0.5</v>
      </c>
      <c r="R182" s="5">
        <v>0.2</v>
      </c>
      <c r="S182" s="5">
        <v>-0.4</v>
      </c>
      <c r="T182" s="5">
        <v>6.9</v>
      </c>
      <c r="U182" s="5">
        <v>0.10676239925245599</v>
      </c>
      <c r="V182" s="6">
        <f>VLOOKUP(A182,'[1]state variable'!B:C,2)</f>
        <v>0.96241138170004203</v>
      </c>
      <c r="W182" s="6">
        <v>5.4446649031444999E-2</v>
      </c>
      <c r="X182" s="6">
        <f t="shared" si="20"/>
        <v>-2.6197247073561245</v>
      </c>
      <c r="Y182" s="6">
        <f t="shared" si="18"/>
        <v>-4.8246645976705427</v>
      </c>
      <c r="Z182" s="8">
        <v>30772</v>
      </c>
      <c r="AA182" s="6">
        <f t="shared" si="16"/>
        <v>-0.96959481273422443</v>
      </c>
      <c r="AB182" s="6">
        <f t="shared" si="21"/>
        <v>0.10451724573142496</v>
      </c>
      <c r="AC182" s="6">
        <f t="shared" si="19"/>
        <v>-5.1153029269569945</v>
      </c>
      <c r="AD182" s="6">
        <f t="shared" si="22"/>
        <v>-4.2079557369116394E-2</v>
      </c>
      <c r="AE182" s="8"/>
    </row>
    <row r="183" spans="1:31" ht="15" x14ac:dyDescent="0.25">
      <c r="A183" s="7">
        <v>31721</v>
      </c>
      <c r="B183" s="5">
        <v>0</v>
      </c>
      <c r="C183" s="5">
        <v>5.875</v>
      </c>
      <c r="D183" s="5">
        <v>3.6</v>
      </c>
      <c r="E183" s="5">
        <v>0.7</v>
      </c>
      <c r="F183" s="5">
        <v>2.9</v>
      </c>
      <c r="G183" s="5">
        <v>3</v>
      </c>
      <c r="H183" s="5">
        <v>1.6</v>
      </c>
      <c r="I183" s="5">
        <v>-0.8</v>
      </c>
      <c r="J183" s="5">
        <v>0.1</v>
      </c>
      <c r="K183" s="5">
        <v>0.1</v>
      </c>
      <c r="L183" s="5">
        <v>2.4</v>
      </c>
      <c r="M183" s="5">
        <v>3</v>
      </c>
      <c r="N183" s="5">
        <v>2.7</v>
      </c>
      <c r="O183" s="5">
        <v>2.7</v>
      </c>
      <c r="P183" s="5">
        <v>-0.6</v>
      </c>
      <c r="Q183" s="5">
        <v>-0.8</v>
      </c>
      <c r="R183" s="5">
        <v>-0.2</v>
      </c>
      <c r="S183" s="5">
        <v>-0.3</v>
      </c>
      <c r="T183" s="5">
        <v>7</v>
      </c>
      <c r="U183" s="5">
        <v>0.19025139291335</v>
      </c>
      <c r="V183" s="6">
        <f>VLOOKUP(A183,'[1]state variable'!B:C,2)</f>
        <v>0.92007805021844002</v>
      </c>
      <c r="W183" s="6">
        <v>0.18028745398467999</v>
      </c>
      <c r="X183" s="6">
        <f t="shared" si="20"/>
        <v>-2.4394372533714446</v>
      </c>
      <c r="Y183" s="6">
        <f t="shared" si="18"/>
        <v>-4.6344132047571929</v>
      </c>
      <c r="Z183" s="8">
        <v>30802</v>
      </c>
      <c r="AA183" s="6">
        <f t="shared" si="16"/>
        <v>-0.96959481273422443</v>
      </c>
      <c r="AB183" s="6">
        <f t="shared" si="21"/>
        <v>0</v>
      </c>
      <c r="AC183" s="6">
        <f t="shared" si="19"/>
        <v>-5.1153029269569945</v>
      </c>
      <c r="AD183" s="6">
        <f t="shared" si="22"/>
        <v>0</v>
      </c>
      <c r="AE183" s="8"/>
    </row>
    <row r="184" spans="1:31" ht="15" x14ac:dyDescent="0.25">
      <c r="A184" s="7">
        <v>31762</v>
      </c>
      <c r="B184" s="5">
        <v>0</v>
      </c>
      <c r="C184" s="5">
        <v>6</v>
      </c>
      <c r="D184" s="5">
        <v>3.6</v>
      </c>
      <c r="E184" s="5">
        <v>0.8</v>
      </c>
      <c r="F184" s="5">
        <v>2.8</v>
      </c>
      <c r="G184" s="5">
        <v>2.7</v>
      </c>
      <c r="H184" s="5">
        <v>0</v>
      </c>
      <c r="I184" s="5">
        <v>0.1</v>
      </c>
      <c r="J184" s="5">
        <v>-0.1</v>
      </c>
      <c r="K184" s="5">
        <v>-0.3</v>
      </c>
      <c r="L184" s="5">
        <v>2.9</v>
      </c>
      <c r="M184" s="5">
        <v>3.1</v>
      </c>
      <c r="N184" s="5">
        <v>2.4</v>
      </c>
      <c r="O184" s="5">
        <v>2.7</v>
      </c>
      <c r="P184" s="5">
        <v>0.5</v>
      </c>
      <c r="Q184" s="5">
        <v>0.1</v>
      </c>
      <c r="R184" s="5">
        <v>-0.3</v>
      </c>
      <c r="S184" s="5">
        <v>0</v>
      </c>
      <c r="T184" s="5">
        <v>7</v>
      </c>
      <c r="U184" s="5">
        <v>3.3020188543345101E-3</v>
      </c>
      <c r="V184" s="6">
        <f>VLOOKUP(A184,'[1]state variable'!B:C,2)</f>
        <v>0.92007805021844002</v>
      </c>
      <c r="W184" s="6">
        <v>7.8318523825818206E-2</v>
      </c>
      <c r="X184" s="6">
        <f t="shared" si="20"/>
        <v>-2.3611187295456264</v>
      </c>
      <c r="Y184" s="6">
        <f t="shared" si="18"/>
        <v>-4.6311111859028582</v>
      </c>
      <c r="Z184" s="8">
        <v>30833</v>
      </c>
      <c r="AA184" s="6">
        <f t="shared" si="16"/>
        <v>-0.93225963688975955</v>
      </c>
      <c r="AB184" s="6">
        <f t="shared" si="21"/>
        <v>3.7335175844464885E-2</v>
      </c>
      <c r="AC184" s="6">
        <f t="shared" si="19"/>
        <v>-4.9648395507018126</v>
      </c>
      <c r="AD184" s="6">
        <f t="shared" si="22"/>
        <v>0.15046337625518191</v>
      </c>
      <c r="AE184" s="8"/>
    </row>
    <row r="185" spans="1:31" ht="15" x14ac:dyDescent="0.25">
      <c r="A185" s="7">
        <v>31820</v>
      </c>
      <c r="B185" s="5">
        <v>0</v>
      </c>
      <c r="C185" s="5">
        <v>6</v>
      </c>
      <c r="D185" s="5">
        <v>1</v>
      </c>
      <c r="E185" s="5">
        <v>2.6</v>
      </c>
      <c r="F185" s="5">
        <v>3</v>
      </c>
      <c r="G185" s="5">
        <v>3</v>
      </c>
      <c r="H185" s="5">
        <v>0.2</v>
      </c>
      <c r="I185" s="5">
        <v>-0.2</v>
      </c>
      <c r="J185" s="5">
        <v>0.3</v>
      </c>
      <c r="K185" s="5">
        <v>0.4</v>
      </c>
      <c r="L185" s="5">
        <v>1.7</v>
      </c>
      <c r="M185" s="5">
        <v>2.2000000000000002</v>
      </c>
      <c r="N185" s="5">
        <v>2.8</v>
      </c>
      <c r="O185" s="5">
        <v>2.9</v>
      </c>
      <c r="P185" s="5">
        <v>-1.4</v>
      </c>
      <c r="Q185" s="5">
        <v>-0.2</v>
      </c>
      <c r="R185" s="5">
        <v>0.1</v>
      </c>
      <c r="S185" s="5">
        <v>0</v>
      </c>
      <c r="T185" s="5">
        <v>6.7</v>
      </c>
      <c r="U185" s="5">
        <v>0.21384540657774601</v>
      </c>
      <c r="V185" s="6">
        <f>VLOOKUP(A185,'[1]state variable'!B:C,2)</f>
        <v>0.88818493465953297</v>
      </c>
      <c r="W185" s="6">
        <v>9.7791399006753502E-2</v>
      </c>
      <c r="X185" s="6">
        <f t="shared" si="20"/>
        <v>-2.263327330538873</v>
      </c>
      <c r="Y185" s="6">
        <f t="shared" si="18"/>
        <v>-4.4172657793251124</v>
      </c>
      <c r="Z185" s="8">
        <v>30863</v>
      </c>
      <c r="AA185" s="6">
        <f t="shared" si="16"/>
        <v>-0.93225963688975955</v>
      </c>
      <c r="AB185" s="6">
        <f t="shared" si="21"/>
        <v>0</v>
      </c>
      <c r="AC185" s="6">
        <f t="shared" si="19"/>
        <v>-4.9648395507018126</v>
      </c>
      <c r="AD185" s="6">
        <f t="shared" si="22"/>
        <v>0</v>
      </c>
      <c r="AE185" s="8"/>
    </row>
    <row r="186" spans="1:31" ht="15" x14ac:dyDescent="0.25">
      <c r="A186" s="7">
        <v>31867</v>
      </c>
      <c r="B186" s="5">
        <v>0.1875</v>
      </c>
      <c r="C186" s="5">
        <v>6.0625</v>
      </c>
      <c r="D186" s="5">
        <v>0.7</v>
      </c>
      <c r="E186" s="5">
        <v>2.8</v>
      </c>
      <c r="F186" s="5">
        <v>3</v>
      </c>
      <c r="G186" s="5">
        <v>3</v>
      </c>
      <c r="H186" s="5">
        <v>-0.3</v>
      </c>
      <c r="I186" s="5">
        <v>0.2</v>
      </c>
      <c r="J186" s="5">
        <v>0</v>
      </c>
      <c r="K186" s="5">
        <v>0</v>
      </c>
      <c r="L186" s="5">
        <v>1.1000000000000001</v>
      </c>
      <c r="M186" s="5">
        <v>3.2</v>
      </c>
      <c r="N186" s="5">
        <v>2.6</v>
      </c>
      <c r="O186" s="5">
        <v>2.6</v>
      </c>
      <c r="P186" s="5">
        <v>-0.6</v>
      </c>
      <c r="Q186" s="5">
        <v>1</v>
      </c>
      <c r="R186" s="5">
        <v>-0.2</v>
      </c>
      <c r="S186" s="5">
        <v>-0.3</v>
      </c>
      <c r="T186" s="5">
        <v>6.7</v>
      </c>
      <c r="U186" s="5">
        <v>0.22676335252024299</v>
      </c>
      <c r="V186" s="6">
        <f>VLOOKUP(A186,'[1]state variable'!B:C,2)</f>
        <v>0.82139892526791902</v>
      </c>
      <c r="W186" s="6">
        <v>0.18532460765695899</v>
      </c>
      <c r="X186" s="6">
        <f t="shared" si="20"/>
        <v>-2.078002722881914</v>
      </c>
      <c r="Y186" s="6">
        <f t="shared" si="18"/>
        <v>-4.1905024268048692</v>
      </c>
      <c r="Z186" s="8">
        <v>30894</v>
      </c>
      <c r="AA186" s="6">
        <f t="shared" si="16"/>
        <v>-0.65408847635813161</v>
      </c>
      <c r="AB186" s="6">
        <f t="shared" si="21"/>
        <v>0.27817116053162794</v>
      </c>
      <c r="AC186" s="6">
        <f t="shared" si="19"/>
        <v>-4.6444234194241494</v>
      </c>
      <c r="AD186" s="6">
        <f t="shared" si="22"/>
        <v>0.32041613127766322</v>
      </c>
      <c r="AE186" s="8"/>
    </row>
    <row r="187" spans="1:31" ht="15" x14ac:dyDescent="0.25">
      <c r="A187" s="7">
        <v>31916</v>
      </c>
      <c r="B187" s="5">
        <v>0.25</v>
      </c>
      <c r="C187" s="5">
        <v>6.5</v>
      </c>
      <c r="D187" s="5">
        <v>3.5</v>
      </c>
      <c r="E187" s="5">
        <v>3.6</v>
      </c>
      <c r="F187" s="5">
        <v>3.2</v>
      </c>
      <c r="G187" s="5">
        <v>2.6</v>
      </c>
      <c r="H187" s="5">
        <v>0.7</v>
      </c>
      <c r="I187" s="5">
        <v>0.6</v>
      </c>
      <c r="J187" s="5">
        <v>0.2</v>
      </c>
      <c r="K187" s="5">
        <v>0</v>
      </c>
      <c r="L187" s="5">
        <v>4.3</v>
      </c>
      <c r="M187" s="5">
        <v>2.5</v>
      </c>
      <c r="N187" s="5">
        <v>2.2000000000000002</v>
      </c>
      <c r="O187" s="5">
        <v>2.8</v>
      </c>
      <c r="P187" s="5">
        <v>1.1000000000000001</v>
      </c>
      <c r="Q187" s="5">
        <v>-0.1</v>
      </c>
      <c r="R187" s="5">
        <v>-0.4</v>
      </c>
      <c r="S187" s="5">
        <v>0</v>
      </c>
      <c r="T187" s="5">
        <v>6.4</v>
      </c>
      <c r="U187" s="5">
        <v>0.26989318285810099</v>
      </c>
      <c r="V187" s="6">
        <f>VLOOKUP(A187,'[1]state variable'!B:C,2)</f>
        <v>0.82139892526791902</v>
      </c>
      <c r="W187" s="6">
        <v>0.27042186219811098</v>
      </c>
      <c r="X187" s="6">
        <f t="shared" si="20"/>
        <v>-1.8075808606838031</v>
      </c>
      <c r="Y187" s="6">
        <f t="shared" si="18"/>
        <v>-3.9206092439467684</v>
      </c>
      <c r="Z187" s="8">
        <v>30925</v>
      </c>
      <c r="AA187" s="6">
        <f t="shared" si="16"/>
        <v>-0.66691259088668575</v>
      </c>
      <c r="AB187" s="6">
        <f t="shared" si="21"/>
        <v>-1.2824114528554142E-2</v>
      </c>
      <c r="AC187" s="6">
        <f t="shared" si="19"/>
        <v>-4.6222944205103174</v>
      </c>
      <c r="AD187" s="6">
        <f t="shared" si="22"/>
        <v>2.2128998913832021E-2</v>
      </c>
      <c r="AE187" s="8"/>
    </row>
    <row r="188" spans="1:31" ht="15" x14ac:dyDescent="0.25">
      <c r="A188" s="7">
        <v>31965</v>
      </c>
      <c r="B188" s="5">
        <v>0</v>
      </c>
      <c r="C188" s="5">
        <v>6.75</v>
      </c>
      <c r="D188" s="5">
        <v>3.8</v>
      </c>
      <c r="E188" s="5">
        <v>3.2</v>
      </c>
      <c r="F188" s="5">
        <v>2.8</v>
      </c>
      <c r="G188" s="5">
        <v>3.8</v>
      </c>
      <c r="H188" s="5">
        <v>0.2</v>
      </c>
      <c r="I188" s="5">
        <v>0</v>
      </c>
      <c r="J188" s="5">
        <v>0.2</v>
      </c>
      <c r="K188" s="5">
        <v>0.1</v>
      </c>
      <c r="L188" s="5">
        <v>2.2000000000000002</v>
      </c>
      <c r="M188" s="5">
        <v>2.6</v>
      </c>
      <c r="N188" s="5">
        <v>2.5</v>
      </c>
      <c r="O188" s="5">
        <v>2.4</v>
      </c>
      <c r="P188" s="5">
        <v>-0.3</v>
      </c>
      <c r="Q188" s="5">
        <v>0.4</v>
      </c>
      <c r="R188" s="5">
        <v>-0.3</v>
      </c>
      <c r="S188" s="5">
        <v>-0.2</v>
      </c>
      <c r="T188" s="5">
        <v>6.3</v>
      </c>
      <c r="U188" s="5">
        <v>5.2883592923856103E-2</v>
      </c>
      <c r="V188" s="6">
        <f>VLOOKUP(A188,'[1]state variable'!B:C,2)</f>
        <v>0.91785847597583203</v>
      </c>
      <c r="W188" s="6">
        <v>-2.54065047055749E-2</v>
      </c>
      <c r="X188" s="6">
        <f t="shared" si="20"/>
        <v>-1.832987365389378</v>
      </c>
      <c r="Y188" s="6">
        <f t="shared" si="18"/>
        <v>-3.8677256510229121</v>
      </c>
      <c r="Z188" s="8">
        <v>30955</v>
      </c>
      <c r="AA188" s="6">
        <f t="shared" si="16"/>
        <v>-0.66691259088668575</v>
      </c>
      <c r="AB188" s="6">
        <f t="shared" si="21"/>
        <v>0</v>
      </c>
      <c r="AC188" s="6">
        <f t="shared" si="19"/>
        <v>-4.6222944205103174</v>
      </c>
      <c r="AD188" s="6">
        <f t="shared" si="22"/>
        <v>0</v>
      </c>
      <c r="AE188" s="8"/>
    </row>
    <row r="189" spans="1:31" ht="15" x14ac:dyDescent="0.25">
      <c r="A189" s="7">
        <v>32007</v>
      </c>
      <c r="B189" s="5">
        <v>0</v>
      </c>
      <c r="C189" s="5">
        <v>6.625</v>
      </c>
      <c r="D189" s="5">
        <v>3.8</v>
      </c>
      <c r="E189" s="5">
        <v>3.7</v>
      </c>
      <c r="F189" s="5">
        <v>2.9</v>
      </c>
      <c r="G189" s="5">
        <v>4</v>
      </c>
      <c r="H189" s="5">
        <v>0</v>
      </c>
      <c r="I189" s="5">
        <v>0.5</v>
      </c>
      <c r="J189" s="5">
        <v>0.1</v>
      </c>
      <c r="K189" s="5">
        <v>0.2</v>
      </c>
      <c r="L189" s="5">
        <v>2.6</v>
      </c>
      <c r="M189" s="5">
        <v>2.6</v>
      </c>
      <c r="N189" s="5">
        <v>2.7</v>
      </c>
      <c r="O189" s="5">
        <v>2.5</v>
      </c>
      <c r="P189" s="5">
        <v>0.4</v>
      </c>
      <c r="Q189" s="5">
        <v>0</v>
      </c>
      <c r="R189" s="5">
        <v>0.2</v>
      </c>
      <c r="S189" s="5">
        <v>0.1</v>
      </c>
      <c r="T189" s="5">
        <v>6.1</v>
      </c>
      <c r="U189" s="5">
        <v>2.8056879184708301E-2</v>
      </c>
      <c r="V189" s="6">
        <f>VLOOKUP(A189,'[1]state variable'!B:C,2)</f>
        <v>0.91785847597583203</v>
      </c>
      <c r="W189" s="6">
        <v>-3.3903558578541902E-2</v>
      </c>
      <c r="X189" s="6">
        <f t="shared" si="20"/>
        <v>-1.8668909239679199</v>
      </c>
      <c r="Y189" s="6">
        <f t="shared" si="18"/>
        <v>-3.8396687718382037</v>
      </c>
      <c r="Z189" s="8">
        <v>30986</v>
      </c>
      <c r="AA189" s="6">
        <f t="shared" si="16"/>
        <v>-0.84226402695928582</v>
      </c>
      <c r="AB189" s="6">
        <f t="shared" si="21"/>
        <v>-0.17535143607260006</v>
      </c>
      <c r="AC189" s="6">
        <f t="shared" si="19"/>
        <v>-4.5486431455110443</v>
      </c>
      <c r="AD189" s="6">
        <f t="shared" si="22"/>
        <v>7.3651274999273042E-2</v>
      </c>
      <c r="AE189" s="8"/>
    </row>
    <row r="190" spans="1:31" ht="15" x14ac:dyDescent="0.25">
      <c r="A190" s="7">
        <v>32042</v>
      </c>
      <c r="B190" s="5">
        <v>0</v>
      </c>
      <c r="C190" s="5">
        <v>7.25</v>
      </c>
      <c r="D190" s="5">
        <v>3.8</v>
      </c>
      <c r="E190" s="5">
        <v>3.3</v>
      </c>
      <c r="F190" s="5">
        <v>2.6</v>
      </c>
      <c r="G190" s="5">
        <v>4</v>
      </c>
      <c r="H190" s="5">
        <v>0</v>
      </c>
      <c r="I190" s="5">
        <v>-0.4</v>
      </c>
      <c r="J190" s="5">
        <v>-0.3</v>
      </c>
      <c r="K190" s="5">
        <v>0</v>
      </c>
      <c r="L190" s="5">
        <v>2.2999999999999998</v>
      </c>
      <c r="M190" s="5">
        <v>3.5</v>
      </c>
      <c r="N190" s="5">
        <v>3</v>
      </c>
      <c r="O190" s="5">
        <v>2.9</v>
      </c>
      <c r="P190" s="5">
        <v>-0.3</v>
      </c>
      <c r="Q190" s="5">
        <v>0.9</v>
      </c>
      <c r="R190" s="5">
        <v>0.3</v>
      </c>
      <c r="S190" s="5">
        <v>0.4</v>
      </c>
      <c r="T190" s="5">
        <v>6</v>
      </c>
      <c r="U190" s="5">
        <v>-6.7301095887992393E-2</v>
      </c>
      <c r="V190" s="6">
        <f>VLOOKUP(A190,'[1]state variable'!B:C,2)</f>
        <v>0.91785847597583203</v>
      </c>
      <c r="W190" s="6">
        <v>-8.3212640924337805E-2</v>
      </c>
      <c r="X190" s="6">
        <f t="shared" si="20"/>
        <v>-1.9501035648922578</v>
      </c>
      <c r="Y190" s="6">
        <f t="shared" si="18"/>
        <v>-3.9069698677261959</v>
      </c>
      <c r="Z190" s="8">
        <v>31016</v>
      </c>
      <c r="AA190" s="6">
        <f t="shared" si="16"/>
        <v>-1.4614635559729097</v>
      </c>
      <c r="AB190" s="6">
        <f t="shared" si="21"/>
        <v>-0.61919952901362385</v>
      </c>
      <c r="AC190" s="6">
        <f t="shared" si="19"/>
        <v>-5.0940134028798054</v>
      </c>
      <c r="AD190" s="6">
        <f t="shared" si="22"/>
        <v>-0.5453702573687611</v>
      </c>
      <c r="AE190" s="8"/>
    </row>
    <row r="191" spans="1:31" ht="15" x14ac:dyDescent="0.25">
      <c r="A191" s="7">
        <v>32084</v>
      </c>
      <c r="B191" s="5">
        <v>-0.3125</v>
      </c>
      <c r="C191" s="5">
        <v>7.125</v>
      </c>
      <c r="D191" s="5">
        <v>2.4</v>
      </c>
      <c r="E191" s="5">
        <v>2.6</v>
      </c>
      <c r="F191" s="5">
        <v>4</v>
      </c>
      <c r="G191" s="5">
        <v>3.8</v>
      </c>
      <c r="H191" s="5">
        <v>-0.9</v>
      </c>
      <c r="I191" s="5">
        <v>0</v>
      </c>
      <c r="J191" s="5">
        <v>0</v>
      </c>
      <c r="K191" s="5">
        <v>-0.4</v>
      </c>
      <c r="L191" s="5">
        <v>3.8</v>
      </c>
      <c r="M191" s="5">
        <v>2.2000000000000002</v>
      </c>
      <c r="N191" s="5">
        <v>0.8</v>
      </c>
      <c r="O191" s="5">
        <v>1.4</v>
      </c>
      <c r="P191" s="5">
        <v>0.3</v>
      </c>
      <c r="Q191" s="5">
        <v>-0.8</v>
      </c>
      <c r="R191" s="5">
        <v>-2.1</v>
      </c>
      <c r="S191" s="5">
        <v>-1.2</v>
      </c>
      <c r="T191" s="5">
        <v>6.1</v>
      </c>
      <c r="U191" s="5">
        <v>-3.6960301709013897E-2</v>
      </c>
      <c r="V191" s="6">
        <f>VLOOKUP(A191,'[1]state variable'!B:C,2)</f>
        <v>0.90757312933972401</v>
      </c>
      <c r="W191" s="6">
        <v>-0.21161002421993899</v>
      </c>
      <c r="X191" s="6">
        <f t="shared" si="20"/>
        <v>-2.1617135891121966</v>
      </c>
      <c r="Y191" s="6">
        <f t="shared" si="18"/>
        <v>-3.9439301694352098</v>
      </c>
      <c r="Z191" s="8">
        <v>31047</v>
      </c>
      <c r="AA191" s="6">
        <f t="shared" si="16"/>
        <v>-1.8494772073440477</v>
      </c>
      <c r="AB191" s="6">
        <f t="shared" si="21"/>
        <v>-0.38801365137113808</v>
      </c>
      <c r="AC191" s="6">
        <f t="shared" si="19"/>
        <v>-5.2658762442486866</v>
      </c>
      <c r="AD191" s="6">
        <f t="shared" si="22"/>
        <v>-0.17186284136888119</v>
      </c>
      <c r="AE191" s="8"/>
    </row>
    <row r="192" spans="1:31" ht="15" x14ac:dyDescent="0.25">
      <c r="A192" s="7">
        <v>32127</v>
      </c>
      <c r="B192" s="5">
        <v>0</v>
      </c>
      <c r="C192" s="5">
        <v>6.8125</v>
      </c>
      <c r="D192" s="5">
        <v>2.8</v>
      </c>
      <c r="E192" s="5">
        <v>2.5</v>
      </c>
      <c r="F192" s="5">
        <v>3.9</v>
      </c>
      <c r="G192" s="5">
        <v>3.4</v>
      </c>
      <c r="H192" s="5">
        <v>0.4</v>
      </c>
      <c r="I192" s="5">
        <v>-0.1</v>
      </c>
      <c r="J192" s="5">
        <v>-0.1</v>
      </c>
      <c r="K192" s="5">
        <v>-0.4</v>
      </c>
      <c r="L192" s="5">
        <v>4.0999999999999996</v>
      </c>
      <c r="M192" s="5">
        <v>3</v>
      </c>
      <c r="N192" s="5">
        <v>1.1000000000000001</v>
      </c>
      <c r="O192" s="5">
        <v>1.6</v>
      </c>
      <c r="P192" s="5">
        <v>0.3</v>
      </c>
      <c r="Q192" s="5">
        <v>0.8</v>
      </c>
      <c r="R192" s="5">
        <v>0.3</v>
      </c>
      <c r="S192" s="5">
        <v>0.2</v>
      </c>
      <c r="T192" s="5">
        <v>6</v>
      </c>
      <c r="U192" s="5">
        <v>-0.106438537756542</v>
      </c>
      <c r="V192" s="6">
        <f>VLOOKUP(A192,'[1]state variable'!B:C,2)</f>
        <v>0.90757312933972401</v>
      </c>
      <c r="W192" s="6">
        <v>-6.8200134411887506E-2</v>
      </c>
      <c r="X192" s="6">
        <f t="shared" si="20"/>
        <v>-2.229913723524084</v>
      </c>
      <c r="Y192" s="6">
        <f t="shared" si="18"/>
        <v>-4.050368707191752</v>
      </c>
      <c r="Z192" s="8">
        <v>31078</v>
      </c>
      <c r="AA192" s="6">
        <f t="shared" si="16"/>
        <v>-1.8494772073440477</v>
      </c>
      <c r="AB192" s="6">
        <f t="shared" si="21"/>
        <v>0</v>
      </c>
      <c r="AC192" s="6">
        <f t="shared" si="19"/>
        <v>-5.2658762442486866</v>
      </c>
      <c r="AD192" s="6">
        <f t="shared" si="22"/>
        <v>0</v>
      </c>
      <c r="AE192" s="8"/>
    </row>
    <row r="193" spans="1:31" ht="15" x14ac:dyDescent="0.25">
      <c r="A193" s="7">
        <v>32183</v>
      </c>
      <c r="B193" s="5">
        <v>-0.125</v>
      </c>
      <c r="C193" s="5">
        <v>6.625</v>
      </c>
      <c r="D193" s="5">
        <v>2.7</v>
      </c>
      <c r="E193" s="5">
        <v>3.4</v>
      </c>
      <c r="F193" s="5">
        <v>3.5</v>
      </c>
      <c r="G193" s="5">
        <v>3.5</v>
      </c>
      <c r="H193" s="5">
        <v>0.2</v>
      </c>
      <c r="I193" s="5">
        <v>-0.5</v>
      </c>
      <c r="J193" s="5">
        <v>0.1</v>
      </c>
      <c r="K193" s="5">
        <v>-0.2</v>
      </c>
      <c r="L193" s="5">
        <v>4.2</v>
      </c>
      <c r="M193" s="5">
        <v>1.3</v>
      </c>
      <c r="N193" s="5">
        <v>1.7</v>
      </c>
      <c r="O193" s="5">
        <v>2.6</v>
      </c>
      <c r="P193" s="5">
        <v>1.2</v>
      </c>
      <c r="Q193" s="5">
        <v>0.2</v>
      </c>
      <c r="R193" s="5">
        <v>0.1</v>
      </c>
      <c r="S193" s="5">
        <v>0</v>
      </c>
      <c r="T193" s="5">
        <v>5.9</v>
      </c>
      <c r="U193" s="5">
        <v>-0.15468589291981599</v>
      </c>
      <c r="V193" s="6">
        <f>VLOOKUP(A193,'[1]state variable'!B:C,2)</f>
        <v>0.98068363870993602</v>
      </c>
      <c r="W193" s="6">
        <v>-0.20921316993896899</v>
      </c>
      <c r="X193" s="6">
        <f t="shared" si="20"/>
        <v>-2.4391268934630528</v>
      </c>
      <c r="Y193" s="6">
        <f t="shared" si="18"/>
        <v>-4.2050546001115681</v>
      </c>
      <c r="Z193" s="8">
        <v>31106</v>
      </c>
      <c r="AA193" s="6">
        <f t="shared" si="16"/>
        <v>-2.0111284370517688</v>
      </c>
      <c r="AB193" s="6">
        <f t="shared" si="21"/>
        <v>-0.16165122970772106</v>
      </c>
      <c r="AC193" s="6">
        <f t="shared" si="19"/>
        <v>-5.4679875634532884</v>
      </c>
      <c r="AD193" s="6">
        <f t="shared" si="22"/>
        <v>-0.20211131920460179</v>
      </c>
      <c r="AE193" s="8"/>
    </row>
    <row r="194" spans="1:31" ht="15" x14ac:dyDescent="0.25">
      <c r="A194" s="7">
        <v>32231</v>
      </c>
      <c r="B194" s="5">
        <v>0.25</v>
      </c>
      <c r="C194" s="5">
        <v>6.5</v>
      </c>
      <c r="D194" s="5">
        <v>2.7</v>
      </c>
      <c r="E194" s="5">
        <v>3.4</v>
      </c>
      <c r="F194" s="5">
        <v>3.1</v>
      </c>
      <c r="G194" s="5">
        <v>3.8</v>
      </c>
      <c r="H194" s="5">
        <v>0</v>
      </c>
      <c r="I194" s="5">
        <v>0</v>
      </c>
      <c r="J194" s="5">
        <v>-0.4</v>
      </c>
      <c r="K194" s="5">
        <v>0.3</v>
      </c>
      <c r="L194" s="5">
        <v>4.5</v>
      </c>
      <c r="M194" s="5">
        <v>2.7</v>
      </c>
      <c r="N194" s="5">
        <v>2.5</v>
      </c>
      <c r="O194" s="5">
        <v>2.6</v>
      </c>
      <c r="P194" s="5">
        <v>0.3</v>
      </c>
      <c r="Q194" s="5">
        <v>1.4</v>
      </c>
      <c r="R194" s="5">
        <v>0.8</v>
      </c>
      <c r="S194" s="5">
        <v>0</v>
      </c>
      <c r="T194" s="5">
        <v>5.7</v>
      </c>
      <c r="U194" s="5">
        <v>6.6926110523653298E-2</v>
      </c>
      <c r="V194" s="6">
        <f>VLOOKUP(A194,'[1]state variable'!B:C,2)</f>
        <v>0.98068363870993602</v>
      </c>
      <c r="W194" s="6">
        <v>8.67409142786007E-2</v>
      </c>
      <c r="X194" s="6">
        <f t="shared" si="20"/>
        <v>-2.3523859791844521</v>
      </c>
      <c r="Y194" s="6">
        <f t="shared" si="18"/>
        <v>-4.1381284895879151</v>
      </c>
      <c r="Z194" s="8">
        <v>31137</v>
      </c>
      <c r="AA194" s="6">
        <f t="shared" ref="AA194:AA257" si="24">VLOOKUP(Z194,A:X,24)</f>
        <v>-1.9245146619052635</v>
      </c>
      <c r="AB194" s="6">
        <f t="shared" si="21"/>
        <v>8.6613775146505256E-2</v>
      </c>
      <c r="AC194" s="6">
        <f t="shared" si="19"/>
        <v>-5.2537535331743692</v>
      </c>
      <c r="AD194" s="6">
        <f t="shared" si="22"/>
        <v>0.21423403027891919</v>
      </c>
      <c r="AE194" s="8"/>
    </row>
    <row r="195" spans="1:31" ht="15" x14ac:dyDescent="0.25">
      <c r="A195" s="7">
        <v>32280</v>
      </c>
      <c r="B195" s="5">
        <v>0.25</v>
      </c>
      <c r="C195" s="5">
        <v>7</v>
      </c>
      <c r="D195" s="5">
        <v>2.4</v>
      </c>
      <c r="E195" s="5">
        <v>3.6</v>
      </c>
      <c r="F195" s="5">
        <v>4.0999999999999996</v>
      </c>
      <c r="G195" s="5">
        <v>4</v>
      </c>
      <c r="H195" s="5">
        <v>-1</v>
      </c>
      <c r="I195" s="5">
        <v>0.5</v>
      </c>
      <c r="J195" s="5">
        <v>0.3</v>
      </c>
      <c r="K195" s="5">
        <v>0.2</v>
      </c>
      <c r="L195" s="5">
        <v>2.2999999999999998</v>
      </c>
      <c r="M195" s="5">
        <v>3.5</v>
      </c>
      <c r="N195" s="5">
        <v>2.4</v>
      </c>
      <c r="O195" s="5">
        <v>2.2999999999999998</v>
      </c>
      <c r="P195" s="5">
        <v>-0.4</v>
      </c>
      <c r="Q195" s="5">
        <v>1</v>
      </c>
      <c r="R195" s="5">
        <v>-0.2</v>
      </c>
      <c r="S195" s="5">
        <v>-0.5</v>
      </c>
      <c r="T195" s="5">
        <v>5.5</v>
      </c>
      <c r="U195" s="5">
        <v>0.17788021898497899</v>
      </c>
      <c r="V195" s="6">
        <f>VLOOKUP(A195,'[1]state variable'!B:C,2)</f>
        <v>0.97970721507661396</v>
      </c>
      <c r="W195" s="6">
        <v>0.13782585111776999</v>
      </c>
      <c r="X195" s="6">
        <f t="shared" si="20"/>
        <v>-2.2145601280666822</v>
      </c>
      <c r="Y195" s="6">
        <f t="shared" ref="Y195:Y258" si="25">U195+Y194</f>
        <v>-3.960248270602936</v>
      </c>
      <c r="Z195" s="8">
        <v>31167</v>
      </c>
      <c r="AA195" s="6">
        <f t="shared" si="24"/>
        <v>-1.9245146619052635</v>
      </c>
      <c r="AB195" s="6">
        <f t="shared" si="21"/>
        <v>0</v>
      </c>
      <c r="AC195" s="6">
        <f t="shared" ref="AC195:AC258" si="26">VLOOKUP(Z195,A:Y,25)</f>
        <v>-5.2537535331743692</v>
      </c>
      <c r="AD195" s="6">
        <f t="shared" si="22"/>
        <v>0</v>
      </c>
      <c r="AE195" s="8"/>
    </row>
    <row r="196" spans="1:31" ht="15" x14ac:dyDescent="0.25">
      <c r="A196" s="7">
        <v>32324</v>
      </c>
      <c r="B196" s="5">
        <v>0.25</v>
      </c>
      <c r="C196" s="5">
        <v>7.375</v>
      </c>
      <c r="D196" s="5">
        <v>1.7</v>
      </c>
      <c r="E196" s="5">
        <v>4.7</v>
      </c>
      <c r="F196" s="5">
        <v>4.2</v>
      </c>
      <c r="G196" s="5">
        <v>4.3</v>
      </c>
      <c r="H196" s="5">
        <v>-0.7</v>
      </c>
      <c r="I196" s="5">
        <v>1.1000000000000001</v>
      </c>
      <c r="J196" s="5">
        <v>0.1</v>
      </c>
      <c r="K196" s="5">
        <v>0.3</v>
      </c>
      <c r="L196" s="5">
        <v>3.9</v>
      </c>
      <c r="M196" s="5">
        <v>3.3</v>
      </c>
      <c r="N196" s="5">
        <v>2.1</v>
      </c>
      <c r="O196" s="5">
        <v>2.2999999999999998</v>
      </c>
      <c r="P196" s="5">
        <v>1.6</v>
      </c>
      <c r="Q196" s="5">
        <v>-0.2</v>
      </c>
      <c r="R196" s="5">
        <v>-0.3</v>
      </c>
      <c r="S196" s="5">
        <v>0</v>
      </c>
      <c r="T196" s="5">
        <v>5.6</v>
      </c>
      <c r="U196" s="5">
        <v>0.268974286370468</v>
      </c>
      <c r="V196" s="6">
        <f>VLOOKUP(A196,'[1]state variable'!B:C,2)</f>
        <v>0.98482531631244996</v>
      </c>
      <c r="W196" s="6">
        <v>0.21053365135423999</v>
      </c>
      <c r="X196" s="6">
        <f t="shared" ref="X196:X259" si="27">X195+W196</f>
        <v>-2.0040264767124421</v>
      </c>
      <c r="Y196" s="6">
        <f t="shared" si="25"/>
        <v>-3.6912739842324682</v>
      </c>
      <c r="Z196" s="8">
        <v>31198</v>
      </c>
      <c r="AA196" s="6">
        <f t="shared" si="24"/>
        <v>-2.1259765278166656</v>
      </c>
      <c r="AB196" s="6">
        <f t="shared" ref="AB196:AB259" si="28">AA196-AA195</f>
        <v>-0.20146186591140203</v>
      </c>
      <c r="AC196" s="6">
        <f t="shared" si="26"/>
        <v>-5.294451093129755</v>
      </c>
      <c r="AD196" s="6">
        <f t="shared" ref="AD196:AD259" si="29">AC196-AC195</f>
        <v>-4.069755995538582E-2</v>
      </c>
      <c r="AE196" s="8"/>
    </row>
    <row r="197" spans="1:31" ht="15" x14ac:dyDescent="0.25">
      <c r="A197" s="7">
        <v>32371</v>
      </c>
      <c r="B197" s="5">
        <v>0</v>
      </c>
      <c r="C197" s="5">
        <v>8.125</v>
      </c>
      <c r="D197" s="5">
        <v>4.0999999999999996</v>
      </c>
      <c r="E197" s="5">
        <v>4</v>
      </c>
      <c r="F197" s="5">
        <v>4.2</v>
      </c>
      <c r="G197" s="5">
        <v>4</v>
      </c>
      <c r="H197" s="5">
        <v>-0.6</v>
      </c>
      <c r="I197" s="5">
        <v>-0.2</v>
      </c>
      <c r="J197" s="5">
        <v>-0.1</v>
      </c>
      <c r="K197" s="5">
        <v>-0.4</v>
      </c>
      <c r="L197" s="5">
        <v>3.1</v>
      </c>
      <c r="M197" s="5">
        <v>3.1</v>
      </c>
      <c r="N197" s="5">
        <v>1.8</v>
      </c>
      <c r="O197" s="5">
        <v>3.6</v>
      </c>
      <c r="P197" s="5">
        <v>-0.2</v>
      </c>
      <c r="Q197" s="5">
        <v>1</v>
      </c>
      <c r="R197" s="5">
        <v>-0.5</v>
      </c>
      <c r="S197" s="5">
        <v>1.6</v>
      </c>
      <c r="T197" s="5">
        <v>5.4</v>
      </c>
      <c r="U197" s="5">
        <v>-0.18625400961329</v>
      </c>
      <c r="V197" s="6">
        <f>VLOOKUP(A197,'[1]state variable'!B:C,2)</f>
        <v>0.98482531631244996</v>
      </c>
      <c r="W197" s="6">
        <v>-8.2384627247518799E-2</v>
      </c>
      <c r="X197" s="6">
        <f t="shared" si="27"/>
        <v>-2.0864111039599607</v>
      </c>
      <c r="Y197" s="6">
        <f t="shared" si="25"/>
        <v>-3.8775279938457583</v>
      </c>
      <c r="Z197" s="8">
        <v>31228</v>
      </c>
      <c r="AA197" s="6">
        <f t="shared" si="24"/>
        <v>-2.1259765278166656</v>
      </c>
      <c r="AB197" s="6">
        <f t="shared" si="28"/>
        <v>0</v>
      </c>
      <c r="AC197" s="6">
        <f t="shared" si="26"/>
        <v>-5.294451093129755</v>
      </c>
      <c r="AD197" s="6">
        <f t="shared" si="29"/>
        <v>0</v>
      </c>
      <c r="AE197" s="8"/>
    </row>
    <row r="198" spans="1:31" ht="15" x14ac:dyDescent="0.25">
      <c r="A198" s="7">
        <v>32406</v>
      </c>
      <c r="B198" s="5">
        <v>0</v>
      </c>
      <c r="C198" s="5">
        <v>8.125</v>
      </c>
      <c r="D198" s="5">
        <v>5.0999999999999996</v>
      </c>
      <c r="E198" s="5">
        <v>3.8</v>
      </c>
      <c r="F198" s="5">
        <v>4.4000000000000004</v>
      </c>
      <c r="G198" s="5">
        <v>3.9</v>
      </c>
      <c r="H198" s="5">
        <v>1</v>
      </c>
      <c r="I198" s="5">
        <v>-0.2</v>
      </c>
      <c r="J198" s="5">
        <v>0.2</v>
      </c>
      <c r="K198" s="5">
        <v>-0.1</v>
      </c>
      <c r="L198" s="5">
        <v>3.3</v>
      </c>
      <c r="M198" s="5">
        <v>2.5</v>
      </c>
      <c r="N198" s="5">
        <v>1.6</v>
      </c>
      <c r="O198" s="5">
        <v>4.4000000000000004</v>
      </c>
      <c r="P198" s="5">
        <v>0.2</v>
      </c>
      <c r="Q198" s="5">
        <v>-0.6</v>
      </c>
      <c r="R198" s="5">
        <v>-0.2</v>
      </c>
      <c r="S198" s="5">
        <v>0.8</v>
      </c>
      <c r="T198" s="5">
        <v>5.5</v>
      </c>
      <c r="U198" s="5">
        <v>-2.95041905600665E-2</v>
      </c>
      <c r="V198" s="6">
        <f>VLOOKUP(A198,'[1]state variable'!B:C,2)</f>
        <v>0.98482531631244996</v>
      </c>
      <c r="W198" s="6">
        <v>4.8111949799467801E-4</v>
      </c>
      <c r="X198" s="6">
        <f t="shared" si="27"/>
        <v>-2.0859299844619659</v>
      </c>
      <c r="Y198" s="6">
        <f t="shared" si="25"/>
        <v>-3.9070321844058249</v>
      </c>
      <c r="Z198" s="8">
        <v>31259</v>
      </c>
      <c r="AA198" s="6">
        <f t="shared" si="24"/>
        <v>-2.0697777993628481</v>
      </c>
      <c r="AB198" s="6">
        <f t="shared" si="28"/>
        <v>5.6198728453817459E-2</v>
      </c>
      <c r="AC198" s="6">
        <f t="shared" si="26"/>
        <v>-5.1757524176846141</v>
      </c>
      <c r="AD198" s="6">
        <f t="shared" si="29"/>
        <v>0.1186986754451409</v>
      </c>
      <c r="AE198" s="8"/>
    </row>
    <row r="199" spans="1:31" ht="15" x14ac:dyDescent="0.25">
      <c r="A199" s="7">
        <v>32448</v>
      </c>
      <c r="B199" s="5">
        <v>0</v>
      </c>
      <c r="C199" s="5">
        <v>8.25</v>
      </c>
      <c r="D199" s="5">
        <v>4.4000000000000004</v>
      </c>
      <c r="E199" s="5">
        <v>5</v>
      </c>
      <c r="F199" s="5">
        <v>3.9</v>
      </c>
      <c r="G199" s="5">
        <v>3.8</v>
      </c>
      <c r="H199" s="5">
        <v>0.6</v>
      </c>
      <c r="I199" s="5">
        <v>0.6</v>
      </c>
      <c r="J199" s="5">
        <v>0</v>
      </c>
      <c r="K199" s="5">
        <v>0</v>
      </c>
      <c r="L199" s="5">
        <v>2.2000000000000002</v>
      </c>
      <c r="M199" s="5">
        <v>1.6</v>
      </c>
      <c r="N199" s="5">
        <v>4.8</v>
      </c>
      <c r="O199" s="5">
        <v>2.8</v>
      </c>
      <c r="P199" s="5">
        <v>-0.3</v>
      </c>
      <c r="Q199" s="5">
        <v>0</v>
      </c>
      <c r="R199" s="5">
        <v>0.4</v>
      </c>
      <c r="S199" s="5">
        <v>0.1</v>
      </c>
      <c r="T199" s="5">
        <v>5.4</v>
      </c>
      <c r="U199" s="5">
        <v>9.9596332458645204E-3</v>
      </c>
      <c r="V199" s="6">
        <f>VLOOKUP(A199,'[1]state variable'!B:C,2)</f>
        <v>0.97591551586065395</v>
      </c>
      <c r="W199" s="6">
        <v>1.4008660100554399E-3</v>
      </c>
      <c r="X199" s="6">
        <f t="shared" si="27"/>
        <v>-2.0845291184519104</v>
      </c>
      <c r="Y199" s="6">
        <f t="shared" si="25"/>
        <v>-3.8970725511599604</v>
      </c>
      <c r="Z199" s="8">
        <v>31290</v>
      </c>
      <c r="AA199" s="6">
        <f t="shared" si="24"/>
        <v>-1.9720081891252881</v>
      </c>
      <c r="AB199" s="6">
        <f t="shared" si="28"/>
        <v>9.7769610237560034E-2</v>
      </c>
      <c r="AC199" s="6">
        <f t="shared" si="26"/>
        <v>-4.9450353841278831</v>
      </c>
      <c r="AD199" s="6">
        <f t="shared" si="29"/>
        <v>0.23071703355673101</v>
      </c>
      <c r="AE199" s="8"/>
    </row>
    <row r="200" spans="1:31" ht="15" x14ac:dyDescent="0.25">
      <c r="A200" s="7">
        <v>32491</v>
      </c>
      <c r="B200" s="5">
        <v>0.5625</v>
      </c>
      <c r="C200" s="5">
        <v>8.4375</v>
      </c>
      <c r="D200" s="5">
        <v>4.7</v>
      </c>
      <c r="E200" s="5">
        <v>4.5999999999999996</v>
      </c>
      <c r="F200" s="5">
        <v>2.9</v>
      </c>
      <c r="G200" s="5">
        <v>4.0999999999999996</v>
      </c>
      <c r="H200" s="5">
        <v>0.3</v>
      </c>
      <c r="I200" s="5">
        <v>-0.4</v>
      </c>
      <c r="J200" s="5">
        <v>-1</v>
      </c>
      <c r="K200" s="5">
        <v>0.3</v>
      </c>
      <c r="L200" s="5">
        <v>2.6</v>
      </c>
      <c r="M200" s="5">
        <v>2.2000000000000002</v>
      </c>
      <c r="N200" s="5">
        <v>5.8</v>
      </c>
      <c r="O200" s="5">
        <v>2.7</v>
      </c>
      <c r="P200" s="5">
        <v>0.4</v>
      </c>
      <c r="Q200" s="5">
        <v>0.6</v>
      </c>
      <c r="R200" s="5">
        <v>1</v>
      </c>
      <c r="S200" s="5">
        <v>-0.1</v>
      </c>
      <c r="T200" s="5">
        <v>5.3</v>
      </c>
      <c r="U200" s="5">
        <v>0.49267743808154102</v>
      </c>
      <c r="V200" s="6">
        <f>VLOOKUP(A200,'[1]state variable'!B:C,2)</f>
        <v>0.97591551586065395</v>
      </c>
      <c r="W200" s="6">
        <v>0.51711654541727803</v>
      </c>
      <c r="X200" s="6">
        <f t="shared" si="27"/>
        <v>-1.5674125730346322</v>
      </c>
      <c r="Y200" s="6">
        <f t="shared" si="25"/>
        <v>-3.4043951130784196</v>
      </c>
      <c r="Z200" s="8">
        <v>31320</v>
      </c>
      <c r="AA200" s="6">
        <f t="shared" si="24"/>
        <v>-1.9720081891252881</v>
      </c>
      <c r="AB200" s="6">
        <f t="shared" si="28"/>
        <v>0</v>
      </c>
      <c r="AC200" s="6">
        <f t="shared" si="26"/>
        <v>-4.9450353841278831</v>
      </c>
      <c r="AD200" s="6">
        <f t="shared" si="29"/>
        <v>0</v>
      </c>
      <c r="AE200" s="8"/>
    </row>
    <row r="201" spans="1:31" ht="15" x14ac:dyDescent="0.25">
      <c r="A201" s="7">
        <v>32547</v>
      </c>
      <c r="B201" s="5">
        <v>0.1875</v>
      </c>
      <c r="C201" s="5">
        <v>9</v>
      </c>
      <c r="D201" s="5">
        <v>4.7</v>
      </c>
      <c r="E201" s="5">
        <v>3.9</v>
      </c>
      <c r="F201" s="5">
        <v>4.4000000000000004</v>
      </c>
      <c r="G201" s="5">
        <v>3.7</v>
      </c>
      <c r="H201" s="5">
        <v>0.1</v>
      </c>
      <c r="I201" s="5">
        <v>1</v>
      </c>
      <c r="J201" s="5">
        <v>0.3</v>
      </c>
      <c r="K201" s="5">
        <v>0</v>
      </c>
      <c r="L201" s="5">
        <v>2</v>
      </c>
      <c r="M201" s="5">
        <v>5</v>
      </c>
      <c r="N201" s="5">
        <v>2.8</v>
      </c>
      <c r="O201" s="5">
        <v>2.4</v>
      </c>
      <c r="P201" s="5">
        <v>-0.2</v>
      </c>
      <c r="Q201" s="5">
        <v>-0.8</v>
      </c>
      <c r="R201" s="5">
        <v>0.1</v>
      </c>
      <c r="S201" s="5">
        <v>0</v>
      </c>
      <c r="T201" s="5">
        <v>5.3</v>
      </c>
      <c r="U201" s="5">
        <v>0.25515491776386001</v>
      </c>
      <c r="V201" s="6">
        <f>VLOOKUP(A201,'[1]state variable'!B:C,2)</f>
        <v>0.96083399579221496</v>
      </c>
      <c r="W201" s="6">
        <v>0.23691444615559001</v>
      </c>
      <c r="X201" s="6">
        <f t="shared" si="27"/>
        <v>-1.3304981268790421</v>
      </c>
      <c r="Y201" s="6">
        <f t="shared" si="25"/>
        <v>-3.1492401953145595</v>
      </c>
      <c r="Z201" s="8">
        <v>31351</v>
      </c>
      <c r="AA201" s="6">
        <f t="shared" si="24"/>
        <v>-1.9144262812039974</v>
      </c>
      <c r="AB201" s="6">
        <f t="shared" si="28"/>
        <v>5.7581907921290698E-2</v>
      </c>
      <c r="AC201" s="6">
        <f t="shared" si="26"/>
        <v>-4.8017405025942033</v>
      </c>
      <c r="AD201" s="6">
        <f t="shared" si="29"/>
        <v>0.14329488153367986</v>
      </c>
      <c r="AE201" s="8"/>
    </row>
    <row r="202" spans="1:31" ht="15" x14ac:dyDescent="0.25">
      <c r="A202" s="7">
        <v>32595</v>
      </c>
      <c r="B202" s="5">
        <v>0.125</v>
      </c>
      <c r="C202" s="5">
        <v>9.75</v>
      </c>
      <c r="D202" s="5">
        <v>5.3</v>
      </c>
      <c r="E202" s="5">
        <v>3.9</v>
      </c>
      <c r="F202" s="5">
        <v>4.7</v>
      </c>
      <c r="G202" s="5">
        <v>4.3</v>
      </c>
      <c r="H202" s="5">
        <v>0.6</v>
      </c>
      <c r="I202" s="5">
        <v>0</v>
      </c>
      <c r="J202" s="5">
        <v>0.3</v>
      </c>
      <c r="K202" s="5">
        <v>0.6</v>
      </c>
      <c r="L202" s="5">
        <v>2</v>
      </c>
      <c r="M202" s="5">
        <v>5.2</v>
      </c>
      <c r="N202" s="5">
        <v>3</v>
      </c>
      <c r="O202" s="5">
        <v>2</v>
      </c>
      <c r="P202" s="5">
        <v>0</v>
      </c>
      <c r="Q202" s="5">
        <v>0.2</v>
      </c>
      <c r="R202" s="5">
        <v>0.2</v>
      </c>
      <c r="S202" s="5">
        <v>-0.4</v>
      </c>
      <c r="T202" s="5">
        <v>5.2</v>
      </c>
      <c r="U202" s="5">
        <v>8.8269809306052202E-2</v>
      </c>
      <c r="V202" s="6">
        <f>VLOOKUP(A202,'[1]state variable'!B:C,2)</f>
        <v>0.96083399579221496</v>
      </c>
      <c r="W202" s="6">
        <v>0.112178041726223</v>
      </c>
      <c r="X202" s="6">
        <f t="shared" si="27"/>
        <v>-1.2183200851528191</v>
      </c>
      <c r="Y202" s="6">
        <f t="shared" si="25"/>
        <v>-3.0609703860085071</v>
      </c>
      <c r="Z202" s="8">
        <v>31381</v>
      </c>
      <c r="AA202" s="6">
        <f t="shared" si="24"/>
        <v>-1.9597927950630363</v>
      </c>
      <c r="AB202" s="6">
        <f t="shared" si="28"/>
        <v>-4.5366513859038893E-2</v>
      </c>
      <c r="AC202" s="6">
        <f t="shared" si="26"/>
        <v>-4.6987861929718484</v>
      </c>
      <c r="AD202" s="6">
        <f t="shared" si="29"/>
        <v>0.10295430962235486</v>
      </c>
      <c r="AE202" s="8"/>
    </row>
    <row r="203" spans="1:31" ht="15" x14ac:dyDescent="0.25">
      <c r="A203" s="7">
        <v>32644</v>
      </c>
      <c r="B203" s="5">
        <v>0</v>
      </c>
      <c r="C203" s="5">
        <v>9.8125</v>
      </c>
      <c r="D203" s="5">
        <v>3.9</v>
      </c>
      <c r="E203" s="5">
        <v>4.8</v>
      </c>
      <c r="F203" s="5">
        <v>4.0999999999999996</v>
      </c>
      <c r="G203" s="5">
        <v>3.9</v>
      </c>
      <c r="H203" s="5">
        <v>0</v>
      </c>
      <c r="I203" s="5">
        <v>0.1</v>
      </c>
      <c r="J203" s="5">
        <v>-0.2</v>
      </c>
      <c r="K203" s="5">
        <v>-0.3</v>
      </c>
      <c r="L203" s="5">
        <v>5.5</v>
      </c>
      <c r="M203" s="5">
        <v>2.2999999999999998</v>
      </c>
      <c r="N203" s="5">
        <v>2</v>
      </c>
      <c r="O203" s="5">
        <v>1.6</v>
      </c>
      <c r="P203" s="5">
        <v>0.3</v>
      </c>
      <c r="Q203" s="5">
        <v>-0.7</v>
      </c>
      <c r="R203" s="5">
        <v>0</v>
      </c>
      <c r="S203" s="5">
        <v>0</v>
      </c>
      <c r="T203" s="5">
        <v>5.3</v>
      </c>
      <c r="U203" s="5">
        <v>0.14477283794788201</v>
      </c>
      <c r="V203" s="6">
        <f>VLOOKUP(A203,'[1]state variable'!B:C,2)</f>
        <v>0.97738035520405198</v>
      </c>
      <c r="W203" s="6">
        <v>-1.15222297779803E-2</v>
      </c>
      <c r="X203" s="6">
        <f t="shared" si="27"/>
        <v>-1.2298423149307993</v>
      </c>
      <c r="Y203" s="6">
        <f t="shared" si="25"/>
        <v>-2.9161975480606253</v>
      </c>
      <c r="Z203" s="8">
        <v>31412</v>
      </c>
      <c r="AA203" s="6">
        <f t="shared" si="24"/>
        <v>-2.1789796404833601</v>
      </c>
      <c r="AB203" s="6">
        <f t="shared" si="28"/>
        <v>-0.21918684542032385</v>
      </c>
      <c r="AC203" s="6">
        <f t="shared" si="26"/>
        <v>-4.7824343204131878</v>
      </c>
      <c r="AD203" s="6">
        <f t="shared" si="29"/>
        <v>-8.3648127441339426E-2</v>
      </c>
      <c r="AE203" s="8"/>
    </row>
    <row r="204" spans="1:31" ht="15" x14ac:dyDescent="0.25">
      <c r="A204" s="7">
        <v>32695</v>
      </c>
      <c r="B204" s="5">
        <v>-0.25</v>
      </c>
      <c r="C204" s="5">
        <v>9.5625</v>
      </c>
      <c r="D204" s="5">
        <v>3.6</v>
      </c>
      <c r="E204" s="5">
        <v>5.4</v>
      </c>
      <c r="F204" s="5">
        <v>3.5</v>
      </c>
      <c r="G204" s="5">
        <v>3.8</v>
      </c>
      <c r="H204" s="5">
        <v>-0.3</v>
      </c>
      <c r="I204" s="5">
        <v>0.6</v>
      </c>
      <c r="J204" s="5">
        <v>-0.6</v>
      </c>
      <c r="K204" s="5">
        <v>-0.1</v>
      </c>
      <c r="L204" s="5">
        <v>4.4000000000000004</v>
      </c>
      <c r="M204" s="5">
        <v>1.7</v>
      </c>
      <c r="N204" s="5">
        <v>1.5</v>
      </c>
      <c r="O204" s="5">
        <v>1.3</v>
      </c>
      <c r="P204" s="5">
        <v>-1.1000000000000001</v>
      </c>
      <c r="Q204" s="5">
        <v>-0.6</v>
      </c>
      <c r="R204" s="5">
        <v>-0.5</v>
      </c>
      <c r="S204" s="5">
        <v>-0.3</v>
      </c>
      <c r="T204" s="5">
        <v>5.3</v>
      </c>
      <c r="U204" s="5">
        <v>2.9626845851785499E-2</v>
      </c>
      <c r="V204" s="6">
        <f>VLOOKUP(A204,'[1]state variable'!B:C,2)</f>
        <v>0.95473476835980098</v>
      </c>
      <c r="W204" s="6">
        <v>-0.234167326244479</v>
      </c>
      <c r="X204" s="6">
        <f t="shared" si="27"/>
        <v>-1.4640096411752783</v>
      </c>
      <c r="Y204" s="6">
        <f t="shared" si="25"/>
        <v>-2.8865707022088398</v>
      </c>
      <c r="Z204" s="8">
        <v>31443</v>
      </c>
      <c r="AA204" s="6">
        <f t="shared" si="24"/>
        <v>-2.1789796404833601</v>
      </c>
      <c r="AB204" s="6">
        <f t="shared" si="28"/>
        <v>0</v>
      </c>
      <c r="AC204" s="6">
        <f t="shared" si="26"/>
        <v>-4.7824343204131878</v>
      </c>
      <c r="AD204" s="6">
        <f t="shared" si="29"/>
        <v>0</v>
      </c>
      <c r="AE204" s="8"/>
    </row>
    <row r="205" spans="1:31" ht="15" x14ac:dyDescent="0.25">
      <c r="A205" s="7">
        <v>32742</v>
      </c>
      <c r="B205" s="5">
        <v>0</v>
      </c>
      <c r="C205" s="5">
        <v>9.0625</v>
      </c>
      <c r="D205" s="5">
        <v>4.9000000000000004</v>
      </c>
      <c r="E205" s="5">
        <v>3.4</v>
      </c>
      <c r="F205" s="5">
        <v>3.7</v>
      </c>
      <c r="G205" s="5">
        <v>4.5999999999999996</v>
      </c>
      <c r="H205" s="5">
        <v>-0.5</v>
      </c>
      <c r="I205" s="5">
        <v>-0.1</v>
      </c>
      <c r="J205" s="5">
        <v>-0.1</v>
      </c>
      <c r="K205" s="5">
        <v>0</v>
      </c>
      <c r="L205" s="5">
        <v>1.7</v>
      </c>
      <c r="M205" s="5">
        <v>2.2000000000000002</v>
      </c>
      <c r="N205" s="5">
        <v>2.1</v>
      </c>
      <c r="O205" s="5">
        <v>1.8</v>
      </c>
      <c r="P205" s="5">
        <v>0</v>
      </c>
      <c r="Q205" s="5">
        <v>0.7</v>
      </c>
      <c r="R205" s="5">
        <v>0.8</v>
      </c>
      <c r="S205" s="5">
        <v>0.6</v>
      </c>
      <c r="T205" s="5">
        <v>5.3</v>
      </c>
      <c r="U205" s="5">
        <v>-9.7779547480193504E-2</v>
      </c>
      <c r="V205" s="6">
        <f>VLOOKUP(A205,'[1]state variable'!B:C,2)</f>
        <v>0.95473476835980098</v>
      </c>
      <c r="W205" s="6">
        <v>-0.10267311674486</v>
      </c>
      <c r="X205" s="6">
        <f t="shared" si="27"/>
        <v>-1.5666827579201383</v>
      </c>
      <c r="Y205" s="6">
        <f t="shared" si="25"/>
        <v>-2.9843502496890335</v>
      </c>
      <c r="Z205" s="8">
        <v>31471</v>
      </c>
      <c r="AA205" s="6">
        <f t="shared" si="24"/>
        <v>-2.2913798877829543</v>
      </c>
      <c r="AB205" s="6">
        <f t="shared" si="28"/>
        <v>-0.11240024729959419</v>
      </c>
      <c r="AC205" s="6">
        <f t="shared" si="26"/>
        <v>-4.9058511217128062</v>
      </c>
      <c r="AD205" s="6">
        <f t="shared" si="29"/>
        <v>-0.12341680129961841</v>
      </c>
      <c r="AE205" s="8"/>
    </row>
    <row r="206" spans="1:31" ht="15" x14ac:dyDescent="0.25">
      <c r="A206" s="7">
        <v>32784</v>
      </c>
      <c r="B206" s="5">
        <v>0</v>
      </c>
      <c r="C206" s="5">
        <v>9</v>
      </c>
      <c r="D206" s="5">
        <v>4.5999999999999996</v>
      </c>
      <c r="E206" s="5">
        <v>3.4</v>
      </c>
      <c r="F206" s="5">
        <v>3.1</v>
      </c>
      <c r="G206" s="5">
        <v>4.5</v>
      </c>
      <c r="H206" s="5">
        <v>-0.3</v>
      </c>
      <c r="I206" s="5">
        <v>0</v>
      </c>
      <c r="J206" s="5">
        <v>-0.6</v>
      </c>
      <c r="K206" s="5">
        <v>-0.1</v>
      </c>
      <c r="L206" s="5">
        <v>2.5</v>
      </c>
      <c r="M206" s="5">
        <v>2.5</v>
      </c>
      <c r="N206" s="5">
        <v>2.1</v>
      </c>
      <c r="O206" s="5">
        <v>1.8</v>
      </c>
      <c r="P206" s="5">
        <v>0.8</v>
      </c>
      <c r="Q206" s="5">
        <v>0.3</v>
      </c>
      <c r="R206" s="5">
        <v>0</v>
      </c>
      <c r="S206" s="5">
        <v>0</v>
      </c>
      <c r="T206" s="5">
        <v>5.2</v>
      </c>
      <c r="U206" s="5">
        <v>-1.9453773864680699E-2</v>
      </c>
      <c r="V206" s="6">
        <f>VLOOKUP(A206,'[1]state variable'!B:C,2)</f>
        <v>0.96831997482433096</v>
      </c>
      <c r="W206" s="6">
        <v>-5.3064547054245202E-2</v>
      </c>
      <c r="X206" s="6">
        <f t="shared" si="27"/>
        <v>-1.6197473049743836</v>
      </c>
      <c r="Y206" s="6">
        <f t="shared" si="25"/>
        <v>-3.0038040235537142</v>
      </c>
      <c r="Z206" s="8">
        <v>31502</v>
      </c>
      <c r="AA206" s="6">
        <f t="shared" si="24"/>
        <v>-2.2913798877829543</v>
      </c>
      <c r="AB206" s="6">
        <f t="shared" si="28"/>
        <v>0</v>
      </c>
      <c r="AC206" s="6">
        <f t="shared" si="26"/>
        <v>-4.9058511217128062</v>
      </c>
      <c r="AD206" s="6">
        <f t="shared" si="29"/>
        <v>0</v>
      </c>
      <c r="AE206" s="8"/>
    </row>
    <row r="207" spans="1:31" ht="15" x14ac:dyDescent="0.25">
      <c r="A207" s="7">
        <v>32826</v>
      </c>
      <c r="B207" s="5">
        <v>0</v>
      </c>
      <c r="C207" s="5">
        <v>8.5</v>
      </c>
      <c r="D207" s="5">
        <v>2.9</v>
      </c>
      <c r="E207" s="5">
        <v>3.2</v>
      </c>
      <c r="F207" s="5">
        <v>4.2</v>
      </c>
      <c r="G207" s="5">
        <v>4.0999999999999996</v>
      </c>
      <c r="H207" s="5">
        <v>-0.5</v>
      </c>
      <c r="I207" s="5">
        <v>0.1</v>
      </c>
      <c r="J207" s="5">
        <v>-0.3</v>
      </c>
      <c r="K207" s="5">
        <v>0</v>
      </c>
      <c r="L207" s="5">
        <v>2.5</v>
      </c>
      <c r="M207" s="5">
        <v>1.7</v>
      </c>
      <c r="N207" s="5">
        <v>2.2000000000000002</v>
      </c>
      <c r="O207" s="5">
        <v>1.3</v>
      </c>
      <c r="P207" s="5">
        <v>0</v>
      </c>
      <c r="Q207" s="5">
        <v>-0.4</v>
      </c>
      <c r="R207" s="5">
        <v>0.4</v>
      </c>
      <c r="S207" s="5">
        <v>-0.2</v>
      </c>
      <c r="T207" s="5">
        <v>5.3</v>
      </c>
      <c r="U207" s="5">
        <v>0.10961122949822601</v>
      </c>
      <c r="V207" s="6">
        <f>VLOOKUP(A207,'[1]state variable'!B:C,2)</f>
        <v>0.96831997482433096</v>
      </c>
      <c r="W207" s="6">
        <v>2.86612882708604E-2</v>
      </c>
      <c r="X207" s="6">
        <f t="shared" si="27"/>
        <v>-1.5910860167035232</v>
      </c>
      <c r="Y207" s="6">
        <f t="shared" si="25"/>
        <v>-2.8941927940554883</v>
      </c>
      <c r="Z207" s="8">
        <v>31532</v>
      </c>
      <c r="AA207" s="6">
        <f t="shared" si="24"/>
        <v>-2.2025970152939993</v>
      </c>
      <c r="AB207" s="6">
        <f t="shared" si="28"/>
        <v>8.8782872488955E-2</v>
      </c>
      <c r="AC207" s="6">
        <f t="shared" si="26"/>
        <v>-4.7344744626413116</v>
      </c>
      <c r="AD207" s="6">
        <f t="shared" si="29"/>
        <v>0.17137665907149469</v>
      </c>
      <c r="AE207" s="8"/>
    </row>
    <row r="208" spans="1:31" ht="15" x14ac:dyDescent="0.25">
      <c r="A208" s="7">
        <v>32861</v>
      </c>
      <c r="B208" s="5">
        <v>-0.25</v>
      </c>
      <c r="C208" s="5">
        <v>8.5</v>
      </c>
      <c r="D208" s="5">
        <v>3.2</v>
      </c>
      <c r="E208" s="5">
        <v>3.8</v>
      </c>
      <c r="F208" s="5">
        <v>3.9</v>
      </c>
      <c r="G208" s="5">
        <v>4.2</v>
      </c>
      <c r="H208" s="5">
        <v>0.3</v>
      </c>
      <c r="I208" s="5">
        <v>0.6</v>
      </c>
      <c r="J208" s="5">
        <v>-0.3</v>
      </c>
      <c r="K208" s="5">
        <v>0.1</v>
      </c>
      <c r="L208" s="5">
        <v>2.7</v>
      </c>
      <c r="M208" s="5">
        <v>0.7</v>
      </c>
      <c r="N208" s="5">
        <v>2.1</v>
      </c>
      <c r="O208" s="5">
        <v>1.2</v>
      </c>
      <c r="P208" s="5">
        <v>0.2</v>
      </c>
      <c r="Q208" s="5">
        <v>-1</v>
      </c>
      <c r="R208" s="5">
        <v>-0.1</v>
      </c>
      <c r="S208" s="5">
        <v>-0.1</v>
      </c>
      <c r="T208" s="5">
        <v>5.4</v>
      </c>
      <c r="U208" s="5">
        <v>-3.0150198974707498E-2</v>
      </c>
      <c r="V208" s="6">
        <f>VLOOKUP(A208,'[1]state variable'!B:C,2)</f>
        <v>0.96831997482433096</v>
      </c>
      <c r="W208" s="6">
        <v>-0.145279327566916</v>
      </c>
      <c r="X208" s="6">
        <f t="shared" si="27"/>
        <v>-1.7363653442704392</v>
      </c>
      <c r="Y208" s="6">
        <f t="shared" si="25"/>
        <v>-2.9243429930301961</v>
      </c>
      <c r="Z208" s="8">
        <v>31563</v>
      </c>
      <c r="AA208" s="6">
        <f t="shared" si="24"/>
        <v>-2.1401798307285222</v>
      </c>
      <c r="AB208" s="6">
        <f t="shared" si="28"/>
        <v>6.2417184565477069E-2</v>
      </c>
      <c r="AC208" s="6">
        <f t="shared" si="26"/>
        <v>-4.6244300547295376</v>
      </c>
      <c r="AD208" s="6">
        <f t="shared" si="29"/>
        <v>0.11004440791177394</v>
      </c>
      <c r="AE208" s="8"/>
    </row>
    <row r="209" spans="1:31" ht="15" x14ac:dyDescent="0.25">
      <c r="A209" s="7">
        <v>32911</v>
      </c>
      <c r="B209" s="5">
        <v>0</v>
      </c>
      <c r="C209" s="5">
        <v>8.25</v>
      </c>
      <c r="D209" s="5">
        <v>3.5</v>
      </c>
      <c r="E209" s="5">
        <v>4.5999999999999996</v>
      </c>
      <c r="F209" s="5">
        <v>3.6</v>
      </c>
      <c r="G209" s="5">
        <v>4.2</v>
      </c>
      <c r="H209" s="5">
        <v>-0.3</v>
      </c>
      <c r="I209" s="5">
        <v>0.7</v>
      </c>
      <c r="J209" s="5">
        <v>-0.6</v>
      </c>
      <c r="K209" s="5">
        <v>0.2</v>
      </c>
      <c r="L209" s="5">
        <v>0.5</v>
      </c>
      <c r="M209" s="5">
        <v>0.7</v>
      </c>
      <c r="N209" s="5">
        <v>2.6</v>
      </c>
      <c r="O209" s="5">
        <v>1.6</v>
      </c>
      <c r="P209" s="5">
        <v>-0.2</v>
      </c>
      <c r="Q209" s="5">
        <v>-1.4</v>
      </c>
      <c r="R209" s="5">
        <v>1.4</v>
      </c>
      <c r="S209" s="5">
        <v>0</v>
      </c>
      <c r="T209" s="5">
        <v>5.5</v>
      </c>
      <c r="U209" s="5">
        <v>0.25223657142718803</v>
      </c>
      <c r="V209" s="6">
        <f>VLOOKUP(A209,'[1]state variable'!B:C,2)</f>
        <v>0.87228264646900999</v>
      </c>
      <c r="W209" s="6">
        <v>6.28648459155427E-2</v>
      </c>
      <c r="X209" s="6">
        <f t="shared" si="27"/>
        <v>-1.6735004983548964</v>
      </c>
      <c r="Y209" s="6">
        <f t="shared" si="25"/>
        <v>-2.6721064216030079</v>
      </c>
      <c r="Z209" s="8">
        <v>31593</v>
      </c>
      <c r="AA209" s="6">
        <f t="shared" si="24"/>
        <v>-2.1401798307285222</v>
      </c>
      <c r="AB209" s="6">
        <f t="shared" si="28"/>
        <v>0</v>
      </c>
      <c r="AC209" s="6">
        <f t="shared" si="26"/>
        <v>-4.6244300547295376</v>
      </c>
      <c r="AD209" s="6">
        <f t="shared" si="29"/>
        <v>0</v>
      </c>
      <c r="AE209" s="8"/>
    </row>
    <row r="210" spans="1:31" ht="15" x14ac:dyDescent="0.25">
      <c r="A210" s="7">
        <v>32959</v>
      </c>
      <c r="B210" s="5">
        <v>0</v>
      </c>
      <c r="C210" s="5">
        <v>8.25</v>
      </c>
      <c r="D210" s="5">
        <v>3.2</v>
      </c>
      <c r="E210" s="5">
        <v>5.6</v>
      </c>
      <c r="F210" s="5">
        <v>3.4</v>
      </c>
      <c r="G210" s="5">
        <v>4.0999999999999996</v>
      </c>
      <c r="H210" s="5">
        <v>-0.3</v>
      </c>
      <c r="I210" s="5">
        <v>1</v>
      </c>
      <c r="J210" s="5">
        <v>-0.2</v>
      </c>
      <c r="K210" s="5">
        <v>-0.1</v>
      </c>
      <c r="L210" s="5">
        <v>0.9</v>
      </c>
      <c r="M210" s="5">
        <v>2</v>
      </c>
      <c r="N210" s="5">
        <v>2.6</v>
      </c>
      <c r="O210" s="5">
        <v>1.7</v>
      </c>
      <c r="P210" s="5">
        <v>0.4</v>
      </c>
      <c r="Q210" s="5">
        <v>1.3</v>
      </c>
      <c r="R210" s="5">
        <v>0</v>
      </c>
      <c r="S210" s="5">
        <v>0.1</v>
      </c>
      <c r="T210" s="5">
        <v>5.3</v>
      </c>
      <c r="U210" s="5">
        <v>-8.8199473607473503E-2</v>
      </c>
      <c r="V210" s="6">
        <f>VLOOKUP(A210,'[1]state variable'!B:C,2)</f>
        <v>0.87228264646900999</v>
      </c>
      <c r="W210" s="6">
        <v>-9.3618736237795305E-2</v>
      </c>
      <c r="X210" s="6">
        <f t="shared" si="27"/>
        <v>-1.7671192345926918</v>
      </c>
      <c r="Y210" s="6">
        <f t="shared" si="25"/>
        <v>-2.7603058952104815</v>
      </c>
      <c r="Z210" s="8">
        <v>31624</v>
      </c>
      <c r="AA210" s="6">
        <f t="shared" si="24"/>
        <v>-2.3859617037278364</v>
      </c>
      <c r="AB210" s="6">
        <f t="shared" si="28"/>
        <v>-0.2457818729993142</v>
      </c>
      <c r="AC210" s="6">
        <f t="shared" si="26"/>
        <v>-4.7268063859326528</v>
      </c>
      <c r="AD210" s="6">
        <f t="shared" si="29"/>
        <v>-0.10237633120311518</v>
      </c>
      <c r="AE210" s="8"/>
    </row>
    <row r="211" spans="1:31" ht="15" x14ac:dyDescent="0.25">
      <c r="A211" s="7">
        <v>33008</v>
      </c>
      <c r="B211" s="5">
        <v>0</v>
      </c>
      <c r="C211" s="5">
        <v>8.25</v>
      </c>
      <c r="D211" s="5">
        <v>5.7</v>
      </c>
      <c r="E211" s="5">
        <v>4.4000000000000004</v>
      </c>
      <c r="F211" s="5">
        <v>3.8</v>
      </c>
      <c r="G211" s="5">
        <v>4.0999999999999996</v>
      </c>
      <c r="H211" s="5">
        <v>0.1</v>
      </c>
      <c r="I211" s="5">
        <v>1</v>
      </c>
      <c r="J211" s="5">
        <v>-0.3</v>
      </c>
      <c r="K211" s="5">
        <v>-0.1</v>
      </c>
      <c r="L211" s="5">
        <v>2.1</v>
      </c>
      <c r="M211" s="5">
        <v>2.2000000000000002</v>
      </c>
      <c r="N211" s="5">
        <v>2</v>
      </c>
      <c r="O211" s="5">
        <v>1.8</v>
      </c>
      <c r="P211" s="5">
        <v>0.1</v>
      </c>
      <c r="Q211" s="5">
        <v>-0.4</v>
      </c>
      <c r="R211" s="5">
        <v>0.3</v>
      </c>
      <c r="S211" s="5">
        <v>0.1</v>
      </c>
      <c r="T211" s="5">
        <v>5.4</v>
      </c>
      <c r="U211" s="5">
        <v>3.5841496123991901E-2</v>
      </c>
      <c r="V211" s="6">
        <f>VLOOKUP(A211,'[1]state variable'!B:C,2)</f>
        <v>0.88729870466370098</v>
      </c>
      <c r="W211" s="6">
        <v>5.0424450019952501E-2</v>
      </c>
      <c r="X211" s="6">
        <f t="shared" si="27"/>
        <v>-1.7166947845727394</v>
      </c>
      <c r="Y211" s="6">
        <f t="shared" si="25"/>
        <v>-2.7244643990864894</v>
      </c>
      <c r="Z211" s="8">
        <v>31655</v>
      </c>
      <c r="AA211" s="6">
        <f t="shared" si="24"/>
        <v>-2.6741713563875695</v>
      </c>
      <c r="AB211" s="6">
        <f t="shared" si="28"/>
        <v>-0.28820965265973308</v>
      </c>
      <c r="AC211" s="6">
        <f t="shared" si="26"/>
        <v>-4.9314269969229985</v>
      </c>
      <c r="AD211" s="6">
        <f t="shared" si="29"/>
        <v>-0.20462061099034567</v>
      </c>
      <c r="AE211" s="8"/>
    </row>
    <row r="212" spans="1:31" ht="15" x14ac:dyDescent="0.25">
      <c r="A212" s="7">
        <v>33057</v>
      </c>
      <c r="B212" s="5">
        <v>-0.25</v>
      </c>
      <c r="C212" s="5">
        <v>8.25</v>
      </c>
      <c r="D212" s="5">
        <v>5.4</v>
      </c>
      <c r="E212" s="5">
        <v>4.3</v>
      </c>
      <c r="F212" s="5">
        <v>3.9</v>
      </c>
      <c r="G212" s="5">
        <v>3.6</v>
      </c>
      <c r="H212" s="5">
        <v>-0.3</v>
      </c>
      <c r="I212" s="5">
        <v>-0.1</v>
      </c>
      <c r="J212" s="5">
        <v>0.1</v>
      </c>
      <c r="K212" s="5">
        <v>-0.5</v>
      </c>
      <c r="L212" s="5">
        <v>1.9</v>
      </c>
      <c r="M212" s="5">
        <v>1.3</v>
      </c>
      <c r="N212" s="5">
        <v>1.6</v>
      </c>
      <c r="O212" s="5">
        <v>1.6</v>
      </c>
      <c r="P212" s="5">
        <v>-0.2</v>
      </c>
      <c r="Q212" s="5">
        <v>-0.9</v>
      </c>
      <c r="R212" s="5">
        <v>-0.4</v>
      </c>
      <c r="S212" s="5">
        <v>-0.2</v>
      </c>
      <c r="T212" s="5">
        <v>5.4</v>
      </c>
      <c r="U212" s="5">
        <v>-7.0419786770904894E-2</v>
      </c>
      <c r="V212" s="6">
        <f>VLOOKUP(A212,'[1]state variable'!B:C,2)</f>
        <v>0.83081074829787604</v>
      </c>
      <c r="W212" s="6">
        <v>-8.0969740769098394E-2</v>
      </c>
      <c r="X212" s="6">
        <f t="shared" si="27"/>
        <v>-1.7976645253418377</v>
      </c>
      <c r="Y212" s="6">
        <f t="shared" si="25"/>
        <v>-2.7948841858573945</v>
      </c>
      <c r="Z212" s="8">
        <v>31685</v>
      </c>
      <c r="AA212" s="6">
        <f t="shared" si="24"/>
        <v>-2.6197247073561245</v>
      </c>
      <c r="AB212" s="6">
        <f t="shared" si="28"/>
        <v>5.4446649031445027E-2</v>
      </c>
      <c r="AC212" s="6">
        <f t="shared" si="26"/>
        <v>-4.8246645976705427</v>
      </c>
      <c r="AD212" s="6">
        <f t="shared" si="29"/>
        <v>0.10676239925245579</v>
      </c>
      <c r="AE212" s="8"/>
    </row>
    <row r="213" spans="1:31" ht="15" x14ac:dyDescent="0.25">
      <c r="A213" s="7">
        <v>33106</v>
      </c>
      <c r="B213" s="5">
        <v>0</v>
      </c>
      <c r="C213" s="5">
        <v>8</v>
      </c>
      <c r="D213" s="5">
        <v>4.4000000000000004</v>
      </c>
      <c r="E213" s="5">
        <v>4.5999999999999996</v>
      </c>
      <c r="F213" s="5">
        <v>3.4</v>
      </c>
      <c r="G213" s="5">
        <v>4.9000000000000004</v>
      </c>
      <c r="H213" s="5">
        <v>0.1</v>
      </c>
      <c r="I213" s="5">
        <v>0.7</v>
      </c>
      <c r="J213" s="5">
        <v>-0.2</v>
      </c>
      <c r="K213" s="5">
        <v>0.2</v>
      </c>
      <c r="L213" s="5">
        <v>1.2</v>
      </c>
      <c r="M213" s="5">
        <v>1.2</v>
      </c>
      <c r="N213" s="5">
        <v>0.5</v>
      </c>
      <c r="O213" s="5">
        <v>1.3</v>
      </c>
      <c r="P213" s="5">
        <v>-0.1</v>
      </c>
      <c r="Q213" s="5">
        <v>-0.4</v>
      </c>
      <c r="R213" s="5">
        <v>-1.1000000000000001</v>
      </c>
      <c r="S213" s="5">
        <v>-0.5</v>
      </c>
      <c r="T213" s="5">
        <v>5.6</v>
      </c>
      <c r="U213" s="5">
        <v>0.21627350006873</v>
      </c>
      <c r="V213" s="6">
        <f>VLOOKUP(A213,'[1]state variable'!B:C,2)</f>
        <v>0.83081074829787604</v>
      </c>
      <c r="W213" s="6">
        <v>0.44577988133401297</v>
      </c>
      <c r="X213" s="6">
        <f t="shared" si="27"/>
        <v>-1.3518846440078247</v>
      </c>
      <c r="Y213" s="6">
        <f t="shared" si="25"/>
        <v>-2.5786106857886644</v>
      </c>
      <c r="Z213" s="8">
        <v>31716</v>
      </c>
      <c r="AA213" s="6">
        <f t="shared" si="24"/>
        <v>-2.6197247073561245</v>
      </c>
      <c r="AB213" s="6">
        <f t="shared" si="28"/>
        <v>0</v>
      </c>
      <c r="AC213" s="6">
        <f t="shared" si="26"/>
        <v>-4.8246645976705427</v>
      </c>
      <c r="AD213" s="6">
        <f t="shared" si="29"/>
        <v>0</v>
      </c>
      <c r="AE213" s="8"/>
    </row>
    <row r="214" spans="1:31" ht="15" x14ac:dyDescent="0.25">
      <c r="A214" s="7">
        <v>33148</v>
      </c>
      <c r="B214" s="5">
        <v>-0.25</v>
      </c>
      <c r="C214" s="5">
        <v>8</v>
      </c>
      <c r="D214" s="5">
        <v>4.7</v>
      </c>
      <c r="E214" s="5">
        <v>4.2</v>
      </c>
      <c r="F214" s="5">
        <v>3.6</v>
      </c>
      <c r="G214" s="5">
        <v>5.5</v>
      </c>
      <c r="H214" s="5">
        <v>0.3</v>
      </c>
      <c r="I214" s="5">
        <v>-0.4</v>
      </c>
      <c r="J214" s="5">
        <v>0.2</v>
      </c>
      <c r="K214" s="5">
        <v>0.6</v>
      </c>
      <c r="L214" s="5">
        <v>0.4</v>
      </c>
      <c r="M214" s="5">
        <v>1.4</v>
      </c>
      <c r="N214" s="5">
        <v>-1</v>
      </c>
      <c r="O214" s="5">
        <v>-0.4</v>
      </c>
      <c r="P214" s="5">
        <v>-0.8</v>
      </c>
      <c r="Q214" s="5">
        <v>0.2</v>
      </c>
      <c r="R214" s="5">
        <v>-1.5</v>
      </c>
      <c r="S214" s="5">
        <v>-1.7</v>
      </c>
      <c r="T214" s="5">
        <v>5.6</v>
      </c>
      <c r="U214" s="5">
        <v>3.1968677786631303E-2</v>
      </c>
      <c r="V214" s="6">
        <f>VLOOKUP(A214,'[1]state variable'!B:C,2)</f>
        <v>0.62753078307812704</v>
      </c>
      <c r="W214" s="6">
        <v>0.402613869113637</v>
      </c>
      <c r="X214" s="6">
        <f t="shared" si="27"/>
        <v>-0.94927077489418776</v>
      </c>
      <c r="Y214" s="6">
        <f t="shared" si="25"/>
        <v>-2.5466420080020331</v>
      </c>
      <c r="Z214" s="8">
        <v>31746</v>
      </c>
      <c r="AA214" s="6">
        <f t="shared" si="24"/>
        <v>-2.4394372533714446</v>
      </c>
      <c r="AB214" s="6">
        <f t="shared" si="28"/>
        <v>0.18028745398467994</v>
      </c>
      <c r="AC214" s="6">
        <f t="shared" si="26"/>
        <v>-4.6344132047571929</v>
      </c>
      <c r="AD214" s="6">
        <f t="shared" si="29"/>
        <v>0.1902513929133498</v>
      </c>
      <c r="AE214" s="8"/>
    </row>
    <row r="215" spans="1:31" ht="15" x14ac:dyDescent="0.25">
      <c r="A215" s="7">
        <v>33190</v>
      </c>
      <c r="B215" s="5">
        <v>-0.25</v>
      </c>
      <c r="C215" s="5">
        <v>7.75</v>
      </c>
      <c r="D215" s="5">
        <v>3.4</v>
      </c>
      <c r="E215" s="5">
        <v>3.6</v>
      </c>
      <c r="F215" s="5">
        <v>5.6</v>
      </c>
      <c r="G215" s="5">
        <v>4.5999999999999996</v>
      </c>
      <c r="H215" s="5">
        <v>-0.8</v>
      </c>
      <c r="I215" s="5">
        <v>0</v>
      </c>
      <c r="J215" s="5">
        <v>0.1</v>
      </c>
      <c r="K215" s="5">
        <v>-0.4</v>
      </c>
      <c r="L215" s="5">
        <v>1.8</v>
      </c>
      <c r="M215" s="5">
        <v>-2.1</v>
      </c>
      <c r="N215" s="5">
        <v>-1.1000000000000001</v>
      </c>
      <c r="O215" s="5">
        <v>1.4</v>
      </c>
      <c r="P215" s="5">
        <v>0.4</v>
      </c>
      <c r="Q215" s="5">
        <v>-1.1000000000000001</v>
      </c>
      <c r="R215" s="5">
        <v>-0.7</v>
      </c>
      <c r="S215" s="5">
        <v>-0.6</v>
      </c>
      <c r="T215" s="5">
        <v>5.9</v>
      </c>
      <c r="U215" s="5">
        <v>-1.8433875116547899E-2</v>
      </c>
      <c r="V215" s="6">
        <f>VLOOKUP(A215,'[1]state variable'!B:C,2)</f>
        <v>0.62753078307812704</v>
      </c>
      <c r="W215" s="6">
        <v>0.24308846462533701</v>
      </c>
      <c r="X215" s="6">
        <f t="shared" si="27"/>
        <v>-0.7061823102688507</v>
      </c>
      <c r="Y215" s="6">
        <f t="shared" si="25"/>
        <v>-2.5650758831185811</v>
      </c>
      <c r="Z215" s="8">
        <v>31777</v>
      </c>
      <c r="AA215" s="6">
        <f t="shared" si="24"/>
        <v>-2.3611187295456264</v>
      </c>
      <c r="AB215" s="6">
        <f t="shared" si="28"/>
        <v>7.8318523825818165E-2</v>
      </c>
      <c r="AC215" s="6">
        <f t="shared" si="26"/>
        <v>-4.6311111859028582</v>
      </c>
      <c r="AD215" s="6">
        <f t="shared" si="29"/>
        <v>3.3020188543346762E-3</v>
      </c>
      <c r="AE215" s="8"/>
    </row>
    <row r="216" spans="1:31" ht="15" x14ac:dyDescent="0.25">
      <c r="A216" s="7">
        <v>33225</v>
      </c>
      <c r="B216" s="5">
        <v>-0.25</v>
      </c>
      <c r="C216" s="5">
        <v>7.25</v>
      </c>
      <c r="D216" s="5">
        <v>4</v>
      </c>
      <c r="E216" s="5">
        <v>4.0999999999999996</v>
      </c>
      <c r="F216" s="5">
        <v>5.2</v>
      </c>
      <c r="G216" s="5">
        <v>4</v>
      </c>
      <c r="H216" s="5">
        <v>0.6</v>
      </c>
      <c r="I216" s="5">
        <v>0.5</v>
      </c>
      <c r="J216" s="5">
        <v>-0.4</v>
      </c>
      <c r="K216" s="5">
        <v>-0.6</v>
      </c>
      <c r="L216" s="5">
        <v>1.7</v>
      </c>
      <c r="M216" s="5">
        <v>-3.1</v>
      </c>
      <c r="N216" s="5">
        <v>-0.9</v>
      </c>
      <c r="O216" s="5">
        <v>3.2</v>
      </c>
      <c r="P216" s="5">
        <v>-0.1</v>
      </c>
      <c r="Q216" s="5">
        <v>-1</v>
      </c>
      <c r="R216" s="5">
        <v>0.2</v>
      </c>
      <c r="S216" s="5">
        <v>1.8</v>
      </c>
      <c r="T216" s="5">
        <v>5.9</v>
      </c>
      <c r="U216" s="5">
        <v>-0.17357707054576299</v>
      </c>
      <c r="V216" s="6">
        <f>VLOOKUP(A216,'[1]state variable'!B:C,2)</f>
        <v>0.62753078307812704</v>
      </c>
      <c r="W216" s="6">
        <v>-7.65038506290633E-2</v>
      </c>
      <c r="X216" s="6">
        <f t="shared" si="27"/>
        <v>-0.78268616089791399</v>
      </c>
      <c r="Y216" s="6">
        <f t="shared" si="25"/>
        <v>-2.738652953664344</v>
      </c>
      <c r="Z216" s="8">
        <v>31808</v>
      </c>
      <c r="AA216" s="6">
        <f t="shared" si="24"/>
        <v>-2.3611187295456264</v>
      </c>
      <c r="AB216" s="6">
        <f t="shared" si="28"/>
        <v>0</v>
      </c>
      <c r="AC216" s="6">
        <f t="shared" si="26"/>
        <v>-4.6311111859028582</v>
      </c>
      <c r="AD216" s="6">
        <f t="shared" si="29"/>
        <v>0</v>
      </c>
      <c r="AE216" s="8"/>
    </row>
    <row r="217" spans="1:31" ht="15" x14ac:dyDescent="0.25">
      <c r="A217" s="7">
        <v>33275</v>
      </c>
      <c r="B217" s="5">
        <v>-0.5</v>
      </c>
      <c r="C217" s="5">
        <v>6.75</v>
      </c>
      <c r="D217" s="5">
        <v>2.8</v>
      </c>
      <c r="E217" s="5">
        <v>4.7</v>
      </c>
      <c r="F217" s="5">
        <v>3.8</v>
      </c>
      <c r="G217" s="5">
        <v>3.7</v>
      </c>
      <c r="H217" s="5">
        <v>-1.3</v>
      </c>
      <c r="I217" s="5">
        <v>-0.5</v>
      </c>
      <c r="J217" s="5">
        <v>-0.2</v>
      </c>
      <c r="K217" s="5">
        <v>0.2</v>
      </c>
      <c r="L217" s="5">
        <v>-2.1</v>
      </c>
      <c r="M217" s="5">
        <v>-1.5</v>
      </c>
      <c r="N217" s="5">
        <v>2.8</v>
      </c>
      <c r="O217" s="5">
        <v>3.1</v>
      </c>
      <c r="P217" s="5">
        <v>1</v>
      </c>
      <c r="Q217" s="5">
        <v>-0.6</v>
      </c>
      <c r="R217" s="5">
        <v>-0.4</v>
      </c>
      <c r="S217" s="5">
        <v>0.6</v>
      </c>
      <c r="T217" s="5">
        <v>6.4</v>
      </c>
      <c r="U217" s="5">
        <v>-0.30899611940149202</v>
      </c>
      <c r="V217" s="6">
        <f>VLOOKUP(A217,'[1]state variable'!B:C,2)</f>
        <v>0.27597369290986101</v>
      </c>
      <c r="W217" s="6">
        <v>-1.4946002919225499E-2</v>
      </c>
      <c r="X217" s="6">
        <f t="shared" si="27"/>
        <v>-0.79763216381713953</v>
      </c>
      <c r="Y217" s="6">
        <f t="shared" si="25"/>
        <v>-3.0476490730658359</v>
      </c>
      <c r="Z217" s="8">
        <v>31836</v>
      </c>
      <c r="AA217" s="6">
        <f t="shared" si="24"/>
        <v>-2.263327330538873</v>
      </c>
      <c r="AB217" s="6">
        <f t="shared" si="28"/>
        <v>9.7791399006753377E-2</v>
      </c>
      <c r="AC217" s="6">
        <f t="shared" si="26"/>
        <v>-4.4172657793251124</v>
      </c>
      <c r="AD217" s="6">
        <f t="shared" si="29"/>
        <v>0.21384540657774576</v>
      </c>
      <c r="AE217" s="8"/>
    </row>
    <row r="218" spans="1:31" ht="15" x14ac:dyDescent="0.25">
      <c r="A218" s="7">
        <v>33323</v>
      </c>
      <c r="B218" s="5">
        <v>0</v>
      </c>
      <c r="C218" s="5">
        <v>6</v>
      </c>
      <c r="D218" s="5">
        <v>2.8</v>
      </c>
      <c r="E218" s="5">
        <v>4.5</v>
      </c>
      <c r="F218" s="5">
        <v>3.7</v>
      </c>
      <c r="G218" s="5">
        <v>3.5</v>
      </c>
      <c r="H218" s="5">
        <v>0</v>
      </c>
      <c r="I218" s="5">
        <v>-0.2</v>
      </c>
      <c r="J218" s="5">
        <v>-0.1</v>
      </c>
      <c r="K218" s="5">
        <v>-0.2</v>
      </c>
      <c r="L218" s="5">
        <v>-2</v>
      </c>
      <c r="M218" s="5">
        <v>-2.4</v>
      </c>
      <c r="N218" s="5">
        <v>1.9</v>
      </c>
      <c r="O218" s="5">
        <v>3.9</v>
      </c>
      <c r="P218" s="5">
        <v>0.1</v>
      </c>
      <c r="Q218" s="5">
        <v>-0.9</v>
      </c>
      <c r="R218" s="5">
        <v>-0.9</v>
      </c>
      <c r="S218" s="5">
        <v>0.8</v>
      </c>
      <c r="T218" s="5">
        <v>6.5</v>
      </c>
      <c r="U218" s="5">
        <v>0.23629927929076999</v>
      </c>
      <c r="V218" s="6">
        <f>VLOOKUP(A218,'[1]state variable'!B:C,2)</f>
        <v>0.27597369290986101</v>
      </c>
      <c r="W218" s="6">
        <v>0.40621383691712498</v>
      </c>
      <c r="X218" s="6">
        <f t="shared" si="27"/>
        <v>-0.39141832690001455</v>
      </c>
      <c r="Y218" s="6">
        <f t="shared" si="25"/>
        <v>-2.811349793775066</v>
      </c>
      <c r="Z218" s="8">
        <v>31867</v>
      </c>
      <c r="AA218" s="6">
        <f t="shared" si="24"/>
        <v>-2.078002722881914</v>
      </c>
      <c r="AB218" s="6">
        <f t="shared" si="28"/>
        <v>0.18532460765695902</v>
      </c>
      <c r="AC218" s="6">
        <f t="shared" si="26"/>
        <v>-4.1905024268048692</v>
      </c>
      <c r="AD218" s="6">
        <f t="shared" si="29"/>
        <v>0.22676335252024327</v>
      </c>
      <c r="AE218" s="8"/>
    </row>
    <row r="219" spans="1:31" ht="15" x14ac:dyDescent="0.25">
      <c r="A219" s="7">
        <v>33372</v>
      </c>
      <c r="B219" s="5">
        <v>0</v>
      </c>
      <c r="C219" s="5">
        <v>5.75</v>
      </c>
      <c r="D219" s="5">
        <v>5.5</v>
      </c>
      <c r="E219" s="5">
        <v>3.1</v>
      </c>
      <c r="F219" s="5">
        <v>3.3</v>
      </c>
      <c r="G219" s="5">
        <v>3.2</v>
      </c>
      <c r="H219" s="5">
        <v>1</v>
      </c>
      <c r="I219" s="5">
        <v>-0.6</v>
      </c>
      <c r="J219" s="5">
        <v>-0.2</v>
      </c>
      <c r="K219" s="5">
        <v>-0.1</v>
      </c>
      <c r="L219" s="5">
        <v>-2.8</v>
      </c>
      <c r="M219" s="5">
        <v>-0.2</v>
      </c>
      <c r="N219" s="5">
        <v>4.0999999999999996</v>
      </c>
      <c r="O219" s="5">
        <v>4</v>
      </c>
      <c r="P219" s="5">
        <v>-0.4</v>
      </c>
      <c r="Q219" s="5">
        <v>-2.1</v>
      </c>
      <c r="R219" s="5">
        <v>0.2</v>
      </c>
      <c r="S219" s="5">
        <v>0.2</v>
      </c>
      <c r="T219" s="5">
        <v>6.8</v>
      </c>
      <c r="U219" s="5">
        <v>0.30857020525004403</v>
      </c>
      <c r="V219" s="6">
        <f>VLOOKUP(A219,'[1]state variable'!B:C,2)</f>
        <v>4.6290978087393603E-2</v>
      </c>
      <c r="W219" s="6">
        <v>0.245961670386523</v>
      </c>
      <c r="X219" s="6">
        <f t="shared" si="27"/>
        <v>-0.14545665651349154</v>
      </c>
      <c r="Y219" s="6">
        <f t="shared" si="25"/>
        <v>-2.5027795885250219</v>
      </c>
      <c r="Z219" s="8">
        <v>31897</v>
      </c>
      <c r="AA219" s="6">
        <f t="shared" si="24"/>
        <v>-2.078002722881914</v>
      </c>
      <c r="AB219" s="6">
        <f t="shared" si="28"/>
        <v>0</v>
      </c>
      <c r="AC219" s="6">
        <f t="shared" si="26"/>
        <v>-4.1905024268048692</v>
      </c>
      <c r="AD219" s="6">
        <f t="shared" si="29"/>
        <v>0</v>
      </c>
      <c r="AE219" s="8"/>
    </row>
    <row r="220" spans="1:31" ht="15" x14ac:dyDescent="0.25">
      <c r="A220" s="7">
        <v>33422</v>
      </c>
      <c r="B220" s="5">
        <v>0</v>
      </c>
      <c r="C220" s="5">
        <v>5.75</v>
      </c>
      <c r="D220" s="5">
        <v>5.2</v>
      </c>
      <c r="E220" s="5">
        <v>3</v>
      </c>
      <c r="F220" s="5">
        <v>3.2</v>
      </c>
      <c r="G220" s="5">
        <v>3.3</v>
      </c>
      <c r="H220" s="5">
        <v>-0.3</v>
      </c>
      <c r="I220" s="5">
        <v>-0.1</v>
      </c>
      <c r="J220" s="5">
        <v>-0.1</v>
      </c>
      <c r="K220" s="5">
        <v>0.1</v>
      </c>
      <c r="L220" s="5">
        <v>-2.8</v>
      </c>
      <c r="M220" s="5">
        <v>0.2</v>
      </c>
      <c r="N220" s="5">
        <v>4.8</v>
      </c>
      <c r="O220" s="5">
        <v>4.0999999999999996</v>
      </c>
      <c r="P220" s="5">
        <v>0</v>
      </c>
      <c r="Q220" s="5">
        <v>0.4</v>
      </c>
      <c r="R220" s="5">
        <v>0.7</v>
      </c>
      <c r="S220" s="5">
        <v>0.1</v>
      </c>
      <c r="T220" s="5">
        <v>6.8</v>
      </c>
      <c r="U220" s="5">
        <v>-5.4405085539566703E-2</v>
      </c>
      <c r="V220" s="6">
        <f>VLOOKUP(A220,'[1]state variable'!B:C,2)</f>
        <v>6.5824384436642694E-2</v>
      </c>
      <c r="W220" s="6">
        <v>-0.100799623091785</v>
      </c>
      <c r="X220" s="6">
        <f t="shared" si="27"/>
        <v>-0.24625627960527655</v>
      </c>
      <c r="Y220" s="6">
        <f t="shared" si="25"/>
        <v>-2.5571846740645885</v>
      </c>
      <c r="Z220" s="8">
        <v>31928</v>
      </c>
      <c r="AA220" s="6">
        <f t="shared" si="24"/>
        <v>-1.8075808606838031</v>
      </c>
      <c r="AB220" s="6">
        <f t="shared" si="28"/>
        <v>0.27042186219811093</v>
      </c>
      <c r="AC220" s="6">
        <f t="shared" si="26"/>
        <v>-3.9206092439467684</v>
      </c>
      <c r="AD220" s="6">
        <f t="shared" si="29"/>
        <v>0.26989318285810082</v>
      </c>
      <c r="AE220" s="8"/>
    </row>
    <row r="221" spans="1:31" ht="15" x14ac:dyDescent="0.25">
      <c r="A221" s="7">
        <v>33470</v>
      </c>
      <c r="B221" s="5">
        <v>0</v>
      </c>
      <c r="C221" s="5">
        <v>5.5</v>
      </c>
      <c r="D221" s="5">
        <v>3.9</v>
      </c>
      <c r="E221" s="5">
        <v>2</v>
      </c>
      <c r="F221" s="5">
        <v>3.3</v>
      </c>
      <c r="G221" s="5">
        <v>3.8</v>
      </c>
      <c r="H221" s="5">
        <v>0.9</v>
      </c>
      <c r="I221" s="5">
        <v>-1.2</v>
      </c>
      <c r="J221" s="5">
        <v>0</v>
      </c>
      <c r="K221" s="5">
        <v>0</v>
      </c>
      <c r="L221" s="5">
        <v>0.4</v>
      </c>
      <c r="M221" s="5">
        <v>2.9</v>
      </c>
      <c r="N221" s="5">
        <v>3.6</v>
      </c>
      <c r="O221" s="5">
        <v>3.9</v>
      </c>
      <c r="P221" s="5">
        <v>0.2</v>
      </c>
      <c r="Q221" s="5">
        <v>-1.9</v>
      </c>
      <c r="R221" s="5">
        <v>-0.5</v>
      </c>
      <c r="S221" s="5">
        <v>0.6</v>
      </c>
      <c r="T221" s="5">
        <v>6.8</v>
      </c>
      <c r="U221" s="5">
        <v>0.25132680260471202</v>
      </c>
      <c r="V221" s="6">
        <f>VLOOKUP(A221,'[1]state variable'!B:C,2)</f>
        <v>6.5824384436642694E-2</v>
      </c>
      <c r="W221" s="6">
        <v>-9.4140406597856101E-3</v>
      </c>
      <c r="X221" s="6">
        <f t="shared" si="27"/>
        <v>-0.25567032026506215</v>
      </c>
      <c r="Y221" s="6">
        <f t="shared" si="25"/>
        <v>-2.3058578714598763</v>
      </c>
      <c r="Z221" s="8">
        <v>31958</v>
      </c>
      <c r="AA221" s="6">
        <f t="shared" si="24"/>
        <v>-1.8075808606838031</v>
      </c>
      <c r="AB221" s="6">
        <f t="shared" si="28"/>
        <v>0</v>
      </c>
      <c r="AC221" s="6">
        <f t="shared" si="26"/>
        <v>-3.9206092439467684</v>
      </c>
      <c r="AD221" s="6">
        <f t="shared" si="29"/>
        <v>0</v>
      </c>
      <c r="AE221" s="8"/>
    </row>
    <row r="222" spans="1:31" ht="15" x14ac:dyDescent="0.25">
      <c r="A222" s="7">
        <v>33512</v>
      </c>
      <c r="B222" s="5">
        <v>0</v>
      </c>
      <c r="C222" s="5">
        <v>5.25</v>
      </c>
      <c r="D222" s="5">
        <v>4.2</v>
      </c>
      <c r="E222" s="5">
        <v>1.6</v>
      </c>
      <c r="F222" s="5">
        <v>2.5</v>
      </c>
      <c r="G222" s="5">
        <v>3.5</v>
      </c>
      <c r="H222" s="5">
        <v>0.3</v>
      </c>
      <c r="I222" s="5">
        <v>-0.4</v>
      </c>
      <c r="J222" s="5">
        <v>-0.8</v>
      </c>
      <c r="K222" s="5">
        <v>-0.3</v>
      </c>
      <c r="L222" s="5">
        <v>-0.1</v>
      </c>
      <c r="M222" s="5">
        <v>2.8</v>
      </c>
      <c r="N222" s="5">
        <v>3.2</v>
      </c>
      <c r="O222" s="5">
        <v>3.6</v>
      </c>
      <c r="P222" s="5">
        <v>-0.5</v>
      </c>
      <c r="Q222" s="5">
        <v>-0.1</v>
      </c>
      <c r="R222" s="5">
        <v>-0.4</v>
      </c>
      <c r="S222" s="5">
        <v>-0.3</v>
      </c>
      <c r="T222" s="5">
        <v>6.8</v>
      </c>
      <c r="U222" s="5">
        <v>7.2551885099301702E-2</v>
      </c>
      <c r="V222" s="6">
        <f>VLOOKUP(A222,'[1]state variable'!B:C,2)</f>
        <v>0.110837485025664</v>
      </c>
      <c r="W222" s="6">
        <v>1.86138191113995E-3</v>
      </c>
      <c r="X222" s="6">
        <f t="shared" si="27"/>
        <v>-0.25380893835392221</v>
      </c>
      <c r="Y222" s="6">
        <f t="shared" si="25"/>
        <v>-2.2333059863605746</v>
      </c>
      <c r="Z222" s="8">
        <v>31989</v>
      </c>
      <c r="AA222" s="6">
        <f t="shared" si="24"/>
        <v>-1.832987365389378</v>
      </c>
      <c r="AB222" s="6">
        <f t="shared" si="28"/>
        <v>-2.5406504705574928E-2</v>
      </c>
      <c r="AC222" s="6">
        <f t="shared" si="26"/>
        <v>-3.8677256510229121</v>
      </c>
      <c r="AD222" s="6">
        <f t="shared" si="29"/>
        <v>5.2883592923856249E-2</v>
      </c>
      <c r="AE222" s="8"/>
    </row>
    <row r="223" spans="1:31" ht="15" x14ac:dyDescent="0.25">
      <c r="A223" s="7">
        <v>33547</v>
      </c>
      <c r="B223" s="5">
        <v>-0.5</v>
      </c>
      <c r="C223" s="5">
        <v>5.25</v>
      </c>
      <c r="D223" s="5">
        <v>1.8</v>
      </c>
      <c r="E223" s="5">
        <v>2.2000000000000002</v>
      </c>
      <c r="F223" s="5">
        <v>3.7</v>
      </c>
      <c r="G223" s="5">
        <v>2.9</v>
      </c>
      <c r="H223" s="5">
        <v>0.2</v>
      </c>
      <c r="I223" s="5">
        <v>-0.3</v>
      </c>
      <c r="J223" s="5">
        <v>0.2</v>
      </c>
      <c r="K223" s="5">
        <v>-0.2</v>
      </c>
      <c r="L223" s="5">
        <v>2.4</v>
      </c>
      <c r="M223" s="5">
        <v>1.2</v>
      </c>
      <c r="N223" s="5">
        <v>1.8</v>
      </c>
      <c r="O223" s="5">
        <v>3</v>
      </c>
      <c r="P223" s="5">
        <v>-0.4</v>
      </c>
      <c r="Q223" s="5">
        <v>-2</v>
      </c>
      <c r="R223" s="5">
        <v>-1.8</v>
      </c>
      <c r="S223" s="5">
        <v>-0.5</v>
      </c>
      <c r="T223" s="5">
        <v>6.9</v>
      </c>
      <c r="U223" s="5">
        <v>-7.2114994036187402E-2</v>
      </c>
      <c r="V223" s="6">
        <f>VLOOKUP(A223,'[1]state variable'!B:C,2)</f>
        <v>0.110837485025664</v>
      </c>
      <c r="W223" s="6">
        <v>-0.110222437191898</v>
      </c>
      <c r="X223" s="6">
        <f t="shared" si="27"/>
        <v>-0.36403137554582021</v>
      </c>
      <c r="Y223" s="6">
        <f t="shared" si="25"/>
        <v>-2.3054209803967622</v>
      </c>
      <c r="Z223" s="8">
        <v>32020</v>
      </c>
      <c r="AA223" s="6">
        <f t="shared" si="24"/>
        <v>-1.8668909239679199</v>
      </c>
      <c r="AB223" s="6">
        <f t="shared" si="28"/>
        <v>-3.3903558578541881E-2</v>
      </c>
      <c r="AC223" s="6">
        <f t="shared" si="26"/>
        <v>-3.8396687718382037</v>
      </c>
      <c r="AD223" s="6">
        <f t="shared" si="29"/>
        <v>2.805687918470845E-2</v>
      </c>
      <c r="AE223" s="8"/>
    </row>
    <row r="224" spans="1:31" ht="15" x14ac:dyDescent="0.25">
      <c r="A224" s="7">
        <v>33589</v>
      </c>
      <c r="B224" s="5">
        <v>-0.25</v>
      </c>
      <c r="C224" s="5">
        <v>4.5</v>
      </c>
      <c r="D224" s="5">
        <v>2.1</v>
      </c>
      <c r="E224" s="5">
        <v>2.9</v>
      </c>
      <c r="F224" s="5">
        <v>4.0999999999999996</v>
      </c>
      <c r="G224" s="5">
        <v>2.9</v>
      </c>
      <c r="H224" s="5">
        <v>0.3</v>
      </c>
      <c r="I224" s="5">
        <v>0.7</v>
      </c>
      <c r="J224" s="5">
        <v>0.4</v>
      </c>
      <c r="K224" s="5">
        <v>0</v>
      </c>
      <c r="L224" s="5">
        <v>1.7</v>
      </c>
      <c r="M224" s="5">
        <v>-0.2</v>
      </c>
      <c r="N224" s="5">
        <v>-0.8</v>
      </c>
      <c r="O224" s="5">
        <v>2.6</v>
      </c>
      <c r="P224" s="5">
        <v>-0.7</v>
      </c>
      <c r="Q224" s="5">
        <v>-1.4</v>
      </c>
      <c r="R224" s="5">
        <v>-2.6</v>
      </c>
      <c r="S224" s="5">
        <v>-0.4</v>
      </c>
      <c r="T224" s="5">
        <v>6.9</v>
      </c>
      <c r="U224" s="5">
        <v>0.13852196428921101</v>
      </c>
      <c r="V224" s="6">
        <f>VLOOKUP(A224,'[1]state variable'!B:C,2)</f>
        <v>0.110837485025664</v>
      </c>
      <c r="W224" s="6">
        <v>0.16016619887817499</v>
      </c>
      <c r="X224" s="6">
        <f t="shared" si="27"/>
        <v>-0.20386517666764523</v>
      </c>
      <c r="Y224" s="6">
        <f t="shared" si="25"/>
        <v>-2.1668990161075512</v>
      </c>
      <c r="Z224" s="8">
        <v>32050</v>
      </c>
      <c r="AA224" s="6">
        <f t="shared" si="24"/>
        <v>-1.9501035648922578</v>
      </c>
      <c r="AB224" s="6">
        <f t="shared" si="28"/>
        <v>-8.3212640924337888E-2</v>
      </c>
      <c r="AC224" s="6">
        <f t="shared" si="26"/>
        <v>-3.9069698677261959</v>
      </c>
      <c r="AD224" s="6">
        <f t="shared" si="29"/>
        <v>-6.7301095887992268E-2</v>
      </c>
      <c r="AE224" s="8"/>
    </row>
    <row r="225" spans="1:31" ht="15" x14ac:dyDescent="0.25">
      <c r="A225" s="7">
        <v>33639</v>
      </c>
      <c r="B225" s="5">
        <v>0</v>
      </c>
      <c r="C225" s="5">
        <v>4</v>
      </c>
      <c r="D225" s="5">
        <v>1.7</v>
      </c>
      <c r="E225" s="5">
        <v>3.8</v>
      </c>
      <c r="F225" s="5">
        <v>2.9</v>
      </c>
      <c r="G225" s="5">
        <v>2.5</v>
      </c>
      <c r="H225" s="5">
        <v>-1.2</v>
      </c>
      <c r="I225" s="5">
        <v>-0.3</v>
      </c>
      <c r="J225" s="5">
        <v>0</v>
      </c>
      <c r="K225" s="5">
        <v>-0.2</v>
      </c>
      <c r="L225" s="5">
        <v>0.3</v>
      </c>
      <c r="M225" s="5">
        <v>0.4</v>
      </c>
      <c r="N225" s="5">
        <v>1.9</v>
      </c>
      <c r="O225" s="5">
        <v>2.9</v>
      </c>
      <c r="P225" s="5">
        <v>0.5</v>
      </c>
      <c r="Q225" s="5">
        <v>1.2</v>
      </c>
      <c r="R225" s="5">
        <v>-0.7</v>
      </c>
      <c r="S225" s="5">
        <v>0.3</v>
      </c>
      <c r="T225" s="5">
        <v>7.1</v>
      </c>
      <c r="U225" s="5">
        <v>-2.0505638877192901E-2</v>
      </c>
      <c r="V225" s="6">
        <f>VLOOKUP(A225,'[1]state variable'!B:C,2)</f>
        <v>0.410557841624626</v>
      </c>
      <c r="W225" s="6">
        <v>0.107524075998472</v>
      </c>
      <c r="X225" s="6">
        <f t="shared" si="27"/>
        <v>-9.634110066917323E-2</v>
      </c>
      <c r="Y225" s="6">
        <f t="shared" si="25"/>
        <v>-2.1874046549847441</v>
      </c>
      <c r="Z225" s="8">
        <v>32081</v>
      </c>
      <c r="AA225" s="6">
        <f t="shared" si="24"/>
        <v>-1.9501035648922578</v>
      </c>
      <c r="AB225" s="6">
        <f t="shared" si="28"/>
        <v>0</v>
      </c>
      <c r="AC225" s="6">
        <f t="shared" si="26"/>
        <v>-3.9069698677261959</v>
      </c>
      <c r="AD225" s="6">
        <f t="shared" si="29"/>
        <v>0</v>
      </c>
      <c r="AE225" s="8"/>
    </row>
    <row r="226" spans="1:31" ht="15" x14ac:dyDescent="0.25">
      <c r="A226" s="7">
        <v>33694</v>
      </c>
      <c r="B226" s="5">
        <v>0</v>
      </c>
      <c r="C226" s="5">
        <v>4</v>
      </c>
      <c r="D226" s="5">
        <v>1.7</v>
      </c>
      <c r="E226" s="5">
        <v>3.2</v>
      </c>
      <c r="F226" s="5">
        <v>2.7</v>
      </c>
      <c r="G226" s="5">
        <v>2.6</v>
      </c>
      <c r="H226" s="5">
        <v>0</v>
      </c>
      <c r="I226" s="5">
        <v>-0.6</v>
      </c>
      <c r="J226" s="5">
        <v>-0.2</v>
      </c>
      <c r="K226" s="5">
        <v>0.1</v>
      </c>
      <c r="L226" s="5">
        <v>0.8</v>
      </c>
      <c r="M226" s="5">
        <v>1.6</v>
      </c>
      <c r="N226" s="5">
        <v>2.9</v>
      </c>
      <c r="O226" s="5">
        <v>3.1</v>
      </c>
      <c r="P226" s="5">
        <v>0.5</v>
      </c>
      <c r="Q226" s="5">
        <v>1.2</v>
      </c>
      <c r="R226" s="5">
        <v>1</v>
      </c>
      <c r="S226" s="5">
        <v>0.2</v>
      </c>
      <c r="T226" s="5">
        <v>7.2</v>
      </c>
      <c r="U226" s="5">
        <v>-9.6587838145906504E-2</v>
      </c>
      <c r="V226" s="6">
        <f>VLOOKUP(A226,'[1]state variable'!B:C,2)</f>
        <v>0.85453661841098005</v>
      </c>
      <c r="W226" s="6">
        <v>-6.2161415815073298E-2</v>
      </c>
      <c r="X226" s="6">
        <f t="shared" si="27"/>
        <v>-0.15850251648424651</v>
      </c>
      <c r="Y226" s="6">
        <f t="shared" si="25"/>
        <v>-2.2839924931306506</v>
      </c>
      <c r="Z226" s="8">
        <v>32111</v>
      </c>
      <c r="AA226" s="6">
        <f t="shared" si="24"/>
        <v>-2.1617135891121966</v>
      </c>
      <c r="AB226" s="6">
        <f t="shared" si="28"/>
        <v>-0.2116100242199388</v>
      </c>
      <c r="AC226" s="6">
        <f t="shared" si="26"/>
        <v>-3.9439301694352098</v>
      </c>
      <c r="AD226" s="6">
        <f t="shared" si="29"/>
        <v>-3.6960301709013876E-2</v>
      </c>
      <c r="AE226" s="8"/>
    </row>
    <row r="227" spans="1:31" ht="15" x14ac:dyDescent="0.25">
      <c r="A227" s="7">
        <v>33743</v>
      </c>
      <c r="B227" s="5">
        <v>0</v>
      </c>
      <c r="C227" s="5">
        <v>3.75</v>
      </c>
      <c r="D227" s="5">
        <v>3.1</v>
      </c>
      <c r="E227" s="5">
        <v>2.7</v>
      </c>
      <c r="F227" s="5">
        <v>2.8</v>
      </c>
      <c r="G227" s="5">
        <v>2.7</v>
      </c>
      <c r="H227" s="5">
        <v>-0.1</v>
      </c>
      <c r="I227" s="5">
        <v>0</v>
      </c>
      <c r="J227" s="5">
        <v>0.2</v>
      </c>
      <c r="K227" s="5">
        <v>0.2</v>
      </c>
      <c r="L227" s="5">
        <v>2</v>
      </c>
      <c r="M227" s="5">
        <v>2</v>
      </c>
      <c r="N227" s="5">
        <v>3.1</v>
      </c>
      <c r="O227" s="5">
        <v>3.1</v>
      </c>
      <c r="P227" s="5">
        <v>0.4</v>
      </c>
      <c r="Q227" s="5">
        <v>-0.9</v>
      </c>
      <c r="R227" s="5">
        <v>0</v>
      </c>
      <c r="S227" s="5">
        <v>-0.1</v>
      </c>
      <c r="T227" s="5">
        <v>7.2</v>
      </c>
      <c r="U227" s="5">
        <v>0.160714759833155</v>
      </c>
      <c r="V227" s="6">
        <f>VLOOKUP(A227,'[1]state variable'!B:C,2)</f>
        <v>0.85453661841098005</v>
      </c>
      <c r="W227" s="6">
        <v>9.9692630250619599E-2</v>
      </c>
      <c r="X227" s="6">
        <f t="shared" si="27"/>
        <v>-5.8809886233626915E-2</v>
      </c>
      <c r="Y227" s="6">
        <f t="shared" si="25"/>
        <v>-2.1232777332974955</v>
      </c>
      <c r="Z227" s="8">
        <v>32142</v>
      </c>
      <c r="AA227" s="6">
        <f t="shared" si="24"/>
        <v>-2.229913723524084</v>
      </c>
      <c r="AB227" s="6">
        <f t="shared" si="28"/>
        <v>-6.8200134411887436E-2</v>
      </c>
      <c r="AC227" s="6">
        <f t="shared" si="26"/>
        <v>-4.050368707191752</v>
      </c>
      <c r="AD227" s="6">
        <f t="shared" si="29"/>
        <v>-0.10643853775654222</v>
      </c>
      <c r="AE227" s="8"/>
    </row>
    <row r="228" spans="1:31" ht="15" x14ac:dyDescent="0.25">
      <c r="A228" s="7">
        <v>33786</v>
      </c>
      <c r="B228" s="5">
        <v>-0.125</v>
      </c>
      <c r="C228" s="5">
        <v>3.75</v>
      </c>
      <c r="D228" s="5">
        <v>3.1</v>
      </c>
      <c r="E228" s="5">
        <v>2.7</v>
      </c>
      <c r="F228" s="5">
        <v>2.5</v>
      </c>
      <c r="G228" s="5">
        <v>2.8</v>
      </c>
      <c r="H228" s="5">
        <v>0</v>
      </c>
      <c r="I228" s="5">
        <v>0</v>
      </c>
      <c r="J228" s="5">
        <v>-0.3</v>
      </c>
      <c r="K228" s="5">
        <v>0.1</v>
      </c>
      <c r="L228" s="5">
        <v>2.7</v>
      </c>
      <c r="M228" s="5">
        <v>2</v>
      </c>
      <c r="N228" s="5">
        <v>2.2999999999999998</v>
      </c>
      <c r="O228" s="5">
        <v>2.7</v>
      </c>
      <c r="P228" s="5">
        <v>0.7</v>
      </c>
      <c r="Q228" s="5">
        <v>0</v>
      </c>
      <c r="R228" s="5">
        <v>-0.8</v>
      </c>
      <c r="S228" s="5">
        <v>-0.4</v>
      </c>
      <c r="T228" s="5">
        <v>7.3</v>
      </c>
      <c r="U228" s="5">
        <v>-3.0665682411811401E-2</v>
      </c>
      <c r="V228" s="6">
        <f>VLOOKUP(A228,'[1]state variable'!B:C,2)</f>
        <v>0.90808888541394295</v>
      </c>
      <c r="W228" s="6">
        <v>-6.2027728374606503E-2</v>
      </c>
      <c r="X228" s="6">
        <f t="shared" si="27"/>
        <v>-0.12083761460823342</v>
      </c>
      <c r="Y228" s="6">
        <f t="shared" si="25"/>
        <v>-2.1539434157093069</v>
      </c>
      <c r="Z228" s="8">
        <v>32173</v>
      </c>
      <c r="AA228" s="6">
        <f t="shared" si="24"/>
        <v>-2.229913723524084</v>
      </c>
      <c r="AB228" s="6">
        <f t="shared" si="28"/>
        <v>0</v>
      </c>
      <c r="AC228" s="6">
        <f t="shared" si="26"/>
        <v>-4.050368707191752</v>
      </c>
      <c r="AD228" s="6">
        <f t="shared" si="29"/>
        <v>0</v>
      </c>
      <c r="AE228" s="8"/>
    </row>
    <row r="229" spans="1:31" ht="15" x14ac:dyDescent="0.25">
      <c r="A229" s="7">
        <v>33834</v>
      </c>
      <c r="B229" s="5">
        <v>-0.125</v>
      </c>
      <c r="C229" s="5">
        <v>3.25</v>
      </c>
      <c r="D229" s="5">
        <v>2.4</v>
      </c>
      <c r="E229" s="5">
        <v>1.6</v>
      </c>
      <c r="F229" s="5">
        <v>2.9</v>
      </c>
      <c r="G229" s="5">
        <v>2.9</v>
      </c>
      <c r="H229" s="5">
        <v>-0.3</v>
      </c>
      <c r="I229" s="5">
        <v>-0.9</v>
      </c>
      <c r="J229" s="5">
        <v>0.1</v>
      </c>
      <c r="K229" s="5">
        <v>-0.3</v>
      </c>
      <c r="L229" s="5">
        <v>1.4</v>
      </c>
      <c r="M229" s="5">
        <v>1.7</v>
      </c>
      <c r="N229" s="5">
        <v>2.5</v>
      </c>
      <c r="O229" s="5">
        <v>2.8</v>
      </c>
      <c r="P229" s="5">
        <v>-0.6</v>
      </c>
      <c r="Q229" s="5">
        <v>-0.6</v>
      </c>
      <c r="R229" s="5">
        <v>-0.2</v>
      </c>
      <c r="S229" s="5">
        <v>0</v>
      </c>
      <c r="T229" s="5">
        <v>7.6</v>
      </c>
      <c r="U229" s="5">
        <v>6.5775976498083102E-2</v>
      </c>
      <c r="V229" s="6">
        <f>VLOOKUP(A229,'[1]state variable'!B:C,2)</f>
        <v>0.90808888541394295</v>
      </c>
      <c r="W229" s="6">
        <v>-1.6948647269381299E-2</v>
      </c>
      <c r="X229" s="6">
        <f t="shared" si="27"/>
        <v>-0.13778626187761472</v>
      </c>
      <c r="Y229" s="6">
        <f t="shared" si="25"/>
        <v>-2.0881674392112237</v>
      </c>
      <c r="Z229" s="8">
        <v>32202</v>
      </c>
      <c r="AA229" s="6">
        <f t="shared" si="24"/>
        <v>-2.4391268934630528</v>
      </c>
      <c r="AB229" s="6">
        <f t="shared" si="28"/>
        <v>-0.20921316993896877</v>
      </c>
      <c r="AC229" s="6">
        <f t="shared" si="26"/>
        <v>-4.2050546001115681</v>
      </c>
      <c r="AD229" s="6">
        <f t="shared" si="29"/>
        <v>-0.15468589291981605</v>
      </c>
      <c r="AE229" s="8"/>
    </row>
    <row r="230" spans="1:31" ht="15" x14ac:dyDescent="0.25">
      <c r="A230" s="7">
        <v>33883</v>
      </c>
      <c r="B230" s="5">
        <v>-0.25</v>
      </c>
      <c r="C230" s="5">
        <v>3</v>
      </c>
      <c r="D230" s="5">
        <v>2.7</v>
      </c>
      <c r="E230" s="5">
        <v>2.5</v>
      </c>
      <c r="F230" s="5">
        <v>2.1</v>
      </c>
      <c r="G230" s="5">
        <v>2.7</v>
      </c>
      <c r="H230" s="5">
        <v>0.3</v>
      </c>
      <c r="I230" s="5">
        <v>0.9</v>
      </c>
      <c r="J230" s="5">
        <v>-0.8</v>
      </c>
      <c r="K230" s="5">
        <v>-0.2</v>
      </c>
      <c r="L230" s="5">
        <v>1.5</v>
      </c>
      <c r="M230" s="5">
        <v>1.9</v>
      </c>
      <c r="N230" s="5">
        <v>1.2</v>
      </c>
      <c r="O230" s="5">
        <v>2</v>
      </c>
      <c r="P230" s="5">
        <v>0.1</v>
      </c>
      <c r="Q230" s="5">
        <v>0.2</v>
      </c>
      <c r="R230" s="5">
        <v>-1.3</v>
      </c>
      <c r="S230" s="5">
        <v>-0.8</v>
      </c>
      <c r="T230" s="5">
        <v>7.6</v>
      </c>
      <c r="U230" s="5">
        <v>-9.8559626582678597E-2</v>
      </c>
      <c r="V230" s="6">
        <f>VLOOKUP(A230,'[1]state variable'!B:C,2)</f>
        <v>0.95731471185666905</v>
      </c>
      <c r="W230" s="6">
        <v>-0.14782150705567701</v>
      </c>
      <c r="X230" s="6">
        <f t="shared" si="27"/>
        <v>-0.28560776893329176</v>
      </c>
      <c r="Y230" s="6">
        <f t="shared" si="25"/>
        <v>-2.1867270657939022</v>
      </c>
      <c r="Z230" s="8">
        <v>32233</v>
      </c>
      <c r="AA230" s="6">
        <f t="shared" si="24"/>
        <v>-2.3523859791844521</v>
      </c>
      <c r="AB230" s="6">
        <f t="shared" si="28"/>
        <v>8.6740914278600645E-2</v>
      </c>
      <c r="AC230" s="6">
        <f t="shared" si="26"/>
        <v>-4.1381284895879151</v>
      </c>
      <c r="AD230" s="6">
        <f t="shared" si="29"/>
        <v>6.6926110523652937E-2</v>
      </c>
      <c r="AE230" s="8"/>
    </row>
    <row r="231" spans="1:31" ht="15" x14ac:dyDescent="0.25">
      <c r="A231" s="7">
        <v>33925</v>
      </c>
      <c r="B231" s="5">
        <v>0</v>
      </c>
      <c r="C231" s="5">
        <v>3</v>
      </c>
      <c r="D231" s="5">
        <v>1.8</v>
      </c>
      <c r="E231" s="5">
        <v>2.4</v>
      </c>
      <c r="F231" s="5">
        <v>2.8</v>
      </c>
      <c r="G231" s="5">
        <v>2.2000000000000002</v>
      </c>
      <c r="H231" s="5">
        <v>-0.7</v>
      </c>
      <c r="I231" s="5">
        <v>0.3</v>
      </c>
      <c r="J231" s="5">
        <v>0.1</v>
      </c>
      <c r="K231" s="5">
        <v>0</v>
      </c>
      <c r="L231" s="5">
        <v>2.7</v>
      </c>
      <c r="M231" s="5">
        <v>2</v>
      </c>
      <c r="N231" s="5">
        <v>2</v>
      </c>
      <c r="O231" s="5">
        <v>2</v>
      </c>
      <c r="P231" s="5">
        <v>0.8</v>
      </c>
      <c r="Q231" s="5">
        <v>0.8</v>
      </c>
      <c r="R231" s="5">
        <v>0</v>
      </c>
      <c r="S231" s="5">
        <v>-0.5</v>
      </c>
      <c r="T231" s="5">
        <v>7.5</v>
      </c>
      <c r="U231" s="5">
        <v>-2.14802660004162E-2</v>
      </c>
      <c r="V231" s="6">
        <f>VLOOKUP(A231,'[1]state variable'!B:C,2)</f>
        <v>0.95731471185666905</v>
      </c>
      <c r="W231" s="6">
        <v>-2.7797353864208001E-2</v>
      </c>
      <c r="X231" s="6">
        <f t="shared" si="27"/>
        <v>-0.31340512279749977</v>
      </c>
      <c r="Y231" s="6">
        <f t="shared" si="25"/>
        <v>-2.2082073317943185</v>
      </c>
      <c r="Z231" s="8">
        <v>32263</v>
      </c>
      <c r="AA231" s="6">
        <f t="shared" si="24"/>
        <v>-2.3523859791844521</v>
      </c>
      <c r="AB231" s="6">
        <f t="shared" si="28"/>
        <v>0</v>
      </c>
      <c r="AC231" s="6">
        <f t="shared" si="26"/>
        <v>-4.1381284895879151</v>
      </c>
      <c r="AD231" s="6">
        <f t="shared" si="29"/>
        <v>0</v>
      </c>
      <c r="AE231" s="8"/>
    </row>
    <row r="232" spans="1:31" ht="15" x14ac:dyDescent="0.25">
      <c r="A232" s="7">
        <v>33960</v>
      </c>
      <c r="B232" s="5">
        <v>0</v>
      </c>
      <c r="C232" s="5">
        <v>3</v>
      </c>
      <c r="D232" s="5">
        <v>1.7</v>
      </c>
      <c r="E232" s="5">
        <v>2.8</v>
      </c>
      <c r="F232" s="5">
        <v>3.2</v>
      </c>
      <c r="G232" s="5">
        <v>2.2000000000000002</v>
      </c>
      <c r="H232" s="5">
        <v>-0.1</v>
      </c>
      <c r="I232" s="5">
        <v>0.4</v>
      </c>
      <c r="J232" s="5">
        <v>0.4</v>
      </c>
      <c r="K232" s="5">
        <v>0</v>
      </c>
      <c r="L232" s="5">
        <v>3.9</v>
      </c>
      <c r="M232" s="5">
        <v>3.3</v>
      </c>
      <c r="N232" s="5">
        <v>2.7</v>
      </c>
      <c r="O232" s="5">
        <v>2.7</v>
      </c>
      <c r="P232" s="5">
        <v>1.2</v>
      </c>
      <c r="Q232" s="5">
        <v>1.3</v>
      </c>
      <c r="R232" s="5">
        <v>0.7</v>
      </c>
      <c r="S232" s="5">
        <v>0.7</v>
      </c>
      <c r="T232" s="5">
        <v>7.3</v>
      </c>
      <c r="U232" s="5">
        <v>-0.22951349107635899</v>
      </c>
      <c r="V232" s="6">
        <f>VLOOKUP(A232,'[1]state variable'!B:C,2)</f>
        <v>0.95731471185666905</v>
      </c>
      <c r="W232" s="6">
        <v>-9.2496045705773702E-2</v>
      </c>
      <c r="X232" s="6">
        <f t="shared" si="27"/>
        <v>-0.40590116850327346</v>
      </c>
      <c r="Y232" s="6">
        <f t="shared" si="25"/>
        <v>-2.4377208228706775</v>
      </c>
      <c r="Z232" s="8">
        <v>32294</v>
      </c>
      <c r="AA232" s="6">
        <f t="shared" si="24"/>
        <v>-2.2145601280666822</v>
      </c>
      <c r="AB232" s="6">
        <f t="shared" si="28"/>
        <v>0.1378258511177699</v>
      </c>
      <c r="AC232" s="6">
        <f t="shared" si="26"/>
        <v>-3.960248270602936</v>
      </c>
      <c r="AD232" s="6">
        <f t="shared" si="29"/>
        <v>0.17788021898497908</v>
      </c>
      <c r="AE232" s="8"/>
    </row>
    <row r="233" spans="1:31" ht="15" x14ac:dyDescent="0.25">
      <c r="A233" s="7">
        <v>34003</v>
      </c>
      <c r="B233" s="5">
        <v>0</v>
      </c>
      <c r="C233" s="5">
        <v>3</v>
      </c>
      <c r="D233" s="5">
        <v>1.8</v>
      </c>
      <c r="E233" s="5">
        <v>3.4</v>
      </c>
      <c r="F233" s="5">
        <v>2.2000000000000002</v>
      </c>
      <c r="G233" s="5">
        <v>2.2000000000000002</v>
      </c>
      <c r="H233" s="5">
        <v>-1</v>
      </c>
      <c r="I233" s="5">
        <v>0.2</v>
      </c>
      <c r="J233" s="5">
        <v>0</v>
      </c>
      <c r="K233" s="5">
        <v>-0.2</v>
      </c>
      <c r="L233" s="5">
        <v>3.8</v>
      </c>
      <c r="M233" s="5">
        <v>2.7</v>
      </c>
      <c r="N233" s="5">
        <v>2.9</v>
      </c>
      <c r="O233" s="5">
        <v>2.9</v>
      </c>
      <c r="P233" s="5">
        <v>0.5</v>
      </c>
      <c r="Q233" s="5">
        <v>0</v>
      </c>
      <c r="R233" s="5">
        <v>0.2</v>
      </c>
      <c r="S233" s="5">
        <v>0.2</v>
      </c>
      <c r="T233" s="5">
        <v>7.2</v>
      </c>
      <c r="U233" s="5">
        <v>5.2252164581230602E-2</v>
      </c>
      <c r="V233" s="6">
        <f>VLOOKUP(A233,'[1]state variable'!B:C,2)</f>
        <v>0.98193278892195002</v>
      </c>
      <c r="W233" s="6">
        <v>-2.3780422366495999E-2</v>
      </c>
      <c r="X233" s="6">
        <f t="shared" si="27"/>
        <v>-0.42968159086976948</v>
      </c>
      <c r="Y233" s="6">
        <f t="shared" si="25"/>
        <v>-2.3854686582894469</v>
      </c>
      <c r="Z233" s="8">
        <v>32324</v>
      </c>
      <c r="AA233" s="6">
        <f t="shared" si="24"/>
        <v>-2.0040264767124421</v>
      </c>
      <c r="AB233" s="6">
        <f t="shared" si="28"/>
        <v>0.21053365135424018</v>
      </c>
      <c r="AC233" s="6">
        <f t="shared" si="26"/>
        <v>-3.6912739842324682</v>
      </c>
      <c r="AD233" s="6">
        <f t="shared" si="29"/>
        <v>0.26897428637046783</v>
      </c>
      <c r="AE233" s="8"/>
    </row>
    <row r="234" spans="1:31" ht="15" x14ac:dyDescent="0.25">
      <c r="A234" s="7">
        <v>34051</v>
      </c>
      <c r="B234" s="5">
        <v>0</v>
      </c>
      <c r="C234" s="5">
        <v>3</v>
      </c>
      <c r="D234" s="5">
        <v>2.2000000000000002</v>
      </c>
      <c r="E234" s="5">
        <v>3.5</v>
      </c>
      <c r="F234" s="5">
        <v>2.6</v>
      </c>
      <c r="G234" s="5">
        <v>2.2000000000000002</v>
      </c>
      <c r="H234" s="5">
        <v>0.4</v>
      </c>
      <c r="I234" s="5">
        <v>0.1</v>
      </c>
      <c r="J234" s="5">
        <v>0.4</v>
      </c>
      <c r="K234" s="5">
        <v>0</v>
      </c>
      <c r="L234" s="5">
        <v>4.8</v>
      </c>
      <c r="M234" s="5">
        <v>3</v>
      </c>
      <c r="N234" s="5">
        <v>2.7</v>
      </c>
      <c r="O234" s="5">
        <v>2.8</v>
      </c>
      <c r="P234" s="5">
        <v>1</v>
      </c>
      <c r="Q234" s="5">
        <v>0.3</v>
      </c>
      <c r="R234" s="5">
        <v>-0.2</v>
      </c>
      <c r="S234" s="5">
        <v>-0.1</v>
      </c>
      <c r="T234" s="5">
        <v>7</v>
      </c>
      <c r="U234" s="5">
        <v>-2.2614092198438102E-2</v>
      </c>
      <c r="V234" s="6">
        <f>VLOOKUP(A234,'[1]state variable'!B:C,2)</f>
        <v>0.98193278892195002</v>
      </c>
      <c r="W234" s="6">
        <v>-4.0979278860853903E-2</v>
      </c>
      <c r="X234" s="6">
        <f t="shared" si="27"/>
        <v>-0.47066086973062338</v>
      </c>
      <c r="Y234" s="6">
        <f t="shared" si="25"/>
        <v>-2.408082750487885</v>
      </c>
      <c r="Z234" s="8">
        <v>32355</v>
      </c>
      <c r="AA234" s="6">
        <f t="shared" si="24"/>
        <v>-2.0040264767124421</v>
      </c>
      <c r="AB234" s="6">
        <f t="shared" si="28"/>
        <v>0</v>
      </c>
      <c r="AC234" s="6">
        <f t="shared" si="26"/>
        <v>-3.6912739842324682</v>
      </c>
      <c r="AD234" s="6">
        <f t="shared" si="29"/>
        <v>0</v>
      </c>
      <c r="AE234" s="8"/>
    </row>
    <row r="235" spans="1:31" ht="15" x14ac:dyDescent="0.25">
      <c r="A235" s="7">
        <v>34107</v>
      </c>
      <c r="B235" s="5">
        <v>0.125</v>
      </c>
      <c r="C235" s="5">
        <v>3</v>
      </c>
      <c r="D235" s="5">
        <v>3.3</v>
      </c>
      <c r="E235" s="5">
        <v>2.2000000000000002</v>
      </c>
      <c r="F235" s="5">
        <v>2.2000000000000002</v>
      </c>
      <c r="G235" s="5">
        <v>2.4</v>
      </c>
      <c r="H235" s="5">
        <v>-0.2</v>
      </c>
      <c r="I235" s="5">
        <v>-0.4</v>
      </c>
      <c r="J235" s="5">
        <v>0</v>
      </c>
      <c r="K235" s="5">
        <v>0.2</v>
      </c>
      <c r="L235" s="5">
        <v>1.8</v>
      </c>
      <c r="M235" s="5">
        <v>2</v>
      </c>
      <c r="N235" s="5">
        <v>2.5</v>
      </c>
      <c r="O235" s="5">
        <v>2.6</v>
      </c>
      <c r="P235" s="5">
        <v>-1.2</v>
      </c>
      <c r="Q235" s="5">
        <v>-0.7</v>
      </c>
      <c r="R235" s="5">
        <v>-0.3</v>
      </c>
      <c r="S235" s="5">
        <v>-0.3</v>
      </c>
      <c r="T235" s="5">
        <v>7</v>
      </c>
      <c r="U235" s="5">
        <v>0.35752946855311102</v>
      </c>
      <c r="V235" s="6">
        <f>VLOOKUP(A235,'[1]state variable'!B:C,2)</f>
        <v>0.94091373887178398</v>
      </c>
      <c r="W235" s="6">
        <v>0.23045249872403101</v>
      </c>
      <c r="X235" s="6">
        <f t="shared" si="27"/>
        <v>-0.24020837100659237</v>
      </c>
      <c r="Y235" s="6">
        <f t="shared" si="25"/>
        <v>-2.050553281934774</v>
      </c>
      <c r="Z235" s="8">
        <v>32386</v>
      </c>
      <c r="AA235" s="6">
        <f t="shared" si="24"/>
        <v>-2.0864111039599607</v>
      </c>
      <c r="AB235" s="6">
        <f t="shared" si="28"/>
        <v>-8.2384627247518605E-2</v>
      </c>
      <c r="AC235" s="6">
        <f t="shared" si="26"/>
        <v>-3.8775279938457583</v>
      </c>
      <c r="AD235" s="6">
        <f t="shared" si="29"/>
        <v>-0.18625400961329008</v>
      </c>
      <c r="AE235" s="8"/>
    </row>
    <row r="236" spans="1:31" ht="15" x14ac:dyDescent="0.25">
      <c r="A236" s="7">
        <v>34157</v>
      </c>
      <c r="B236" s="5">
        <v>0</v>
      </c>
      <c r="C236" s="5">
        <v>3</v>
      </c>
      <c r="D236" s="5">
        <v>3.5</v>
      </c>
      <c r="E236" s="5">
        <v>2.6</v>
      </c>
      <c r="F236" s="5">
        <v>2.2000000000000002</v>
      </c>
      <c r="G236" s="5">
        <v>2.9</v>
      </c>
      <c r="H236" s="5">
        <v>0.2</v>
      </c>
      <c r="I236" s="5">
        <v>0.4</v>
      </c>
      <c r="J236" s="5">
        <v>0</v>
      </c>
      <c r="K236" s="5">
        <v>0.5</v>
      </c>
      <c r="L236" s="5">
        <v>0.7</v>
      </c>
      <c r="M236" s="5">
        <v>2.5</v>
      </c>
      <c r="N236" s="5">
        <v>2.2000000000000002</v>
      </c>
      <c r="O236" s="5">
        <v>2.5</v>
      </c>
      <c r="P236" s="5">
        <v>-1.1000000000000001</v>
      </c>
      <c r="Q236" s="5">
        <v>0.5</v>
      </c>
      <c r="R236" s="5">
        <v>-0.3</v>
      </c>
      <c r="S236" s="5">
        <v>-0.1</v>
      </c>
      <c r="T236" s="5">
        <v>7</v>
      </c>
      <c r="U236" s="5">
        <v>6.2919804060827103E-2</v>
      </c>
      <c r="V236" s="6">
        <f>VLOOKUP(A236,'[1]state variable'!B:C,2)</f>
        <v>0.90032953787885295</v>
      </c>
      <c r="W236" s="6">
        <v>3.3341467281136399E-2</v>
      </c>
      <c r="X236" s="6">
        <f t="shared" si="27"/>
        <v>-0.20686690372545596</v>
      </c>
      <c r="Y236" s="6">
        <f t="shared" si="25"/>
        <v>-1.9876334778739468</v>
      </c>
      <c r="Z236" s="8">
        <v>32416</v>
      </c>
      <c r="AA236" s="6">
        <f t="shared" si="24"/>
        <v>-2.0859299844619659</v>
      </c>
      <c r="AB236" s="6">
        <f t="shared" si="28"/>
        <v>4.8111949799478637E-4</v>
      </c>
      <c r="AC236" s="6">
        <f t="shared" si="26"/>
        <v>-3.9070321844058249</v>
      </c>
      <c r="AD236" s="6">
        <f t="shared" si="29"/>
        <v>-2.950419056006659E-2</v>
      </c>
      <c r="AE236" s="8"/>
    </row>
    <row r="237" spans="1:31" ht="15" x14ac:dyDescent="0.25">
      <c r="A237" s="7">
        <v>34198</v>
      </c>
      <c r="B237" s="5">
        <v>0</v>
      </c>
      <c r="C237" s="5">
        <v>3</v>
      </c>
      <c r="D237" s="5">
        <v>2.4</v>
      </c>
      <c r="E237" s="5">
        <v>2.5</v>
      </c>
      <c r="F237" s="5">
        <v>3</v>
      </c>
      <c r="G237" s="5">
        <v>2.5</v>
      </c>
      <c r="H237" s="5">
        <v>-0.2</v>
      </c>
      <c r="I237" s="5">
        <v>0.3</v>
      </c>
      <c r="J237" s="5">
        <v>0.1</v>
      </c>
      <c r="K237" s="5">
        <v>-0.1</v>
      </c>
      <c r="L237" s="5">
        <v>1.6</v>
      </c>
      <c r="M237" s="5">
        <v>2.2999999999999998</v>
      </c>
      <c r="N237" s="5">
        <v>2.4</v>
      </c>
      <c r="O237" s="5">
        <v>2.8</v>
      </c>
      <c r="P237" s="5">
        <v>-0.9</v>
      </c>
      <c r="Q237" s="5">
        <v>0.1</v>
      </c>
      <c r="R237" s="5">
        <v>-0.1</v>
      </c>
      <c r="S237" s="5">
        <v>0.3</v>
      </c>
      <c r="T237" s="5">
        <v>6.9</v>
      </c>
      <c r="U237" s="5">
        <v>4.8575441382038703E-2</v>
      </c>
      <c r="V237" s="6">
        <f>VLOOKUP(A237,'[1]state variable'!B:C,2)</f>
        <v>0.90032953787885295</v>
      </c>
      <c r="W237" s="6">
        <v>4.6146455176532902E-2</v>
      </c>
      <c r="X237" s="6">
        <f t="shared" si="27"/>
        <v>-0.16072044854892306</v>
      </c>
      <c r="Y237" s="6">
        <f t="shared" si="25"/>
        <v>-1.9390580364919081</v>
      </c>
      <c r="Z237" s="8">
        <v>32447</v>
      </c>
      <c r="AA237" s="6">
        <f t="shared" si="24"/>
        <v>-2.0859299844619659</v>
      </c>
      <c r="AB237" s="6">
        <f t="shared" si="28"/>
        <v>0</v>
      </c>
      <c r="AC237" s="6">
        <f t="shared" si="26"/>
        <v>-3.9070321844058249</v>
      </c>
      <c r="AD237" s="6">
        <f t="shared" si="29"/>
        <v>0</v>
      </c>
      <c r="AE237" s="8"/>
    </row>
    <row r="238" spans="1:31" ht="15" x14ac:dyDescent="0.25">
      <c r="A238" s="7">
        <v>34233</v>
      </c>
      <c r="B238" s="5">
        <v>0</v>
      </c>
      <c r="C238" s="5">
        <v>3</v>
      </c>
      <c r="D238" s="5">
        <v>2.2999999999999998</v>
      </c>
      <c r="E238" s="5">
        <v>2.2999999999999998</v>
      </c>
      <c r="F238" s="5">
        <v>2.2999999999999998</v>
      </c>
      <c r="G238" s="5">
        <v>2.2999999999999998</v>
      </c>
      <c r="H238" s="5">
        <v>-0.1</v>
      </c>
      <c r="I238" s="5">
        <v>-0.2</v>
      </c>
      <c r="J238" s="5">
        <v>-0.7</v>
      </c>
      <c r="K238" s="5">
        <v>-0.2</v>
      </c>
      <c r="L238" s="5">
        <v>1.8</v>
      </c>
      <c r="M238" s="5">
        <v>1.2</v>
      </c>
      <c r="N238" s="5">
        <v>3.4</v>
      </c>
      <c r="O238" s="5">
        <v>3</v>
      </c>
      <c r="P238" s="5">
        <v>0.2</v>
      </c>
      <c r="Q238" s="5">
        <v>-1.1000000000000001</v>
      </c>
      <c r="R238" s="5">
        <v>1</v>
      </c>
      <c r="S238" s="5">
        <v>0.2</v>
      </c>
      <c r="T238" s="5">
        <v>6.8</v>
      </c>
      <c r="U238" s="5">
        <v>0.14868922653963201</v>
      </c>
      <c r="V238" s="6">
        <f>VLOOKUP(A238,'[1]state variable'!B:C,2)</f>
        <v>0.90032953787885295</v>
      </c>
      <c r="W238" s="6">
        <v>0.100452377625244</v>
      </c>
      <c r="X238" s="6">
        <f t="shared" si="27"/>
        <v>-6.0268070923679057E-2</v>
      </c>
      <c r="Y238" s="6">
        <f t="shared" si="25"/>
        <v>-1.7903688099522761</v>
      </c>
      <c r="Z238" s="8">
        <v>32477</v>
      </c>
      <c r="AA238" s="6">
        <f t="shared" si="24"/>
        <v>-2.0845291184519104</v>
      </c>
      <c r="AB238" s="6">
        <f t="shared" si="28"/>
        <v>1.4008660100555126E-3</v>
      </c>
      <c r="AC238" s="6">
        <f t="shared" si="26"/>
        <v>-3.8970725511599604</v>
      </c>
      <c r="AD238" s="6">
        <f t="shared" si="29"/>
        <v>9.9596332458644632E-3</v>
      </c>
      <c r="AE238" s="8"/>
    </row>
    <row r="239" spans="1:31" ht="15" x14ac:dyDescent="0.25">
      <c r="A239" s="7">
        <v>34289</v>
      </c>
      <c r="B239" s="5">
        <v>0</v>
      </c>
      <c r="C239" s="5">
        <v>3</v>
      </c>
      <c r="D239" s="5">
        <v>1.5</v>
      </c>
      <c r="E239" s="5">
        <v>2.5</v>
      </c>
      <c r="F239" s="5">
        <v>2.6</v>
      </c>
      <c r="G239" s="5">
        <v>2.5</v>
      </c>
      <c r="H239" s="5">
        <v>-0.8</v>
      </c>
      <c r="I239" s="5">
        <v>0.2</v>
      </c>
      <c r="J239" s="5">
        <v>0.3</v>
      </c>
      <c r="K239" s="5">
        <v>0.2</v>
      </c>
      <c r="L239" s="5">
        <v>2.8</v>
      </c>
      <c r="M239" s="5">
        <v>4</v>
      </c>
      <c r="N239" s="5">
        <v>2.7</v>
      </c>
      <c r="O239" s="5">
        <v>2.2999999999999998</v>
      </c>
      <c r="P239" s="5">
        <v>1.6</v>
      </c>
      <c r="Q239" s="5">
        <v>0.6</v>
      </c>
      <c r="R239" s="5">
        <v>-0.3</v>
      </c>
      <c r="S239" s="5">
        <v>0</v>
      </c>
      <c r="T239" s="5">
        <v>6.8</v>
      </c>
      <c r="U239" s="5">
        <v>-7.6488851246324902E-2</v>
      </c>
      <c r="V239" s="6">
        <f>VLOOKUP(A239,'[1]state variable'!B:C,2)</f>
        <v>0.82082160105276902</v>
      </c>
      <c r="W239" s="6">
        <v>-1.78437486224149E-2</v>
      </c>
      <c r="X239" s="6">
        <f t="shared" si="27"/>
        <v>-7.8111819546093961E-2</v>
      </c>
      <c r="Y239" s="6">
        <f t="shared" si="25"/>
        <v>-1.866857661198601</v>
      </c>
      <c r="Z239" s="8">
        <v>32508</v>
      </c>
      <c r="AA239" s="6">
        <f t="shared" si="24"/>
        <v>-1.5674125730346322</v>
      </c>
      <c r="AB239" s="6">
        <f t="shared" si="28"/>
        <v>0.51711654541727814</v>
      </c>
      <c r="AC239" s="6">
        <f t="shared" si="26"/>
        <v>-3.4043951130784196</v>
      </c>
      <c r="AD239" s="6">
        <f t="shared" si="29"/>
        <v>0.49267743808154085</v>
      </c>
      <c r="AE239" s="8"/>
    </row>
    <row r="240" spans="1:31" ht="15" x14ac:dyDescent="0.25">
      <c r="A240" s="7">
        <v>34324</v>
      </c>
      <c r="B240" s="5">
        <v>0</v>
      </c>
      <c r="C240" s="5">
        <v>3</v>
      </c>
      <c r="D240" s="5">
        <v>1.6</v>
      </c>
      <c r="E240" s="5">
        <v>2.2999999999999998</v>
      </c>
      <c r="F240" s="5">
        <v>2.7</v>
      </c>
      <c r="G240" s="5">
        <v>2.6</v>
      </c>
      <c r="H240" s="5">
        <v>0.1</v>
      </c>
      <c r="I240" s="5">
        <v>-0.2</v>
      </c>
      <c r="J240" s="5">
        <v>0.1</v>
      </c>
      <c r="K240" s="5">
        <v>0.1</v>
      </c>
      <c r="L240" s="5">
        <v>2.7</v>
      </c>
      <c r="M240" s="5">
        <v>5</v>
      </c>
      <c r="N240" s="5">
        <v>3.6</v>
      </c>
      <c r="O240" s="5">
        <v>2</v>
      </c>
      <c r="P240" s="5">
        <v>-0.1</v>
      </c>
      <c r="Q240" s="5">
        <v>1</v>
      </c>
      <c r="R240" s="5">
        <v>0.9</v>
      </c>
      <c r="S240" s="5">
        <v>-0.3</v>
      </c>
      <c r="T240" s="5">
        <v>6.6</v>
      </c>
      <c r="U240" s="5">
        <v>-0.114911112245893</v>
      </c>
      <c r="V240" s="6">
        <f>VLOOKUP(A240,'[1]state variable'!B:C,2)</f>
        <v>0.82082160105276902</v>
      </c>
      <c r="W240" s="6">
        <v>-6.8501172495216506E-2</v>
      </c>
      <c r="X240" s="6">
        <f t="shared" si="27"/>
        <v>-0.14661299204131045</v>
      </c>
      <c r="Y240" s="6">
        <f t="shared" si="25"/>
        <v>-1.981768773444494</v>
      </c>
      <c r="Z240" s="8">
        <v>32539</v>
      </c>
      <c r="AA240" s="6">
        <f t="shared" si="24"/>
        <v>-1.5674125730346322</v>
      </c>
      <c r="AB240" s="6">
        <f t="shared" si="28"/>
        <v>0</v>
      </c>
      <c r="AC240" s="6">
        <f t="shared" si="26"/>
        <v>-3.4043951130784196</v>
      </c>
      <c r="AD240" s="6">
        <f t="shared" si="29"/>
        <v>0</v>
      </c>
      <c r="AE240" s="8"/>
    </row>
    <row r="241" spans="1:31" ht="15" x14ac:dyDescent="0.25">
      <c r="A241" s="7">
        <v>34369</v>
      </c>
      <c r="B241" s="5">
        <v>0.25</v>
      </c>
      <c r="C241" s="5">
        <v>3</v>
      </c>
      <c r="D241" s="5">
        <v>1.4</v>
      </c>
      <c r="E241" s="5">
        <v>3</v>
      </c>
      <c r="F241" s="5">
        <v>2.2999999999999998</v>
      </c>
      <c r="G241" s="5">
        <v>2.2000000000000002</v>
      </c>
      <c r="H241" s="5">
        <v>-0.9</v>
      </c>
      <c r="I241" s="5">
        <v>0.3</v>
      </c>
      <c r="J241" s="5">
        <v>-0.3</v>
      </c>
      <c r="K241" s="5">
        <v>-0.2</v>
      </c>
      <c r="L241" s="5">
        <v>5.9</v>
      </c>
      <c r="M241" s="5">
        <v>4</v>
      </c>
      <c r="N241" s="5">
        <v>3</v>
      </c>
      <c r="O241" s="5">
        <v>2.5</v>
      </c>
      <c r="P241" s="5">
        <v>0.9</v>
      </c>
      <c r="Q241" s="5">
        <v>0.4</v>
      </c>
      <c r="R241" s="5">
        <v>1</v>
      </c>
      <c r="S241" s="5">
        <v>0</v>
      </c>
      <c r="T241" s="5">
        <v>7</v>
      </c>
      <c r="U241" s="5">
        <v>0.179695149614121</v>
      </c>
      <c r="V241" s="6">
        <f>VLOOKUP(A241,'[1]state variable'!B:C,2)</f>
        <v>0.86787713850950299</v>
      </c>
      <c r="W241" s="6">
        <v>0.15499885451196099</v>
      </c>
      <c r="X241" s="6">
        <f t="shared" si="27"/>
        <v>8.3858624706505402E-3</v>
      </c>
      <c r="Y241" s="6">
        <f t="shared" si="25"/>
        <v>-1.802073623830373</v>
      </c>
      <c r="Z241" s="8">
        <v>32567</v>
      </c>
      <c r="AA241" s="6">
        <f t="shared" si="24"/>
        <v>-1.3304981268790421</v>
      </c>
      <c r="AB241" s="6">
        <f t="shared" si="28"/>
        <v>0.2369144461555901</v>
      </c>
      <c r="AC241" s="6">
        <f t="shared" si="26"/>
        <v>-3.1492401953145595</v>
      </c>
      <c r="AD241" s="6">
        <f t="shared" si="29"/>
        <v>0.25515491776386012</v>
      </c>
      <c r="AE241" s="8"/>
    </row>
    <row r="242" spans="1:31" ht="15" x14ac:dyDescent="0.25">
      <c r="A242" s="7">
        <v>34415</v>
      </c>
      <c r="B242" s="5">
        <v>0.25</v>
      </c>
      <c r="C242" s="5">
        <v>3.25</v>
      </c>
      <c r="D242" s="5">
        <v>1.2</v>
      </c>
      <c r="E242" s="5">
        <v>2.5</v>
      </c>
      <c r="F242" s="5">
        <v>2.5</v>
      </c>
      <c r="G242" s="5">
        <v>2.2999999999999998</v>
      </c>
      <c r="H242" s="5">
        <v>-0.2</v>
      </c>
      <c r="I242" s="5">
        <v>-0.5</v>
      </c>
      <c r="J242" s="5">
        <v>0.2</v>
      </c>
      <c r="K242" s="5">
        <v>0.1</v>
      </c>
      <c r="L242" s="5">
        <v>7.5</v>
      </c>
      <c r="M242" s="5">
        <v>3.2</v>
      </c>
      <c r="N242" s="5">
        <v>2.5</v>
      </c>
      <c r="O242" s="5">
        <v>2.7</v>
      </c>
      <c r="P242" s="5">
        <v>1.6</v>
      </c>
      <c r="Q242" s="5">
        <v>-0.8</v>
      </c>
      <c r="R242" s="5">
        <v>-0.5</v>
      </c>
      <c r="S242" s="5">
        <v>0.2</v>
      </c>
      <c r="T242" s="5">
        <v>6.5</v>
      </c>
      <c r="U242" s="5">
        <v>0.340536450787154</v>
      </c>
      <c r="V242" s="6">
        <f>VLOOKUP(A242,'[1]state variable'!B:C,2)</f>
        <v>0.86787713850950299</v>
      </c>
      <c r="W242" s="6">
        <v>0.298964178174846</v>
      </c>
      <c r="X242" s="6">
        <f t="shared" si="27"/>
        <v>0.30735004064549654</v>
      </c>
      <c r="Y242" s="6">
        <f t="shared" si="25"/>
        <v>-1.461537173043219</v>
      </c>
      <c r="Z242" s="8">
        <v>32598</v>
      </c>
      <c r="AA242" s="6">
        <f t="shared" si="24"/>
        <v>-1.2183200851528191</v>
      </c>
      <c r="AB242" s="6">
        <f t="shared" si="28"/>
        <v>0.11217804172622303</v>
      </c>
      <c r="AC242" s="6">
        <f t="shared" si="26"/>
        <v>-3.0609703860085071</v>
      </c>
      <c r="AD242" s="6">
        <f t="shared" si="29"/>
        <v>8.8269809306052327E-2</v>
      </c>
      <c r="AE242" s="8"/>
    </row>
    <row r="243" spans="1:31" ht="15" x14ac:dyDescent="0.25">
      <c r="A243" s="7">
        <v>34471</v>
      </c>
      <c r="B243" s="5">
        <v>0.5</v>
      </c>
      <c r="C243" s="5">
        <v>3.75</v>
      </c>
      <c r="D243" s="5">
        <v>2.5</v>
      </c>
      <c r="E243" s="5">
        <v>1.9</v>
      </c>
      <c r="F243" s="5">
        <v>2.2999999999999998</v>
      </c>
      <c r="G243" s="5">
        <v>2.2000000000000002</v>
      </c>
      <c r="H243" s="5">
        <v>0</v>
      </c>
      <c r="I243" s="5">
        <v>-0.6</v>
      </c>
      <c r="J243" s="5">
        <v>0</v>
      </c>
      <c r="K243" s="5">
        <v>0</v>
      </c>
      <c r="L243" s="5">
        <v>2.6</v>
      </c>
      <c r="M243" s="5">
        <v>4.2</v>
      </c>
      <c r="N243" s="5">
        <v>2.7</v>
      </c>
      <c r="O243" s="5">
        <v>2.1</v>
      </c>
      <c r="P243" s="5">
        <v>-0.6</v>
      </c>
      <c r="Q243" s="5">
        <v>1.7</v>
      </c>
      <c r="R243" s="5">
        <v>0</v>
      </c>
      <c r="S243" s="5">
        <v>-0.3</v>
      </c>
      <c r="T243" s="5">
        <v>6.5</v>
      </c>
      <c r="U243" s="5">
        <v>0.36233842039047698</v>
      </c>
      <c r="V243" s="6">
        <f>VLOOKUP(A243,'[1]state variable'!B:C,2)</f>
        <v>0.94997845281176696</v>
      </c>
      <c r="W243" s="6">
        <v>0.418829904297355</v>
      </c>
      <c r="X243" s="6">
        <f t="shared" si="27"/>
        <v>0.72617994494285154</v>
      </c>
      <c r="Y243" s="6">
        <f t="shared" si="25"/>
        <v>-1.099198752652742</v>
      </c>
      <c r="Z243" s="8">
        <v>32628</v>
      </c>
      <c r="AA243" s="6">
        <f t="shared" si="24"/>
        <v>-1.2183200851528191</v>
      </c>
      <c r="AB243" s="6">
        <f t="shared" si="28"/>
        <v>0</v>
      </c>
      <c r="AC243" s="6">
        <f t="shared" si="26"/>
        <v>-3.0609703860085071</v>
      </c>
      <c r="AD243" s="6">
        <f t="shared" si="29"/>
        <v>0</v>
      </c>
      <c r="AE243" s="8"/>
    </row>
    <row r="244" spans="1:31" ht="15" x14ac:dyDescent="0.25">
      <c r="A244" s="7">
        <v>34521</v>
      </c>
      <c r="B244" s="5">
        <v>0</v>
      </c>
      <c r="C244" s="5">
        <v>4.25</v>
      </c>
      <c r="D244" s="5">
        <v>2.6</v>
      </c>
      <c r="E244" s="5">
        <v>2.4</v>
      </c>
      <c r="F244" s="5">
        <v>2.2000000000000002</v>
      </c>
      <c r="G244" s="5">
        <v>2.2999999999999998</v>
      </c>
      <c r="H244" s="5">
        <v>0.1</v>
      </c>
      <c r="I244" s="5">
        <v>0.5</v>
      </c>
      <c r="J244" s="5">
        <v>-0.1</v>
      </c>
      <c r="K244" s="5">
        <v>0.1</v>
      </c>
      <c r="L244" s="5">
        <v>3.4</v>
      </c>
      <c r="M244" s="5">
        <v>3.5</v>
      </c>
      <c r="N244" s="5">
        <v>2.9</v>
      </c>
      <c r="O244" s="5">
        <v>2.4</v>
      </c>
      <c r="P244" s="5">
        <v>0.8</v>
      </c>
      <c r="Q244" s="5">
        <v>-0.7</v>
      </c>
      <c r="R244" s="5">
        <v>0.2</v>
      </c>
      <c r="S244" s="5">
        <v>0.3</v>
      </c>
      <c r="T244" s="5">
        <v>6.3</v>
      </c>
      <c r="U244" s="5">
        <v>7.8028392581798597E-2</v>
      </c>
      <c r="V244" s="6">
        <f>VLOOKUP(A244,'[1]state variable'!B:C,2)</f>
        <v>0.98053089492160495</v>
      </c>
      <c r="W244" s="6">
        <v>8.5549035443004906E-2</v>
      </c>
      <c r="X244" s="6">
        <f t="shared" si="27"/>
        <v>0.8117289803858565</v>
      </c>
      <c r="Y244" s="6">
        <f t="shared" si="25"/>
        <v>-1.0211703600709434</v>
      </c>
      <c r="Z244" s="8">
        <v>32659</v>
      </c>
      <c r="AA244" s="6">
        <f t="shared" si="24"/>
        <v>-1.2298423149307993</v>
      </c>
      <c r="AB244" s="6">
        <f t="shared" si="28"/>
        <v>-1.1522229777980231E-2</v>
      </c>
      <c r="AC244" s="6">
        <f t="shared" si="26"/>
        <v>-2.9161975480606253</v>
      </c>
      <c r="AD244" s="6">
        <f t="shared" si="29"/>
        <v>0.14477283794788187</v>
      </c>
      <c r="AE244" s="8"/>
    </row>
    <row r="245" spans="1:31" ht="15" x14ac:dyDescent="0.25">
      <c r="A245" s="7">
        <v>34562</v>
      </c>
      <c r="B245" s="5">
        <v>0.5</v>
      </c>
      <c r="C245" s="5">
        <v>4.25</v>
      </c>
      <c r="D245" s="5">
        <v>3</v>
      </c>
      <c r="E245" s="5">
        <v>1.5</v>
      </c>
      <c r="F245" s="5">
        <v>2.5</v>
      </c>
      <c r="G245" s="5">
        <v>2.6</v>
      </c>
      <c r="H245" s="5">
        <v>0.6</v>
      </c>
      <c r="I245" s="5">
        <v>-0.7</v>
      </c>
      <c r="J245" s="5">
        <v>0.2</v>
      </c>
      <c r="K245" s="5">
        <v>-0.2</v>
      </c>
      <c r="L245" s="5">
        <v>3.7</v>
      </c>
      <c r="M245" s="5">
        <v>2.8</v>
      </c>
      <c r="N245" s="5">
        <v>2.2999999999999998</v>
      </c>
      <c r="O245" s="5">
        <v>1.9</v>
      </c>
      <c r="P245" s="5">
        <v>0.2</v>
      </c>
      <c r="Q245" s="5">
        <v>-0.1</v>
      </c>
      <c r="R245" s="5">
        <v>-0.1</v>
      </c>
      <c r="S245" s="5">
        <v>-0.1</v>
      </c>
      <c r="T245" s="5">
        <v>6.2</v>
      </c>
      <c r="U245" s="5">
        <v>0.53644204272311202</v>
      </c>
      <c r="V245" s="6">
        <f>VLOOKUP(A245,'[1]state variable'!B:C,2)</f>
        <v>0.98053089492160495</v>
      </c>
      <c r="W245" s="6">
        <v>0.53370004197205001</v>
      </c>
      <c r="X245" s="6">
        <f t="shared" si="27"/>
        <v>1.3454290223579064</v>
      </c>
      <c r="Y245" s="6">
        <f t="shared" si="25"/>
        <v>-0.48472831734783139</v>
      </c>
      <c r="Z245" s="8">
        <v>32689</v>
      </c>
      <c r="AA245" s="6">
        <f t="shared" si="24"/>
        <v>-1.2298423149307993</v>
      </c>
      <c r="AB245" s="6">
        <f t="shared" si="28"/>
        <v>0</v>
      </c>
      <c r="AC245" s="6">
        <f t="shared" si="26"/>
        <v>-2.9161975480606253</v>
      </c>
      <c r="AD245" s="6">
        <f t="shared" si="29"/>
        <v>0</v>
      </c>
      <c r="AE245" s="8"/>
    </row>
    <row r="246" spans="1:31" ht="15" x14ac:dyDescent="0.25">
      <c r="A246" s="7">
        <v>34604</v>
      </c>
      <c r="B246" s="5">
        <v>0.125</v>
      </c>
      <c r="C246" s="5">
        <v>4.75</v>
      </c>
      <c r="D246" s="5">
        <v>3</v>
      </c>
      <c r="E246" s="5">
        <v>1.7</v>
      </c>
      <c r="F246" s="5">
        <v>2.7</v>
      </c>
      <c r="G246" s="5">
        <v>3</v>
      </c>
      <c r="H246" s="5">
        <v>0</v>
      </c>
      <c r="I246" s="5">
        <v>0.2</v>
      </c>
      <c r="J246" s="5">
        <v>0.2</v>
      </c>
      <c r="K246" s="5">
        <v>0.4</v>
      </c>
      <c r="L246" s="5">
        <v>3.8</v>
      </c>
      <c r="M246" s="5">
        <v>3</v>
      </c>
      <c r="N246" s="5">
        <v>2.8</v>
      </c>
      <c r="O246" s="5">
        <v>1.9</v>
      </c>
      <c r="P246" s="5">
        <v>0.1</v>
      </c>
      <c r="Q246" s="5">
        <v>0.2</v>
      </c>
      <c r="R246" s="5">
        <v>0.5</v>
      </c>
      <c r="S246" s="5">
        <v>0</v>
      </c>
      <c r="T246" s="5">
        <v>6.1</v>
      </c>
      <c r="U246" s="5">
        <v>9.9883782260555401E-2</v>
      </c>
      <c r="V246" s="6">
        <f>VLOOKUP(A246,'[1]state variable'!B:C,2)</f>
        <v>0.98053089492160495</v>
      </c>
      <c r="W246" s="6">
        <v>0.13533191712768899</v>
      </c>
      <c r="X246" s="6">
        <f t="shared" si="27"/>
        <v>1.4807609394855954</v>
      </c>
      <c r="Y246" s="6">
        <f t="shared" si="25"/>
        <v>-0.38484453508727601</v>
      </c>
      <c r="Z246" s="8">
        <v>32720</v>
      </c>
      <c r="AA246" s="6">
        <f t="shared" si="24"/>
        <v>-1.4640096411752783</v>
      </c>
      <c r="AB246" s="6">
        <f t="shared" si="28"/>
        <v>-0.234167326244479</v>
      </c>
      <c r="AC246" s="6">
        <f t="shared" si="26"/>
        <v>-2.8865707022088398</v>
      </c>
      <c r="AD246" s="6">
        <f t="shared" si="29"/>
        <v>2.9626845851785433E-2</v>
      </c>
      <c r="AE246" s="8"/>
    </row>
    <row r="247" spans="1:31" ht="15" x14ac:dyDescent="0.25">
      <c r="A247" s="7">
        <v>34653</v>
      </c>
      <c r="B247" s="5">
        <v>0.75</v>
      </c>
      <c r="C247" s="5">
        <v>4.75</v>
      </c>
      <c r="D247" s="5">
        <v>1.6</v>
      </c>
      <c r="E247" s="5">
        <v>2</v>
      </c>
      <c r="F247" s="5">
        <v>3.1</v>
      </c>
      <c r="G247" s="5">
        <v>2.8</v>
      </c>
      <c r="H247" s="5">
        <v>-0.1</v>
      </c>
      <c r="I247" s="5">
        <v>-0.7</v>
      </c>
      <c r="J247" s="5">
        <v>0.1</v>
      </c>
      <c r="K247" s="5">
        <v>0.5</v>
      </c>
      <c r="L247" s="5">
        <v>3.4</v>
      </c>
      <c r="M247" s="5">
        <v>4.0999999999999996</v>
      </c>
      <c r="N247" s="5">
        <v>2.5</v>
      </c>
      <c r="O247" s="5">
        <v>1.4</v>
      </c>
      <c r="P247" s="5">
        <v>0.4</v>
      </c>
      <c r="Q247" s="5">
        <v>1.3</v>
      </c>
      <c r="R247" s="5">
        <v>0.6</v>
      </c>
      <c r="S247" s="5">
        <v>-0.3</v>
      </c>
      <c r="T247" s="5">
        <v>5.7</v>
      </c>
      <c r="U247" s="5">
        <v>0.60227999607574101</v>
      </c>
      <c r="V247" s="6">
        <f>VLOOKUP(A247,'[1]state variable'!B:C,2)</f>
        <v>0.98333300496818099</v>
      </c>
      <c r="W247" s="6">
        <v>0.66353341287041401</v>
      </c>
      <c r="X247" s="6">
        <f t="shared" si="27"/>
        <v>2.1442943523560096</v>
      </c>
      <c r="Y247" s="6">
        <f t="shared" si="25"/>
        <v>0.217435460988465</v>
      </c>
      <c r="Z247" s="8">
        <v>32751</v>
      </c>
      <c r="AA247" s="6">
        <f t="shared" si="24"/>
        <v>-1.5666827579201383</v>
      </c>
      <c r="AB247" s="6">
        <f t="shared" si="28"/>
        <v>-0.10267311674486002</v>
      </c>
      <c r="AC247" s="6">
        <f t="shared" si="26"/>
        <v>-2.9843502496890335</v>
      </c>
      <c r="AD247" s="6">
        <f t="shared" si="29"/>
        <v>-9.7779547480193685E-2</v>
      </c>
      <c r="AE247" s="8"/>
    </row>
    <row r="248" spans="1:31" ht="15" x14ac:dyDescent="0.25">
      <c r="A248" s="7">
        <v>34688</v>
      </c>
      <c r="B248" s="5">
        <v>0</v>
      </c>
      <c r="C248" s="5">
        <v>5.5</v>
      </c>
      <c r="D248" s="5">
        <v>1.9</v>
      </c>
      <c r="E248" s="5">
        <v>1.7</v>
      </c>
      <c r="F248" s="5">
        <v>3.1</v>
      </c>
      <c r="G248" s="5">
        <v>2.6</v>
      </c>
      <c r="H248" s="5">
        <v>0.3</v>
      </c>
      <c r="I248" s="5">
        <v>-0.3</v>
      </c>
      <c r="J248" s="5">
        <v>0</v>
      </c>
      <c r="K248" s="5">
        <v>-0.2</v>
      </c>
      <c r="L248" s="5">
        <v>3.9</v>
      </c>
      <c r="M248" s="5">
        <v>5</v>
      </c>
      <c r="N248" s="5">
        <v>3</v>
      </c>
      <c r="O248" s="5">
        <v>2</v>
      </c>
      <c r="P248" s="5">
        <v>0.5</v>
      </c>
      <c r="Q248" s="5">
        <v>0.9</v>
      </c>
      <c r="R248" s="5">
        <v>0.5</v>
      </c>
      <c r="S248" s="5">
        <v>0.6</v>
      </c>
      <c r="T248" s="5">
        <v>5.6</v>
      </c>
      <c r="U248" s="5">
        <v>-0.183646204897982</v>
      </c>
      <c r="V248" s="6">
        <f>VLOOKUP(A248,'[1]state variable'!B:C,2)</f>
        <v>0.98333300496818099</v>
      </c>
      <c r="W248" s="6">
        <v>-2.8521916087636399E-2</v>
      </c>
      <c r="X248" s="6">
        <f t="shared" si="27"/>
        <v>2.1157724362683732</v>
      </c>
      <c r="Y248" s="6">
        <f t="shared" si="25"/>
        <v>3.3789256090483E-2</v>
      </c>
      <c r="Z248" s="8">
        <v>32781</v>
      </c>
      <c r="AA248" s="6">
        <f t="shared" si="24"/>
        <v>-1.5666827579201383</v>
      </c>
      <c r="AB248" s="6">
        <f t="shared" si="28"/>
        <v>0</v>
      </c>
      <c r="AC248" s="6">
        <f t="shared" si="26"/>
        <v>-2.9843502496890335</v>
      </c>
      <c r="AD248" s="6">
        <f t="shared" si="29"/>
        <v>0</v>
      </c>
      <c r="AE248" s="8"/>
    </row>
    <row r="249" spans="1:31" ht="15" x14ac:dyDescent="0.25">
      <c r="A249" s="7">
        <v>34731</v>
      </c>
      <c r="B249" s="5">
        <v>0.5</v>
      </c>
      <c r="C249" s="5">
        <v>5.5</v>
      </c>
      <c r="D249" s="5">
        <v>1.8</v>
      </c>
      <c r="E249" s="5">
        <v>3.1</v>
      </c>
      <c r="F249" s="5">
        <v>2.4</v>
      </c>
      <c r="G249" s="5">
        <v>2.2999999999999998</v>
      </c>
      <c r="H249" s="5">
        <v>0.1</v>
      </c>
      <c r="I249" s="5">
        <v>0</v>
      </c>
      <c r="J249" s="5">
        <v>-0.2</v>
      </c>
      <c r="K249" s="5">
        <v>-0.2</v>
      </c>
      <c r="L249" s="5">
        <v>5</v>
      </c>
      <c r="M249" s="5">
        <v>3.2</v>
      </c>
      <c r="N249" s="5">
        <v>2</v>
      </c>
      <c r="O249" s="5">
        <v>1.7</v>
      </c>
      <c r="P249" s="5">
        <v>0</v>
      </c>
      <c r="Q249" s="5">
        <v>0.2</v>
      </c>
      <c r="R249" s="5">
        <v>0</v>
      </c>
      <c r="S249" s="5">
        <v>0.4</v>
      </c>
      <c r="T249" s="5">
        <v>5.3</v>
      </c>
      <c r="U249" s="5">
        <v>0.51705465688894103</v>
      </c>
      <c r="V249" s="6">
        <f>VLOOKUP(A249,'[1]state variable'!B:C,2)</f>
        <v>0.97803826943376704</v>
      </c>
      <c r="W249" s="6">
        <v>0.476589064768079</v>
      </c>
      <c r="X249" s="6">
        <f t="shared" si="27"/>
        <v>2.5923615010364522</v>
      </c>
      <c r="Y249" s="6">
        <f t="shared" si="25"/>
        <v>0.55084391297942403</v>
      </c>
      <c r="Z249" s="8">
        <v>32812</v>
      </c>
      <c r="AA249" s="6">
        <f t="shared" si="24"/>
        <v>-1.6197473049743836</v>
      </c>
      <c r="AB249" s="6">
        <f t="shared" si="28"/>
        <v>-5.3064547054245237E-2</v>
      </c>
      <c r="AC249" s="6">
        <f t="shared" si="26"/>
        <v>-3.0038040235537142</v>
      </c>
      <c r="AD249" s="6">
        <f t="shared" si="29"/>
        <v>-1.9453773864680723E-2</v>
      </c>
      <c r="AE249" s="8"/>
    </row>
    <row r="250" spans="1:31" ht="15" x14ac:dyDescent="0.25">
      <c r="A250" s="7">
        <v>34786</v>
      </c>
      <c r="B250" s="5">
        <v>0</v>
      </c>
      <c r="C250" s="5">
        <v>6</v>
      </c>
      <c r="D250" s="5">
        <v>1.3</v>
      </c>
      <c r="E250" s="5">
        <v>3.3</v>
      </c>
      <c r="F250" s="5">
        <v>2.4</v>
      </c>
      <c r="G250" s="5">
        <v>2.2000000000000002</v>
      </c>
      <c r="H250" s="5">
        <v>-0.5</v>
      </c>
      <c r="I250" s="5">
        <v>0.2</v>
      </c>
      <c r="J250" s="5">
        <v>0</v>
      </c>
      <c r="K250" s="5">
        <v>-0.1</v>
      </c>
      <c r="L250" s="5">
        <v>4.5999999999999996</v>
      </c>
      <c r="M250" s="5">
        <v>2.5</v>
      </c>
      <c r="N250" s="5">
        <v>1.7</v>
      </c>
      <c r="O250" s="5">
        <v>2.1</v>
      </c>
      <c r="P250" s="5">
        <v>-0.4</v>
      </c>
      <c r="Q250" s="5">
        <v>-0.7</v>
      </c>
      <c r="R250" s="5">
        <v>-0.3</v>
      </c>
      <c r="S250" s="5">
        <v>0.4</v>
      </c>
      <c r="T250" s="5">
        <v>5.5</v>
      </c>
      <c r="U250" s="5">
        <v>0.20018537604629399</v>
      </c>
      <c r="V250" s="6">
        <f>VLOOKUP(A250,'[1]state variable'!B:C,2)</f>
        <v>0.97803826943376704</v>
      </c>
      <c r="W250" s="6">
        <v>5.7598851288220398E-2</v>
      </c>
      <c r="X250" s="6">
        <f t="shared" si="27"/>
        <v>2.6499603523246726</v>
      </c>
      <c r="Y250" s="6">
        <f t="shared" si="25"/>
        <v>0.75102928902571797</v>
      </c>
      <c r="Z250" s="8">
        <v>32842</v>
      </c>
      <c r="AA250" s="6">
        <f t="shared" si="24"/>
        <v>-1.5910860167035232</v>
      </c>
      <c r="AB250" s="6">
        <f t="shared" si="28"/>
        <v>2.8661288270860341E-2</v>
      </c>
      <c r="AC250" s="6">
        <f t="shared" si="26"/>
        <v>-2.8941927940554883</v>
      </c>
      <c r="AD250" s="6">
        <f t="shared" si="29"/>
        <v>0.10961122949822588</v>
      </c>
      <c r="AE250" s="8"/>
    </row>
    <row r="251" spans="1:31" ht="15" x14ac:dyDescent="0.25">
      <c r="A251" s="7">
        <v>34842</v>
      </c>
      <c r="B251" s="5">
        <v>0</v>
      </c>
      <c r="C251" s="5">
        <v>6</v>
      </c>
      <c r="D251" s="5">
        <v>2.2000000000000002</v>
      </c>
      <c r="E251" s="5">
        <v>2.7</v>
      </c>
      <c r="F251" s="5">
        <v>2.6</v>
      </c>
      <c r="G251" s="5">
        <v>2.4</v>
      </c>
      <c r="H251" s="5">
        <v>-1.1000000000000001</v>
      </c>
      <c r="I251" s="5">
        <v>0.3</v>
      </c>
      <c r="J251" s="5">
        <v>0.4</v>
      </c>
      <c r="K251" s="5">
        <v>0.2</v>
      </c>
      <c r="L251" s="5">
        <v>2.8</v>
      </c>
      <c r="M251" s="5">
        <v>0.9</v>
      </c>
      <c r="N251" s="5">
        <v>1.9</v>
      </c>
      <c r="O251" s="5">
        <v>2.8</v>
      </c>
      <c r="P251" s="5">
        <v>0.3</v>
      </c>
      <c r="Q251" s="5">
        <v>-0.8</v>
      </c>
      <c r="R251" s="5">
        <v>-0.2</v>
      </c>
      <c r="S251" s="5">
        <v>0.5</v>
      </c>
      <c r="T251" s="5">
        <v>5.7</v>
      </c>
      <c r="U251" s="5">
        <v>0.15723811361496101</v>
      </c>
      <c r="V251" s="6">
        <f>VLOOKUP(A251,'[1]state variable'!B:C,2)</f>
        <v>0.943609274318161</v>
      </c>
      <c r="W251" s="6">
        <v>7.2937613278693705E-2</v>
      </c>
      <c r="X251" s="6">
        <f t="shared" si="27"/>
        <v>2.7228979656033663</v>
      </c>
      <c r="Y251" s="6">
        <f t="shared" si="25"/>
        <v>0.90826740264067896</v>
      </c>
      <c r="Z251" s="8">
        <v>32873</v>
      </c>
      <c r="AA251" s="6">
        <f t="shared" si="24"/>
        <v>-1.7363653442704392</v>
      </c>
      <c r="AB251" s="6">
        <f t="shared" si="28"/>
        <v>-0.14527932756691597</v>
      </c>
      <c r="AC251" s="6">
        <f t="shared" si="26"/>
        <v>-2.9243429930301961</v>
      </c>
      <c r="AD251" s="6">
        <f t="shared" si="29"/>
        <v>-3.015019897470772E-2</v>
      </c>
      <c r="AE251" s="8"/>
    </row>
    <row r="252" spans="1:31" ht="15" x14ac:dyDescent="0.25">
      <c r="A252" s="7">
        <v>34886</v>
      </c>
      <c r="B252" s="5">
        <v>-0.25</v>
      </c>
      <c r="C252" s="5">
        <v>6</v>
      </c>
      <c r="D252" s="5">
        <v>2.2000000000000002</v>
      </c>
      <c r="E252" s="5">
        <v>2.2000000000000002</v>
      </c>
      <c r="F252" s="5">
        <v>2.8</v>
      </c>
      <c r="G252" s="5">
        <v>2.2999999999999998</v>
      </c>
      <c r="H252" s="5">
        <v>0</v>
      </c>
      <c r="I252" s="5">
        <v>-0.5</v>
      </c>
      <c r="J252" s="5">
        <v>0.2</v>
      </c>
      <c r="K252" s="5">
        <v>-0.1</v>
      </c>
      <c r="L252" s="5">
        <v>2.7</v>
      </c>
      <c r="M252" s="5">
        <v>-0.5</v>
      </c>
      <c r="N252" s="5">
        <v>1.1000000000000001</v>
      </c>
      <c r="O252" s="5">
        <v>3.4</v>
      </c>
      <c r="P252" s="5">
        <v>-0.1</v>
      </c>
      <c r="Q252" s="5">
        <v>-1.4</v>
      </c>
      <c r="R252" s="5">
        <v>-0.8</v>
      </c>
      <c r="S252" s="5">
        <v>0.6</v>
      </c>
      <c r="T252" s="5">
        <v>5.8</v>
      </c>
      <c r="U252" s="5">
        <v>1.33674299466257E-2</v>
      </c>
      <c r="V252" s="6">
        <f>VLOOKUP(A252,'[1]state variable'!B:C,2)</f>
        <v>0.78078896040047996</v>
      </c>
      <c r="W252" s="6">
        <v>-9.66965283011334E-2</v>
      </c>
      <c r="X252" s="6">
        <f t="shared" si="27"/>
        <v>2.6262014373022327</v>
      </c>
      <c r="Y252" s="6">
        <f t="shared" si="25"/>
        <v>0.92163483258730461</v>
      </c>
      <c r="Z252" s="8">
        <v>32904</v>
      </c>
      <c r="AA252" s="6">
        <f t="shared" si="24"/>
        <v>-1.7363653442704392</v>
      </c>
      <c r="AB252" s="6">
        <f t="shared" si="28"/>
        <v>0</v>
      </c>
      <c r="AC252" s="6">
        <f t="shared" si="26"/>
        <v>-2.9243429930301961</v>
      </c>
      <c r="AD252" s="6">
        <f t="shared" si="29"/>
        <v>0</v>
      </c>
      <c r="AE252" s="8"/>
    </row>
    <row r="253" spans="1:31" ht="15" x14ac:dyDescent="0.25">
      <c r="A253" s="7">
        <v>34933</v>
      </c>
      <c r="B253" s="5">
        <v>0</v>
      </c>
      <c r="C253" s="5">
        <v>5.75</v>
      </c>
      <c r="D253" s="5">
        <v>1.3</v>
      </c>
      <c r="E253" s="5">
        <v>2.5</v>
      </c>
      <c r="F253" s="5">
        <v>2.4</v>
      </c>
      <c r="G253" s="5">
        <v>2.4</v>
      </c>
      <c r="H253" s="5">
        <v>-0.9</v>
      </c>
      <c r="I253" s="5">
        <v>-0.3</v>
      </c>
      <c r="J253" s="5">
        <v>0.1</v>
      </c>
      <c r="K253" s="5">
        <v>0</v>
      </c>
      <c r="L253" s="5">
        <v>0.5</v>
      </c>
      <c r="M253" s="5">
        <v>2.2000000000000002</v>
      </c>
      <c r="N253" s="5">
        <v>2.9</v>
      </c>
      <c r="O253" s="5">
        <v>2.2999999999999998</v>
      </c>
      <c r="P253" s="5">
        <v>1</v>
      </c>
      <c r="Q253" s="5">
        <v>1.1000000000000001</v>
      </c>
      <c r="R253" s="5">
        <v>-0.5</v>
      </c>
      <c r="S253" s="5">
        <v>0.2</v>
      </c>
      <c r="T253" s="5">
        <v>5.8</v>
      </c>
      <c r="U253" s="5">
        <v>-6.15912933011626E-2</v>
      </c>
      <c r="V253" s="6">
        <f>VLOOKUP(A253,'[1]state variable'!B:C,2)</f>
        <v>0.78078896040047996</v>
      </c>
      <c r="W253" s="6">
        <v>2.9448112158954199E-3</v>
      </c>
      <c r="X253" s="6">
        <f t="shared" si="27"/>
        <v>2.6291462485181283</v>
      </c>
      <c r="Y253" s="6">
        <f t="shared" si="25"/>
        <v>0.86004353928614197</v>
      </c>
      <c r="Z253" s="8">
        <v>32932</v>
      </c>
      <c r="AA253" s="6">
        <f t="shared" si="24"/>
        <v>-1.6735004983548964</v>
      </c>
      <c r="AB253" s="6">
        <f t="shared" si="28"/>
        <v>6.2864845915542755E-2</v>
      </c>
      <c r="AC253" s="6">
        <f t="shared" si="26"/>
        <v>-2.6721064216030079</v>
      </c>
      <c r="AD253" s="6">
        <f t="shared" si="29"/>
        <v>0.25223657142718814</v>
      </c>
      <c r="AE253" s="8"/>
    </row>
    <row r="254" spans="1:31" ht="15" x14ac:dyDescent="0.25">
      <c r="A254" s="7">
        <v>34968</v>
      </c>
      <c r="B254" s="5">
        <v>0</v>
      </c>
      <c r="C254" s="5">
        <v>5.75</v>
      </c>
      <c r="D254" s="5">
        <v>1.6</v>
      </c>
      <c r="E254" s="5">
        <v>2.7</v>
      </c>
      <c r="F254" s="5">
        <v>2.6</v>
      </c>
      <c r="G254" s="5">
        <v>2.8</v>
      </c>
      <c r="H254" s="5">
        <v>0.3</v>
      </c>
      <c r="I254" s="5">
        <v>0.2</v>
      </c>
      <c r="J254" s="5">
        <v>0.2</v>
      </c>
      <c r="K254" s="5">
        <v>0.4</v>
      </c>
      <c r="L254" s="5">
        <v>1.1000000000000001</v>
      </c>
      <c r="M254" s="5">
        <v>2.2000000000000002</v>
      </c>
      <c r="N254" s="5">
        <v>2.5</v>
      </c>
      <c r="O254" s="5">
        <v>2.2999999999999998</v>
      </c>
      <c r="P254" s="5">
        <v>0.6</v>
      </c>
      <c r="Q254" s="5">
        <v>0</v>
      </c>
      <c r="R254" s="5">
        <v>-0.4</v>
      </c>
      <c r="S254" s="5">
        <v>0</v>
      </c>
      <c r="T254" s="5">
        <v>5.7</v>
      </c>
      <c r="U254" s="5">
        <v>8.0341666132849501E-2</v>
      </c>
      <c r="V254" s="6">
        <f>VLOOKUP(A254,'[1]state variable'!B:C,2)</f>
        <v>0.78078896040047996</v>
      </c>
      <c r="W254" s="6">
        <v>8.8309335950120402E-2</v>
      </c>
      <c r="X254" s="6">
        <f t="shared" si="27"/>
        <v>2.7174555844682486</v>
      </c>
      <c r="Y254" s="6">
        <f t="shared" si="25"/>
        <v>0.94038520541899151</v>
      </c>
      <c r="Z254" s="8">
        <v>32963</v>
      </c>
      <c r="AA254" s="6">
        <f t="shared" si="24"/>
        <v>-1.7671192345926918</v>
      </c>
      <c r="AB254" s="6">
        <f t="shared" si="28"/>
        <v>-9.3618736237795375E-2</v>
      </c>
      <c r="AC254" s="6">
        <f t="shared" si="26"/>
        <v>-2.7603058952104815</v>
      </c>
      <c r="AD254" s="6">
        <f t="shared" si="29"/>
        <v>-8.81994736074736E-2</v>
      </c>
      <c r="AE254" s="8"/>
    </row>
    <row r="255" spans="1:31" ht="15" x14ac:dyDescent="0.25">
      <c r="A255" s="7">
        <v>35018</v>
      </c>
      <c r="B255" s="5">
        <v>0</v>
      </c>
      <c r="C255" s="5">
        <v>5.75</v>
      </c>
      <c r="D255" s="5">
        <v>0.5</v>
      </c>
      <c r="E255" s="5">
        <v>2.1</v>
      </c>
      <c r="F255" s="5">
        <v>2.5</v>
      </c>
      <c r="G255" s="5">
        <v>2.2000000000000002</v>
      </c>
      <c r="H255" s="5">
        <v>-2.2000000000000002</v>
      </c>
      <c r="I255" s="5">
        <v>-0.5</v>
      </c>
      <c r="J255" s="5">
        <v>-0.3</v>
      </c>
      <c r="K255" s="5">
        <v>0.1</v>
      </c>
      <c r="L255" s="5">
        <v>4.0999999999999996</v>
      </c>
      <c r="M255" s="5">
        <v>2.6</v>
      </c>
      <c r="N255" s="5">
        <v>2.7</v>
      </c>
      <c r="O255" s="5">
        <v>2.7</v>
      </c>
      <c r="P255" s="5">
        <v>1.9</v>
      </c>
      <c r="Q255" s="5">
        <v>0.1</v>
      </c>
      <c r="R255" s="5">
        <v>0.4</v>
      </c>
      <c r="S255" s="5">
        <v>0.5</v>
      </c>
      <c r="T255" s="5">
        <v>5.6</v>
      </c>
      <c r="U255" s="5">
        <v>-3.6873999457633103E-2</v>
      </c>
      <c r="V255" s="6">
        <f>VLOOKUP(A255,'[1]state variable'!B:C,2)</f>
        <v>0.82254529971760804</v>
      </c>
      <c r="W255" s="6">
        <v>-2.0854916748713499E-2</v>
      </c>
      <c r="X255" s="6">
        <f t="shared" si="27"/>
        <v>2.6966006677195353</v>
      </c>
      <c r="Y255" s="6">
        <f t="shared" si="25"/>
        <v>0.90351120596135837</v>
      </c>
      <c r="Z255" s="8">
        <v>32993</v>
      </c>
      <c r="AA255" s="6">
        <f t="shared" si="24"/>
        <v>-1.7671192345926918</v>
      </c>
      <c r="AB255" s="6">
        <f t="shared" si="28"/>
        <v>0</v>
      </c>
      <c r="AC255" s="6">
        <f t="shared" si="26"/>
        <v>-2.7603058952104815</v>
      </c>
      <c r="AD255" s="6">
        <f t="shared" si="29"/>
        <v>0</v>
      </c>
      <c r="AE255" s="8"/>
    </row>
    <row r="256" spans="1:31" ht="15" x14ac:dyDescent="0.25">
      <c r="A256" s="7">
        <v>35052</v>
      </c>
      <c r="B256" s="5">
        <v>-0.25</v>
      </c>
      <c r="C256" s="5">
        <v>5.75</v>
      </c>
      <c r="D256" s="5">
        <v>0.5</v>
      </c>
      <c r="E256" s="5">
        <v>1.9</v>
      </c>
      <c r="F256" s="5">
        <v>2.6</v>
      </c>
      <c r="G256" s="5">
        <v>2.2000000000000002</v>
      </c>
      <c r="H256" s="5">
        <v>0</v>
      </c>
      <c r="I256" s="5">
        <v>-0.2</v>
      </c>
      <c r="J256" s="5">
        <v>0.1</v>
      </c>
      <c r="K256" s="5">
        <v>0</v>
      </c>
      <c r="L256" s="5">
        <v>5.4</v>
      </c>
      <c r="M256" s="5">
        <v>1.9</v>
      </c>
      <c r="N256" s="5">
        <v>2.5</v>
      </c>
      <c r="O256" s="5">
        <v>2.4</v>
      </c>
      <c r="P256" s="5">
        <v>1.3</v>
      </c>
      <c r="Q256" s="5">
        <v>-0.7</v>
      </c>
      <c r="R256" s="5">
        <v>-0.2</v>
      </c>
      <c r="S256" s="5">
        <v>-0.3</v>
      </c>
      <c r="T256" s="5">
        <v>5.6</v>
      </c>
      <c r="U256" s="5">
        <v>-0.12809050232896099</v>
      </c>
      <c r="V256" s="6">
        <f>VLOOKUP(A256,'[1]state variable'!B:C,2)</f>
        <v>0.82254529971760804</v>
      </c>
      <c r="W256" s="6">
        <v>-0.18290495125135001</v>
      </c>
      <c r="X256" s="6">
        <f t="shared" si="27"/>
        <v>2.5136957164681855</v>
      </c>
      <c r="Y256" s="6">
        <f t="shared" si="25"/>
        <v>0.77542070363239735</v>
      </c>
      <c r="Z256" s="8">
        <v>33024</v>
      </c>
      <c r="AA256" s="6">
        <f t="shared" si="24"/>
        <v>-1.7166947845727394</v>
      </c>
      <c r="AB256" s="6">
        <f t="shared" si="28"/>
        <v>5.0424450019952438E-2</v>
      </c>
      <c r="AC256" s="6">
        <f t="shared" si="26"/>
        <v>-2.7244643990864894</v>
      </c>
      <c r="AD256" s="6">
        <f t="shared" si="29"/>
        <v>3.5841496123992123E-2</v>
      </c>
      <c r="AE256" s="8"/>
    </row>
    <row r="257" spans="1:31" ht="15" x14ac:dyDescent="0.25">
      <c r="A257" s="7">
        <v>35095</v>
      </c>
      <c r="B257" s="5">
        <v>-0.25</v>
      </c>
      <c r="C257" s="5">
        <v>5.5</v>
      </c>
      <c r="D257" s="5">
        <v>2.6</v>
      </c>
      <c r="E257" s="5">
        <v>3.4</v>
      </c>
      <c r="F257" s="5">
        <v>2.4</v>
      </c>
      <c r="G257" s="5">
        <v>2.6</v>
      </c>
      <c r="H257" s="5">
        <v>0.7</v>
      </c>
      <c r="I257" s="5">
        <v>0.8</v>
      </c>
      <c r="J257" s="5">
        <v>0.2</v>
      </c>
      <c r="K257" s="5">
        <v>0.6</v>
      </c>
      <c r="L257" s="5">
        <v>1.9</v>
      </c>
      <c r="M257" s="5">
        <v>0.8</v>
      </c>
      <c r="N257" s="5">
        <v>2</v>
      </c>
      <c r="O257" s="5">
        <v>2</v>
      </c>
      <c r="P257" s="5">
        <v>0</v>
      </c>
      <c r="Q257" s="5">
        <v>-1.7</v>
      </c>
      <c r="R257" s="5">
        <v>-0.4</v>
      </c>
      <c r="S257" s="5">
        <v>0</v>
      </c>
      <c r="T257" s="5">
        <v>5.6</v>
      </c>
      <c r="U257" s="5">
        <v>8.2170042542776406E-2</v>
      </c>
      <c r="V257" s="6">
        <f>VLOOKUP(A257,'[1]state variable'!B:C,2)</f>
        <v>0.72693636058104005</v>
      </c>
      <c r="W257" s="6">
        <v>-6.7428049503766893E-2</v>
      </c>
      <c r="X257" s="6">
        <f t="shared" si="27"/>
        <v>2.4462676669644186</v>
      </c>
      <c r="Y257" s="6">
        <f t="shared" si="25"/>
        <v>0.85759074617517372</v>
      </c>
      <c r="Z257" s="8">
        <v>33054</v>
      </c>
      <c r="AA257" s="6">
        <f t="shared" si="24"/>
        <v>-1.7166947845727394</v>
      </c>
      <c r="AB257" s="6">
        <f t="shared" si="28"/>
        <v>0</v>
      </c>
      <c r="AC257" s="6">
        <f t="shared" si="26"/>
        <v>-2.7244643990864894</v>
      </c>
      <c r="AD257" s="6">
        <f t="shared" si="29"/>
        <v>0</v>
      </c>
      <c r="AE257" s="8"/>
    </row>
    <row r="258" spans="1:31" ht="15" x14ac:dyDescent="0.25">
      <c r="A258" s="7">
        <v>35150</v>
      </c>
      <c r="B258" s="5">
        <v>0</v>
      </c>
      <c r="C258" s="5">
        <v>5.25</v>
      </c>
      <c r="D258" s="5">
        <v>1.8</v>
      </c>
      <c r="E258" s="5">
        <v>3</v>
      </c>
      <c r="F258" s="5">
        <v>2.4</v>
      </c>
      <c r="G258" s="5">
        <v>2.5</v>
      </c>
      <c r="H258" s="5">
        <v>-0.8</v>
      </c>
      <c r="I258" s="5">
        <v>-0.4</v>
      </c>
      <c r="J258" s="5">
        <v>0</v>
      </c>
      <c r="K258" s="5">
        <v>-0.1</v>
      </c>
      <c r="L258" s="5">
        <v>0.3</v>
      </c>
      <c r="M258" s="5">
        <v>1.5</v>
      </c>
      <c r="N258" s="5">
        <v>3.4</v>
      </c>
      <c r="O258" s="5">
        <v>1.8</v>
      </c>
      <c r="P258" s="5">
        <v>-1.6</v>
      </c>
      <c r="Q258" s="5">
        <v>0.7</v>
      </c>
      <c r="R258" s="5">
        <v>1.4</v>
      </c>
      <c r="S258" s="5">
        <v>-0.2</v>
      </c>
      <c r="T258" s="5">
        <v>5.6</v>
      </c>
      <c r="U258" s="5">
        <v>3.97138790199578E-2</v>
      </c>
      <c r="V258" s="6">
        <f>VLOOKUP(A258,'[1]state variable'!B:C,2)</f>
        <v>0.72693636058104005</v>
      </c>
      <c r="W258" s="6">
        <v>-7.4637529868039607E-2</v>
      </c>
      <c r="X258" s="6">
        <f t="shared" si="27"/>
        <v>2.3716301370963788</v>
      </c>
      <c r="Y258" s="6">
        <f t="shared" si="25"/>
        <v>0.89730462519513154</v>
      </c>
      <c r="Z258" s="8">
        <v>33085</v>
      </c>
      <c r="AA258" s="6">
        <f t="shared" ref="AA258:AA321" si="30">VLOOKUP(Z258,A:X,24)</f>
        <v>-1.7976645253418377</v>
      </c>
      <c r="AB258" s="6">
        <f t="shared" si="28"/>
        <v>-8.0969740769098353E-2</v>
      </c>
      <c r="AC258" s="6">
        <f t="shared" si="26"/>
        <v>-2.7948841858573945</v>
      </c>
      <c r="AD258" s="6">
        <f t="shared" si="29"/>
        <v>-7.0419786770905102E-2</v>
      </c>
      <c r="AE258" s="8"/>
    </row>
    <row r="259" spans="1:31" ht="15" x14ac:dyDescent="0.25">
      <c r="A259" s="7">
        <v>35206</v>
      </c>
      <c r="B259" s="5">
        <v>0</v>
      </c>
      <c r="C259" s="5">
        <v>5.25</v>
      </c>
      <c r="D259" s="5">
        <v>2.2999999999999998</v>
      </c>
      <c r="E259" s="5">
        <v>2.1</v>
      </c>
      <c r="F259" s="5">
        <v>2.7</v>
      </c>
      <c r="G259" s="5">
        <v>2.5</v>
      </c>
      <c r="H259" s="5">
        <v>-0.7</v>
      </c>
      <c r="I259" s="5">
        <v>-0.3</v>
      </c>
      <c r="J259" s="5">
        <v>0.2</v>
      </c>
      <c r="K259" s="5">
        <v>0</v>
      </c>
      <c r="L259" s="5">
        <v>2.5</v>
      </c>
      <c r="M259" s="5">
        <v>3.5</v>
      </c>
      <c r="N259" s="5">
        <v>2</v>
      </c>
      <c r="O259" s="5">
        <v>1.9</v>
      </c>
      <c r="P259" s="5">
        <v>1</v>
      </c>
      <c r="Q259" s="5">
        <v>0.1</v>
      </c>
      <c r="R259" s="5">
        <v>0.2</v>
      </c>
      <c r="S259" s="5">
        <v>-0.4</v>
      </c>
      <c r="T259" s="5">
        <v>5.5</v>
      </c>
      <c r="U259" s="5">
        <v>-1.9197248288032501E-2</v>
      </c>
      <c r="V259" s="6">
        <f>VLOOKUP(A259,'[1]state variable'!B:C,2)</f>
        <v>0.82795443075243502</v>
      </c>
      <c r="W259" s="6">
        <v>-4.7112534723392302E-2</v>
      </c>
      <c r="X259" s="6">
        <f t="shared" si="27"/>
        <v>2.3245176023729863</v>
      </c>
      <c r="Y259" s="6">
        <f t="shared" ref="Y259:Y322" si="31">U259+Y258</f>
        <v>0.87810737690709906</v>
      </c>
      <c r="Z259" s="8">
        <v>33116</v>
      </c>
      <c r="AA259" s="6">
        <f t="shared" si="30"/>
        <v>-1.3518846440078247</v>
      </c>
      <c r="AB259" s="6">
        <f t="shared" si="28"/>
        <v>0.44577988133401303</v>
      </c>
      <c r="AC259" s="6">
        <f t="shared" ref="AC259:AC322" si="32">VLOOKUP(Z259,A:Y,25)</f>
        <v>-2.5786106857886644</v>
      </c>
      <c r="AD259" s="6">
        <f t="shared" si="29"/>
        <v>0.21627350006873014</v>
      </c>
      <c r="AE259" s="8"/>
    </row>
    <row r="260" spans="1:31" ht="15" x14ac:dyDescent="0.25">
      <c r="A260" s="7">
        <v>35249</v>
      </c>
      <c r="B260" s="5">
        <v>0</v>
      </c>
      <c r="C260" s="5">
        <v>5.25</v>
      </c>
      <c r="D260" s="5">
        <v>2.2999999999999998</v>
      </c>
      <c r="E260" s="5">
        <v>1.6</v>
      </c>
      <c r="F260" s="5">
        <v>2.2000000000000002</v>
      </c>
      <c r="G260" s="5">
        <v>2.4</v>
      </c>
      <c r="H260" s="5">
        <v>0</v>
      </c>
      <c r="I260" s="5">
        <v>-0.5</v>
      </c>
      <c r="J260" s="5">
        <v>-0.5</v>
      </c>
      <c r="K260" s="5">
        <v>-0.1</v>
      </c>
      <c r="L260" s="5">
        <v>2.2000000000000002</v>
      </c>
      <c r="M260" s="5">
        <v>3.8</v>
      </c>
      <c r="N260" s="5">
        <v>2.2999999999999998</v>
      </c>
      <c r="O260" s="5">
        <v>1.9</v>
      </c>
      <c r="P260" s="5">
        <v>-0.3</v>
      </c>
      <c r="Q260" s="5">
        <v>0.3</v>
      </c>
      <c r="R260" s="5">
        <v>0.3</v>
      </c>
      <c r="S260" s="5">
        <v>0</v>
      </c>
      <c r="T260" s="5">
        <v>5.5</v>
      </c>
      <c r="U260" s="5">
        <v>4.9464538879815398E-3</v>
      </c>
      <c r="V260" s="6">
        <f>VLOOKUP(A260,'[1]state variable'!B:C,2)</f>
        <v>0.97336220290960396</v>
      </c>
      <c r="W260" s="6">
        <v>1.1763624361922799E-2</v>
      </c>
      <c r="X260" s="6">
        <f t="shared" ref="X260:X323" si="33">X259+W260</f>
        <v>2.3362812267349091</v>
      </c>
      <c r="Y260" s="6">
        <f t="shared" si="31"/>
        <v>0.8830538307950806</v>
      </c>
      <c r="Z260" s="8">
        <v>33146</v>
      </c>
      <c r="AA260" s="6">
        <f t="shared" si="30"/>
        <v>-1.3518846440078247</v>
      </c>
      <c r="AB260" s="6">
        <f t="shared" ref="AB260:AB323" si="34">AA260-AA259</f>
        <v>0</v>
      </c>
      <c r="AC260" s="6">
        <f t="shared" si="32"/>
        <v>-2.5786106857886644</v>
      </c>
      <c r="AD260" s="6">
        <f t="shared" ref="AD260:AD323" si="35">AC260-AC259</f>
        <v>0</v>
      </c>
      <c r="AE260" s="8"/>
    </row>
    <row r="261" spans="1:31" ht="15" x14ac:dyDescent="0.25">
      <c r="A261" s="7">
        <v>35297</v>
      </c>
      <c r="B261" s="5">
        <v>0</v>
      </c>
      <c r="C261" s="5">
        <v>5.25</v>
      </c>
      <c r="D261" s="5">
        <v>1.8</v>
      </c>
      <c r="E261" s="5">
        <v>1.8</v>
      </c>
      <c r="F261" s="5">
        <v>2.8</v>
      </c>
      <c r="G261" s="5">
        <v>2.7</v>
      </c>
      <c r="H261" s="5">
        <v>0.2</v>
      </c>
      <c r="I261" s="5">
        <v>-0.4</v>
      </c>
      <c r="J261" s="5">
        <v>0.4</v>
      </c>
      <c r="K261" s="5">
        <v>0.4</v>
      </c>
      <c r="L261" s="5">
        <v>3.7</v>
      </c>
      <c r="M261" s="5">
        <v>2.6</v>
      </c>
      <c r="N261" s="5">
        <v>2</v>
      </c>
      <c r="O261" s="5">
        <v>2</v>
      </c>
      <c r="P261" s="5">
        <v>-0.1</v>
      </c>
      <c r="Q261" s="5">
        <v>0.3</v>
      </c>
      <c r="R261" s="5">
        <v>0.1</v>
      </c>
      <c r="S261" s="5">
        <v>-0.1</v>
      </c>
      <c r="T261" s="5">
        <v>5.4</v>
      </c>
      <c r="U261" s="5">
        <v>2.7920956922145002E-3</v>
      </c>
      <c r="V261" s="6">
        <f>VLOOKUP(A261,'[1]state variable'!B:C,2)</f>
        <v>0.97336220290960396</v>
      </c>
      <c r="W261" s="6">
        <v>-1.5681152812715999E-2</v>
      </c>
      <c r="X261" s="6">
        <f t="shared" si="33"/>
        <v>2.320600073922193</v>
      </c>
      <c r="Y261" s="6">
        <f t="shared" si="31"/>
        <v>0.8858459264872951</v>
      </c>
      <c r="Z261" s="8">
        <v>33177</v>
      </c>
      <c r="AA261" s="6">
        <f t="shared" si="30"/>
        <v>-0.94927077489418776</v>
      </c>
      <c r="AB261" s="6">
        <f t="shared" si="34"/>
        <v>0.40261386911363695</v>
      </c>
      <c r="AC261" s="6">
        <f t="shared" si="32"/>
        <v>-2.5466420080020331</v>
      </c>
      <c r="AD261" s="6">
        <f t="shared" si="35"/>
        <v>3.1968677786631261E-2</v>
      </c>
      <c r="AE261" s="8"/>
    </row>
    <row r="262" spans="1:31" ht="15" x14ac:dyDescent="0.25">
      <c r="A262" s="7">
        <v>35332</v>
      </c>
      <c r="B262" s="5">
        <v>0</v>
      </c>
      <c r="C262" s="5">
        <v>5.25</v>
      </c>
      <c r="D262" s="5">
        <v>1.7</v>
      </c>
      <c r="E262" s="5">
        <v>1.7</v>
      </c>
      <c r="F262" s="5">
        <v>2.2999999999999998</v>
      </c>
      <c r="G262" s="5">
        <v>2.8</v>
      </c>
      <c r="H262" s="5">
        <v>-0.1</v>
      </c>
      <c r="I262" s="5">
        <v>-0.1</v>
      </c>
      <c r="J262" s="5">
        <v>-0.5</v>
      </c>
      <c r="K262" s="5">
        <v>0.1</v>
      </c>
      <c r="L262" s="5">
        <v>4.7</v>
      </c>
      <c r="M262" s="5">
        <v>2.4</v>
      </c>
      <c r="N262" s="5">
        <v>2.2000000000000002</v>
      </c>
      <c r="O262" s="5">
        <v>2.1</v>
      </c>
      <c r="P262" s="5">
        <v>1</v>
      </c>
      <c r="Q262" s="5">
        <v>-0.2</v>
      </c>
      <c r="R262" s="5">
        <v>0.2</v>
      </c>
      <c r="S262" s="5">
        <v>0.1</v>
      </c>
      <c r="T262" s="5">
        <v>5.3</v>
      </c>
      <c r="U262" s="5">
        <v>7.8561255348578198E-3</v>
      </c>
      <c r="V262" s="6">
        <f>VLOOKUP(A262,'[1]state variable'!B:C,2)</f>
        <v>0.97336220290960396</v>
      </c>
      <c r="W262" s="6">
        <v>1.9558899677975802E-2</v>
      </c>
      <c r="X262" s="6">
        <f t="shared" si="33"/>
        <v>2.3401589736001687</v>
      </c>
      <c r="Y262" s="6">
        <f t="shared" si="31"/>
        <v>0.89370205202215292</v>
      </c>
      <c r="Z262" s="8">
        <v>33207</v>
      </c>
      <c r="AA262" s="6">
        <f t="shared" si="30"/>
        <v>-0.7061823102688507</v>
      </c>
      <c r="AB262" s="6">
        <f t="shared" si="34"/>
        <v>0.24308846462533706</v>
      </c>
      <c r="AC262" s="6">
        <f t="shared" si="32"/>
        <v>-2.5650758831185811</v>
      </c>
      <c r="AD262" s="6">
        <f t="shared" si="35"/>
        <v>-1.8433875116548037E-2</v>
      </c>
      <c r="AE262" s="8"/>
    </row>
    <row r="263" spans="1:31" ht="15" x14ac:dyDescent="0.25">
      <c r="A263" s="7">
        <v>35382</v>
      </c>
      <c r="B263" s="5">
        <v>0</v>
      </c>
      <c r="C263" s="5">
        <v>5.25</v>
      </c>
      <c r="D263" s="5">
        <v>1.5</v>
      </c>
      <c r="E263" s="5">
        <v>2.1</v>
      </c>
      <c r="F263" s="5">
        <v>2.9</v>
      </c>
      <c r="G263" s="5">
        <v>2.1</v>
      </c>
      <c r="H263" s="5">
        <v>-0.2</v>
      </c>
      <c r="I263" s="5">
        <v>-0.2</v>
      </c>
      <c r="J263" s="5">
        <v>0.1</v>
      </c>
      <c r="K263" s="5">
        <v>-0.4</v>
      </c>
      <c r="L263" s="5">
        <v>2.5</v>
      </c>
      <c r="M263" s="5">
        <v>1.8</v>
      </c>
      <c r="N263" s="5">
        <v>2.4</v>
      </c>
      <c r="O263" s="5">
        <v>2.2000000000000002</v>
      </c>
      <c r="P263" s="5">
        <v>0.1</v>
      </c>
      <c r="Q263" s="5">
        <v>-0.4</v>
      </c>
      <c r="R263" s="5">
        <v>0.3</v>
      </c>
      <c r="S263" s="5">
        <v>0.1</v>
      </c>
      <c r="T263" s="5">
        <v>5.2</v>
      </c>
      <c r="U263" s="5">
        <v>5.4795584879251902E-2</v>
      </c>
      <c r="V263" s="6">
        <f>VLOOKUP(A263,'[1]state variable'!B:C,2)</f>
        <v>0.97439994850205902</v>
      </c>
      <c r="W263" s="6">
        <v>1.8417764021103299E-2</v>
      </c>
      <c r="X263" s="6">
        <f t="shared" si="33"/>
        <v>2.3585767376212718</v>
      </c>
      <c r="Y263" s="6">
        <f t="shared" si="31"/>
        <v>0.94849763690140487</v>
      </c>
      <c r="Z263" s="8">
        <v>33238</v>
      </c>
      <c r="AA263" s="6">
        <f t="shared" si="30"/>
        <v>-0.78268616089791399</v>
      </c>
      <c r="AB263" s="6">
        <f t="shared" si="34"/>
        <v>-7.6503850629063286E-2</v>
      </c>
      <c r="AC263" s="6">
        <f t="shared" si="32"/>
        <v>-2.738652953664344</v>
      </c>
      <c r="AD263" s="6">
        <f t="shared" si="35"/>
        <v>-0.17357707054576288</v>
      </c>
      <c r="AE263" s="8"/>
    </row>
    <row r="264" spans="1:31" ht="15" x14ac:dyDescent="0.25">
      <c r="A264" s="7">
        <v>35416</v>
      </c>
      <c r="B264" s="5">
        <v>0</v>
      </c>
      <c r="C264" s="5">
        <v>5.25</v>
      </c>
      <c r="D264" s="5">
        <v>1.3</v>
      </c>
      <c r="E264" s="5">
        <v>2.2000000000000002</v>
      </c>
      <c r="F264" s="5">
        <v>3.1</v>
      </c>
      <c r="G264" s="5">
        <v>2.1</v>
      </c>
      <c r="H264" s="5">
        <v>-0.2</v>
      </c>
      <c r="I264" s="5">
        <v>0.1</v>
      </c>
      <c r="J264" s="5">
        <v>0.2</v>
      </c>
      <c r="K264" s="5">
        <v>0</v>
      </c>
      <c r="L264" s="5">
        <v>2.2999999999999998</v>
      </c>
      <c r="M264" s="5">
        <v>2.2999999999999998</v>
      </c>
      <c r="N264" s="5">
        <v>2.1</v>
      </c>
      <c r="O264" s="5">
        <v>2.2999999999999998</v>
      </c>
      <c r="P264" s="5">
        <v>-0.2</v>
      </c>
      <c r="Q264" s="5">
        <v>0.5</v>
      </c>
      <c r="R264" s="5">
        <v>-0.3</v>
      </c>
      <c r="S264" s="5">
        <v>0.1</v>
      </c>
      <c r="T264" s="5">
        <v>5.3</v>
      </c>
      <c r="U264" s="5">
        <v>-2.28241958405743E-2</v>
      </c>
      <c r="V264" s="6">
        <f>VLOOKUP(A264,'[1]state variable'!B:C,2)</f>
        <v>0.97439994850205902</v>
      </c>
      <c r="W264" s="6">
        <v>4.5813643832402296E-3</v>
      </c>
      <c r="X264" s="6">
        <f t="shared" si="33"/>
        <v>2.3631581020045123</v>
      </c>
      <c r="Y264" s="6">
        <f t="shared" si="31"/>
        <v>0.9256734410608306</v>
      </c>
      <c r="Z264" s="8">
        <v>33269</v>
      </c>
      <c r="AA264" s="6">
        <f t="shared" si="30"/>
        <v>-0.78268616089791399</v>
      </c>
      <c r="AB264" s="6">
        <f t="shared" si="34"/>
        <v>0</v>
      </c>
      <c r="AC264" s="6">
        <f t="shared" si="32"/>
        <v>-2.738652953664344</v>
      </c>
      <c r="AD264" s="6">
        <f t="shared" si="35"/>
        <v>0</v>
      </c>
      <c r="AE264" s="8"/>
    </row>
    <row r="265" spans="1:31" ht="15" x14ac:dyDescent="0.25">
      <c r="A265" s="7">
        <v>35466</v>
      </c>
      <c r="B265" s="9">
        <v>0</v>
      </c>
      <c r="C265" s="9">
        <v>5.25</v>
      </c>
      <c r="D265" s="5">
        <v>3.5</v>
      </c>
      <c r="E265" s="5">
        <v>1.7</v>
      </c>
      <c r="F265" s="5">
        <v>2.4</v>
      </c>
      <c r="G265" s="5">
        <v>2.4</v>
      </c>
      <c r="H265" s="5">
        <v>1.2</v>
      </c>
      <c r="I265" s="5">
        <v>-0.6</v>
      </c>
      <c r="J265" s="5">
        <v>0.3</v>
      </c>
      <c r="K265" s="5">
        <v>0.1</v>
      </c>
      <c r="L265" s="5">
        <v>2.4</v>
      </c>
      <c r="M265" s="5">
        <v>2.8</v>
      </c>
      <c r="N265" s="5">
        <v>2.4</v>
      </c>
      <c r="O265" s="5">
        <v>1.9</v>
      </c>
      <c r="P265" s="5">
        <v>1.1000000000000001</v>
      </c>
      <c r="Q265" s="5">
        <v>0.6</v>
      </c>
      <c r="R265" s="5">
        <v>-0.7</v>
      </c>
      <c r="S265" s="5">
        <v>-0.2</v>
      </c>
      <c r="T265" s="5">
        <v>5.2</v>
      </c>
      <c r="U265" s="5">
        <v>-9.2302421136776794E-2</v>
      </c>
      <c r="V265" s="6">
        <f>VLOOKUP(A265,'[1]state variable'!B:C,2)</f>
        <v>0.98476145771920598</v>
      </c>
      <c r="W265" s="6">
        <v>-0.15243674436504601</v>
      </c>
      <c r="X265" s="6">
        <f t="shared" si="33"/>
        <v>2.2107213576394664</v>
      </c>
      <c r="Y265" s="6">
        <f t="shared" si="31"/>
        <v>0.83337101992405382</v>
      </c>
      <c r="Z265" s="8">
        <v>33297</v>
      </c>
      <c r="AA265" s="6">
        <f t="shared" si="30"/>
        <v>-0.79763216381713953</v>
      </c>
      <c r="AB265" s="6">
        <f t="shared" si="34"/>
        <v>-1.4946002919225543E-2</v>
      </c>
      <c r="AC265" s="6">
        <f t="shared" si="32"/>
        <v>-3.0476490730658359</v>
      </c>
      <c r="AD265" s="6">
        <f t="shared" si="35"/>
        <v>-0.30899611940149185</v>
      </c>
      <c r="AE265" s="8"/>
    </row>
    <row r="266" spans="1:31" ht="15" x14ac:dyDescent="0.25">
      <c r="A266" s="7">
        <v>35514</v>
      </c>
      <c r="B266" s="10">
        <v>0.25</v>
      </c>
      <c r="C266" s="9">
        <v>5.25</v>
      </c>
      <c r="D266" s="5">
        <v>4.3</v>
      </c>
      <c r="E266" s="5">
        <v>3.4</v>
      </c>
      <c r="F266" s="5">
        <v>2.9</v>
      </c>
      <c r="G266" s="5">
        <v>2.5</v>
      </c>
      <c r="H266" s="5">
        <v>0.8</v>
      </c>
      <c r="I266" s="5">
        <v>1.7</v>
      </c>
      <c r="J266" s="5">
        <v>0.5</v>
      </c>
      <c r="K266" s="5">
        <v>0.1</v>
      </c>
      <c r="L266" s="5">
        <v>1.3</v>
      </c>
      <c r="M266" s="5">
        <v>2.9</v>
      </c>
      <c r="N266" s="5">
        <v>2.4</v>
      </c>
      <c r="O266" s="5">
        <v>1.9</v>
      </c>
      <c r="P266" s="5">
        <v>-1.1000000000000001</v>
      </c>
      <c r="Q266" s="5">
        <v>0.1</v>
      </c>
      <c r="R266" s="5">
        <v>0</v>
      </c>
      <c r="S266" s="5">
        <v>0</v>
      </c>
      <c r="T266" s="5">
        <v>5.3</v>
      </c>
      <c r="U266" s="5">
        <v>0.249586885140783</v>
      </c>
      <c r="V266" s="6">
        <f>VLOOKUP(A266,'[1]state variable'!B:C,2)</f>
        <v>0.98476145771920598</v>
      </c>
      <c r="W266" s="6">
        <v>0.25939277062181398</v>
      </c>
      <c r="X266" s="6">
        <f t="shared" si="33"/>
        <v>2.4701141282612804</v>
      </c>
      <c r="Y266" s="6">
        <f t="shared" si="31"/>
        <v>1.0829579050648368</v>
      </c>
      <c r="Z266" s="8">
        <v>33328</v>
      </c>
      <c r="AA266" s="6">
        <f t="shared" si="30"/>
        <v>-0.39141832690001455</v>
      </c>
      <c r="AB266" s="6">
        <f t="shared" si="34"/>
        <v>0.40621383691712498</v>
      </c>
      <c r="AC266" s="6">
        <f t="shared" si="32"/>
        <v>-2.811349793775066</v>
      </c>
      <c r="AD266" s="6">
        <f t="shared" si="35"/>
        <v>0.23629927929076988</v>
      </c>
      <c r="AE266" s="8"/>
    </row>
    <row r="267" spans="1:31" ht="15" x14ac:dyDescent="0.25">
      <c r="A267" s="7">
        <v>35570</v>
      </c>
      <c r="B267" s="9">
        <v>0</v>
      </c>
      <c r="C267" s="9">
        <v>5.5</v>
      </c>
      <c r="D267" s="5">
        <v>6</v>
      </c>
      <c r="E267" s="5">
        <v>1.8</v>
      </c>
      <c r="F267" s="5">
        <v>2.5</v>
      </c>
      <c r="G267" s="5">
        <v>2.2999999999999998</v>
      </c>
      <c r="H267" s="5">
        <v>1.7</v>
      </c>
      <c r="I267" s="5">
        <v>-1.6</v>
      </c>
      <c r="J267" s="5">
        <v>-0.4</v>
      </c>
      <c r="K267" s="5">
        <v>-0.2</v>
      </c>
      <c r="L267" s="5">
        <v>2.2000000000000002</v>
      </c>
      <c r="M267" s="5">
        <v>2.1</v>
      </c>
      <c r="N267" s="5">
        <v>2</v>
      </c>
      <c r="O267" s="5">
        <v>2.2000000000000002</v>
      </c>
      <c r="P267" s="5">
        <v>0.9</v>
      </c>
      <c r="Q267" s="5">
        <v>-0.8</v>
      </c>
      <c r="R267" s="5">
        <v>-0.4</v>
      </c>
      <c r="S267" s="5">
        <v>0.3</v>
      </c>
      <c r="T267" s="5">
        <v>5</v>
      </c>
      <c r="U267" s="5">
        <v>2.3278442980730899E-2</v>
      </c>
      <c r="V267" s="6">
        <f>VLOOKUP(A267,'[1]state variable'!B:C,2)</f>
        <v>0.98635590522283301</v>
      </c>
      <c r="W267" s="6">
        <v>7.0555102447240101E-2</v>
      </c>
      <c r="X267" s="6">
        <f t="shared" si="33"/>
        <v>2.5406692307085206</v>
      </c>
      <c r="Y267" s="6">
        <f t="shared" si="31"/>
        <v>1.1062363480455677</v>
      </c>
      <c r="Z267" s="8">
        <v>33358</v>
      </c>
      <c r="AA267" s="6">
        <f t="shared" si="30"/>
        <v>-0.39141832690001455</v>
      </c>
      <c r="AB267" s="6">
        <f t="shared" si="34"/>
        <v>0</v>
      </c>
      <c r="AC267" s="6">
        <f t="shared" si="32"/>
        <v>-2.811349793775066</v>
      </c>
      <c r="AD267" s="6">
        <f t="shared" si="35"/>
        <v>0</v>
      </c>
      <c r="AE267" s="8"/>
    </row>
    <row r="268" spans="1:31" ht="15" x14ac:dyDescent="0.25">
      <c r="A268" s="7">
        <v>35613</v>
      </c>
      <c r="B268" s="9">
        <v>0</v>
      </c>
      <c r="C268" s="9">
        <v>5.5</v>
      </c>
      <c r="D268" s="5">
        <v>2.2000000000000002</v>
      </c>
      <c r="E268" s="5">
        <v>2.9</v>
      </c>
      <c r="F268" s="5">
        <v>2.8</v>
      </c>
      <c r="G268" s="5">
        <v>2.5</v>
      </c>
      <c r="H268" s="5">
        <v>-3.8</v>
      </c>
      <c r="I268" s="5">
        <v>1.1000000000000001</v>
      </c>
      <c r="J268" s="5">
        <v>0.3</v>
      </c>
      <c r="K268" s="5">
        <v>0.2</v>
      </c>
      <c r="L268" s="5">
        <v>1.9</v>
      </c>
      <c r="M268" s="5">
        <v>2.1</v>
      </c>
      <c r="N268" s="5">
        <v>2.2000000000000002</v>
      </c>
      <c r="O268" s="5">
        <v>2.5</v>
      </c>
      <c r="P268" s="5">
        <v>-0.3</v>
      </c>
      <c r="Q268" s="5">
        <v>0</v>
      </c>
      <c r="R268" s="5">
        <v>0.2</v>
      </c>
      <c r="S268" s="5">
        <v>0.3</v>
      </c>
      <c r="T268" s="5">
        <v>4.8</v>
      </c>
      <c r="U268" s="5">
        <v>5.08628158396066E-3</v>
      </c>
      <c r="V268" s="6">
        <f>VLOOKUP(A268,'[1]state variable'!B:C,2)</f>
        <v>0.98117446971175104</v>
      </c>
      <c r="W268" s="6">
        <v>-9.0799229334003698E-3</v>
      </c>
      <c r="X268" s="6">
        <f t="shared" si="33"/>
        <v>2.5315893077751204</v>
      </c>
      <c r="Y268" s="6">
        <f t="shared" si="31"/>
        <v>1.1113226296295284</v>
      </c>
      <c r="Z268" s="8">
        <v>33389</v>
      </c>
      <c r="AA268" s="6">
        <f t="shared" si="30"/>
        <v>-0.14545665651349154</v>
      </c>
      <c r="AB268" s="6">
        <f t="shared" si="34"/>
        <v>0.245961670386523</v>
      </c>
      <c r="AC268" s="6">
        <f t="shared" si="32"/>
        <v>-2.5027795885250219</v>
      </c>
      <c r="AD268" s="6">
        <f t="shared" si="35"/>
        <v>0.30857020525004408</v>
      </c>
      <c r="AE268" s="8"/>
    </row>
    <row r="269" spans="1:31" ht="15" x14ac:dyDescent="0.25">
      <c r="A269" s="7">
        <v>35661</v>
      </c>
      <c r="B269" s="9">
        <v>0</v>
      </c>
      <c r="C269" s="9">
        <v>5.5</v>
      </c>
      <c r="D269" s="5">
        <v>2.6</v>
      </c>
      <c r="E269" s="5">
        <v>2.2000000000000002</v>
      </c>
      <c r="F269" s="5">
        <v>2.4</v>
      </c>
      <c r="G269" s="5">
        <v>2.2999999999999998</v>
      </c>
      <c r="H269" s="5">
        <v>0.4</v>
      </c>
      <c r="I269" s="5">
        <v>-0.7</v>
      </c>
      <c r="J269" s="5">
        <v>-0.4</v>
      </c>
      <c r="K269" s="5">
        <v>-0.2</v>
      </c>
      <c r="L269" s="5">
        <v>1.5</v>
      </c>
      <c r="M269" s="5">
        <v>1.6</v>
      </c>
      <c r="N269" s="5">
        <v>2</v>
      </c>
      <c r="O269" s="5">
        <v>2.1</v>
      </c>
      <c r="P269" s="5">
        <v>-0.4</v>
      </c>
      <c r="Q269" s="5">
        <v>-0.5</v>
      </c>
      <c r="R269" s="5">
        <v>-0.2</v>
      </c>
      <c r="S269" s="5">
        <v>-0.4</v>
      </c>
      <c r="T269" s="5">
        <v>4.8</v>
      </c>
      <c r="U269" s="5">
        <v>0.13055862840542401</v>
      </c>
      <c r="V269" s="6">
        <f>VLOOKUP(A269,'[1]state variable'!B:C,2)</f>
        <v>0.98117446971175104</v>
      </c>
      <c r="W269" s="6">
        <v>3.8597110812862302E-2</v>
      </c>
      <c r="X269" s="6">
        <f t="shared" si="33"/>
        <v>2.5701864185879826</v>
      </c>
      <c r="Y269" s="6">
        <f t="shared" si="31"/>
        <v>1.2418812580349525</v>
      </c>
      <c r="Z269" s="8">
        <v>33419</v>
      </c>
      <c r="AA269" s="6">
        <f t="shared" si="30"/>
        <v>-0.14545665651349154</v>
      </c>
      <c r="AB269" s="6">
        <f t="shared" si="34"/>
        <v>0</v>
      </c>
      <c r="AC269" s="6">
        <f t="shared" si="32"/>
        <v>-2.5027795885250219</v>
      </c>
      <c r="AD269" s="6">
        <f t="shared" si="35"/>
        <v>0</v>
      </c>
      <c r="AE269" s="8"/>
    </row>
    <row r="270" spans="1:31" ht="15" x14ac:dyDescent="0.25">
      <c r="A270" s="7">
        <v>35703</v>
      </c>
      <c r="B270" s="9">
        <v>0</v>
      </c>
      <c r="C270" s="9">
        <v>5.5</v>
      </c>
      <c r="D270" s="5">
        <v>3.6</v>
      </c>
      <c r="E270" s="5">
        <v>2.8</v>
      </c>
      <c r="F270" s="5">
        <v>3</v>
      </c>
      <c r="G270" s="5">
        <v>3</v>
      </c>
      <c r="H270" s="5">
        <v>1</v>
      </c>
      <c r="I270" s="5">
        <v>0.6</v>
      </c>
      <c r="J270" s="5">
        <v>0.6</v>
      </c>
      <c r="K270" s="5">
        <v>0.7</v>
      </c>
      <c r="L270" s="5">
        <v>1.5</v>
      </c>
      <c r="M270" s="5">
        <v>1.6</v>
      </c>
      <c r="N270" s="5">
        <v>2</v>
      </c>
      <c r="O270" s="5">
        <v>2.2000000000000002</v>
      </c>
      <c r="P270" s="5">
        <v>0</v>
      </c>
      <c r="Q270" s="5">
        <v>0</v>
      </c>
      <c r="R270" s="5">
        <v>0</v>
      </c>
      <c r="S270" s="5">
        <v>0.1</v>
      </c>
      <c r="T270" s="5">
        <v>4.8</v>
      </c>
      <c r="U270" s="5">
        <v>-1.8569049851078299E-2</v>
      </c>
      <c r="V270" s="6">
        <f>VLOOKUP(A270,'[1]state variable'!B:C,2)</f>
        <v>0.98866339648527102</v>
      </c>
      <c r="W270" s="6">
        <v>8.4890619586282592E-3</v>
      </c>
      <c r="X270" s="6">
        <f t="shared" si="33"/>
        <v>2.578675480546611</v>
      </c>
      <c r="Y270" s="6">
        <f t="shared" si="31"/>
        <v>1.2233122081838743</v>
      </c>
      <c r="Z270" s="8">
        <v>33450</v>
      </c>
      <c r="AA270" s="6">
        <f t="shared" si="30"/>
        <v>-0.24625627960527655</v>
      </c>
      <c r="AB270" s="6">
        <f t="shared" si="34"/>
        <v>-0.100799623091785</v>
      </c>
      <c r="AC270" s="6">
        <f t="shared" si="32"/>
        <v>-2.5571846740645885</v>
      </c>
      <c r="AD270" s="6">
        <f t="shared" si="35"/>
        <v>-5.4405085539566578E-2</v>
      </c>
      <c r="AE270" s="8"/>
    </row>
    <row r="271" spans="1:31" ht="15" x14ac:dyDescent="0.25">
      <c r="A271" s="7">
        <v>35746</v>
      </c>
      <c r="B271" s="9">
        <v>0</v>
      </c>
      <c r="C271" s="9">
        <v>5.5</v>
      </c>
      <c r="D271" s="5">
        <v>3.5</v>
      </c>
      <c r="E271" s="5">
        <v>3.5</v>
      </c>
      <c r="F271" s="5">
        <v>2.7</v>
      </c>
      <c r="G271" s="5">
        <v>2.5</v>
      </c>
      <c r="H271" s="5">
        <v>-0.1</v>
      </c>
      <c r="I271" s="5">
        <v>0.7</v>
      </c>
      <c r="J271" s="5">
        <v>-0.3</v>
      </c>
      <c r="K271" s="5">
        <v>-0.5</v>
      </c>
      <c r="L271" s="5">
        <v>1.4</v>
      </c>
      <c r="M271" s="5">
        <v>1.9</v>
      </c>
      <c r="N271" s="5">
        <v>2.2000000000000002</v>
      </c>
      <c r="O271" s="5">
        <v>2</v>
      </c>
      <c r="P271" s="5">
        <v>-0.1</v>
      </c>
      <c r="Q271" s="5">
        <v>0.3</v>
      </c>
      <c r="R271" s="5">
        <v>0.2</v>
      </c>
      <c r="S271" s="5">
        <v>-0.2</v>
      </c>
      <c r="T271" s="5">
        <v>4.8</v>
      </c>
      <c r="U271" s="5">
        <v>-5.0897148220292801E-2</v>
      </c>
      <c r="V271" s="6">
        <f>VLOOKUP(A271,'[1]state variable'!B:C,2)</f>
        <v>0.98866339648527102</v>
      </c>
      <c r="W271" s="6">
        <v>-2.7161713305807302E-3</v>
      </c>
      <c r="X271" s="6">
        <f t="shared" si="33"/>
        <v>2.5759593092160302</v>
      </c>
      <c r="Y271" s="6">
        <f t="shared" si="31"/>
        <v>1.1724150599635814</v>
      </c>
      <c r="Z271" s="8">
        <v>33481</v>
      </c>
      <c r="AA271" s="6">
        <f t="shared" si="30"/>
        <v>-0.25567032026506215</v>
      </c>
      <c r="AB271" s="6">
        <f t="shared" si="34"/>
        <v>-9.4140406597855997E-3</v>
      </c>
      <c r="AC271" s="6">
        <f t="shared" si="32"/>
        <v>-2.3058578714598763</v>
      </c>
      <c r="AD271" s="6">
        <f t="shared" si="35"/>
        <v>0.25132680260471219</v>
      </c>
      <c r="AE271" s="8"/>
    </row>
    <row r="272" spans="1:31" ht="15" x14ac:dyDescent="0.25">
      <c r="A272" s="7">
        <v>35780</v>
      </c>
      <c r="B272" s="9">
        <v>0</v>
      </c>
      <c r="C272" s="9">
        <v>5.5</v>
      </c>
      <c r="D272" s="5">
        <v>3.4</v>
      </c>
      <c r="E272" s="5">
        <v>3.9</v>
      </c>
      <c r="F272" s="5">
        <v>2</v>
      </c>
      <c r="G272" s="5">
        <v>1.7</v>
      </c>
      <c r="H272" s="5">
        <v>-0.1</v>
      </c>
      <c r="I272" s="5">
        <v>0.4</v>
      </c>
      <c r="J272" s="5">
        <v>-0.7</v>
      </c>
      <c r="K272" s="5">
        <v>-0.8</v>
      </c>
      <c r="L272" s="5">
        <v>1.5</v>
      </c>
      <c r="M272" s="5">
        <v>1.9</v>
      </c>
      <c r="N272" s="5">
        <v>2.2000000000000002</v>
      </c>
      <c r="O272" s="5">
        <v>1.7</v>
      </c>
      <c r="P272" s="5">
        <v>0.1</v>
      </c>
      <c r="Q272" s="5">
        <v>0</v>
      </c>
      <c r="R272" s="5">
        <v>0</v>
      </c>
      <c r="S272" s="5">
        <v>-0.3</v>
      </c>
      <c r="T272" s="5">
        <v>4.5999999999999996</v>
      </c>
      <c r="U272" s="5">
        <v>2.6394904434725999E-2</v>
      </c>
      <c r="V272" s="6">
        <f>VLOOKUP(A272,'[1]state variable'!B:C,2)</f>
        <v>0.98866339648527102</v>
      </c>
      <c r="W272" s="6">
        <v>-6.31774748859813E-2</v>
      </c>
      <c r="X272" s="6">
        <f t="shared" si="33"/>
        <v>2.512781834330049</v>
      </c>
      <c r="Y272" s="6">
        <f t="shared" si="31"/>
        <v>1.1988099643983074</v>
      </c>
      <c r="Z272" s="8">
        <v>33511</v>
      </c>
      <c r="AA272" s="6">
        <f t="shared" si="30"/>
        <v>-0.25567032026506215</v>
      </c>
      <c r="AB272" s="6">
        <f t="shared" si="34"/>
        <v>0</v>
      </c>
      <c r="AC272" s="6">
        <f t="shared" si="32"/>
        <v>-2.3058578714598763</v>
      </c>
      <c r="AD272" s="6">
        <f t="shared" si="35"/>
        <v>0</v>
      </c>
      <c r="AE272" s="8"/>
    </row>
    <row r="273" spans="1:31" ht="15" x14ac:dyDescent="0.25">
      <c r="A273" s="7">
        <v>35830</v>
      </c>
      <c r="B273" s="9">
        <v>0</v>
      </c>
      <c r="C273" s="9">
        <v>5.5</v>
      </c>
      <c r="D273" s="5">
        <v>3.9</v>
      </c>
      <c r="E273" s="5">
        <v>2.7</v>
      </c>
      <c r="F273" s="5">
        <v>1</v>
      </c>
      <c r="G273" s="5">
        <v>1.5</v>
      </c>
      <c r="H273" s="5">
        <v>0.5</v>
      </c>
      <c r="I273" s="5">
        <v>-1.2</v>
      </c>
      <c r="J273" s="5">
        <v>-1</v>
      </c>
      <c r="K273" s="5">
        <v>-0.2</v>
      </c>
      <c r="L273" s="5">
        <v>0.19</v>
      </c>
      <c r="M273" s="5">
        <v>1.8</v>
      </c>
      <c r="N273" s="5">
        <v>1.6</v>
      </c>
      <c r="O273" s="5">
        <v>1.6</v>
      </c>
      <c r="P273" s="5">
        <v>-1.31</v>
      </c>
      <c r="Q273" s="5">
        <v>-9.9999999999999895E-2</v>
      </c>
      <c r="R273" s="5">
        <v>-0.6</v>
      </c>
      <c r="S273" s="5">
        <v>-0.1</v>
      </c>
      <c r="T273" s="5">
        <v>4.5999999999999996</v>
      </c>
      <c r="U273" s="5">
        <v>0.18466521839359101</v>
      </c>
      <c r="V273" s="6">
        <f>VLOOKUP(A273,'[1]state variable'!B:C,2)</f>
        <v>0.98258682178566004</v>
      </c>
      <c r="W273" s="6">
        <v>-5.28412231051794E-2</v>
      </c>
      <c r="X273" s="6">
        <f t="shared" si="33"/>
        <v>2.4599406112248694</v>
      </c>
      <c r="Y273" s="6">
        <f t="shared" si="31"/>
        <v>1.3834751827918985</v>
      </c>
      <c r="Z273" s="8">
        <v>33542</v>
      </c>
      <c r="AA273" s="6">
        <f t="shared" si="30"/>
        <v>-0.25380893835392221</v>
      </c>
      <c r="AB273" s="6">
        <f t="shared" si="34"/>
        <v>1.8613819111399366E-3</v>
      </c>
      <c r="AC273" s="6">
        <f t="shared" si="32"/>
        <v>-2.2333059863605746</v>
      </c>
      <c r="AD273" s="6">
        <f t="shared" si="35"/>
        <v>7.2551885099301661E-2</v>
      </c>
      <c r="AE273" s="8"/>
    </row>
    <row r="274" spans="1:31" ht="15" x14ac:dyDescent="0.25">
      <c r="A274" s="7">
        <v>35885</v>
      </c>
      <c r="B274" s="9">
        <v>0</v>
      </c>
      <c r="C274" s="9">
        <v>5.5</v>
      </c>
      <c r="D274" s="5">
        <v>3.9</v>
      </c>
      <c r="E274" s="5">
        <v>3.1</v>
      </c>
      <c r="F274" s="5">
        <v>2.1</v>
      </c>
      <c r="G274" s="5">
        <v>2</v>
      </c>
      <c r="H274" s="5">
        <v>0</v>
      </c>
      <c r="I274" s="5">
        <v>0.4</v>
      </c>
      <c r="J274" s="5">
        <v>1.1000000000000001</v>
      </c>
      <c r="K274" s="5">
        <v>0.5</v>
      </c>
      <c r="L274" s="5">
        <v>1.5</v>
      </c>
      <c r="M274" s="5">
        <v>1.4</v>
      </c>
      <c r="N274" s="5">
        <v>1.5</v>
      </c>
      <c r="O274" s="5">
        <v>1.8</v>
      </c>
      <c r="P274" s="5">
        <v>1.31</v>
      </c>
      <c r="Q274" s="5">
        <v>-0.4</v>
      </c>
      <c r="R274" s="5">
        <v>-0.1</v>
      </c>
      <c r="S274" s="5">
        <v>0.2</v>
      </c>
      <c r="T274" s="5">
        <v>4.5999999999999996</v>
      </c>
      <c r="U274" s="5">
        <v>1.8975319116455201E-2</v>
      </c>
      <c r="V274" s="6">
        <f>VLOOKUP(A274,'[1]state variable'!B:C,2)</f>
        <v>0.98619735130278696</v>
      </c>
      <c r="W274" s="6">
        <v>-3.8080111779388401E-2</v>
      </c>
      <c r="X274" s="6">
        <f t="shared" si="33"/>
        <v>2.4218604994454811</v>
      </c>
      <c r="Y274" s="6">
        <f t="shared" si="31"/>
        <v>1.4024505019083537</v>
      </c>
      <c r="Z274" s="8">
        <v>33572</v>
      </c>
      <c r="AA274" s="6">
        <f t="shared" si="30"/>
        <v>-0.36403137554582021</v>
      </c>
      <c r="AB274" s="6">
        <f t="shared" si="34"/>
        <v>-0.110222437191898</v>
      </c>
      <c r="AC274" s="6">
        <f t="shared" si="32"/>
        <v>-2.3054209803967622</v>
      </c>
      <c r="AD274" s="6">
        <f t="shared" si="35"/>
        <v>-7.2114994036187596E-2</v>
      </c>
      <c r="AE274" s="8"/>
    </row>
    <row r="275" spans="1:31" ht="15" x14ac:dyDescent="0.25">
      <c r="A275" s="7">
        <v>35934</v>
      </c>
      <c r="B275" s="9">
        <v>0</v>
      </c>
      <c r="C275" s="9">
        <v>5.5</v>
      </c>
      <c r="D275" s="5">
        <v>5.2</v>
      </c>
      <c r="E275" s="5">
        <v>2.5</v>
      </c>
      <c r="F275" s="5">
        <v>1.8</v>
      </c>
      <c r="G275" s="5">
        <v>1.8</v>
      </c>
      <c r="H275" s="5">
        <v>1.3</v>
      </c>
      <c r="I275" s="5">
        <v>-0.6</v>
      </c>
      <c r="J275" s="5">
        <v>-0.3</v>
      </c>
      <c r="K275" s="5">
        <v>-0.2</v>
      </c>
      <c r="L275" s="5">
        <v>0.9</v>
      </c>
      <c r="M275" s="5">
        <v>1.6</v>
      </c>
      <c r="N275" s="5">
        <v>1.7</v>
      </c>
      <c r="O275" s="5">
        <v>1.7</v>
      </c>
      <c r="P275" s="5">
        <v>-0.6</v>
      </c>
      <c r="Q275" s="5">
        <v>0.2</v>
      </c>
      <c r="R275" s="5">
        <v>0.2</v>
      </c>
      <c r="S275" s="5">
        <v>-9.9999999999999895E-2</v>
      </c>
      <c r="T275" s="5">
        <v>4.4000000000000004</v>
      </c>
      <c r="U275" s="5">
        <v>-1.6699443912548802E-2</v>
      </c>
      <c r="V275" s="6">
        <f>VLOOKUP(A275,'[1]state variable'!B:C,2)</f>
        <v>0.98619735130278696</v>
      </c>
      <c r="W275" s="6">
        <v>1.6204447385553999E-2</v>
      </c>
      <c r="X275" s="6">
        <f t="shared" si="33"/>
        <v>2.4380649468310351</v>
      </c>
      <c r="Y275" s="6">
        <f t="shared" si="31"/>
        <v>1.385751057995805</v>
      </c>
      <c r="Z275" s="8">
        <v>33603</v>
      </c>
      <c r="AA275" s="6">
        <f t="shared" si="30"/>
        <v>-0.20386517666764523</v>
      </c>
      <c r="AB275" s="6">
        <f t="shared" si="34"/>
        <v>0.16016619887817499</v>
      </c>
      <c r="AC275" s="6">
        <f t="shared" si="32"/>
        <v>-2.1668990161075512</v>
      </c>
      <c r="AD275" s="6">
        <f t="shared" si="35"/>
        <v>0.13852196428921104</v>
      </c>
      <c r="AE275" s="8"/>
    </row>
    <row r="276" spans="1:31" ht="15" x14ac:dyDescent="0.25">
      <c r="A276" s="7">
        <v>35977</v>
      </c>
      <c r="B276" s="9">
        <v>0</v>
      </c>
      <c r="C276" s="9">
        <v>5.5</v>
      </c>
      <c r="D276" s="5">
        <v>2</v>
      </c>
      <c r="E276" s="5">
        <v>2</v>
      </c>
      <c r="F276" s="5">
        <v>1.7</v>
      </c>
      <c r="G276" s="5">
        <v>1.5</v>
      </c>
      <c r="H276" s="5">
        <v>-3.2</v>
      </c>
      <c r="I276" s="5">
        <v>-0.5</v>
      </c>
      <c r="J276" s="5">
        <v>-9.9999999999999895E-2</v>
      </c>
      <c r="K276" s="5">
        <v>-0.3</v>
      </c>
      <c r="L276" s="5">
        <v>1.7</v>
      </c>
      <c r="M276" s="5">
        <v>1.6</v>
      </c>
      <c r="N276" s="5">
        <v>1.7</v>
      </c>
      <c r="O276" s="5">
        <v>1.9</v>
      </c>
      <c r="P276" s="5">
        <v>0.8</v>
      </c>
      <c r="Q276" s="5">
        <v>0</v>
      </c>
      <c r="R276" s="5">
        <v>0</v>
      </c>
      <c r="S276" s="5">
        <v>0.2</v>
      </c>
      <c r="T276" s="5">
        <v>4.3</v>
      </c>
      <c r="U276" s="5">
        <v>1.3350567997692899E-2</v>
      </c>
      <c r="V276" s="6">
        <f>VLOOKUP(A276,'[1]state variable'!B:C,2)</f>
        <v>0.970385278844487</v>
      </c>
      <c r="W276" s="6">
        <v>-3.3772702936404199E-2</v>
      </c>
      <c r="X276" s="6">
        <f t="shared" si="33"/>
        <v>2.404292243894631</v>
      </c>
      <c r="Y276" s="6">
        <f t="shared" si="31"/>
        <v>1.3991016259934979</v>
      </c>
      <c r="Z276" s="8">
        <v>33634</v>
      </c>
      <c r="AA276" s="6">
        <f t="shared" si="30"/>
        <v>-0.20386517666764523</v>
      </c>
      <c r="AB276" s="6">
        <f t="shared" si="34"/>
        <v>0</v>
      </c>
      <c r="AC276" s="6">
        <f t="shared" si="32"/>
        <v>-2.1668990161075512</v>
      </c>
      <c r="AD276" s="6">
        <f t="shared" si="35"/>
        <v>0</v>
      </c>
      <c r="AE276" s="8"/>
    </row>
    <row r="277" spans="1:31" ht="15" x14ac:dyDescent="0.25">
      <c r="A277" s="7">
        <v>36025</v>
      </c>
      <c r="B277" s="9">
        <v>0</v>
      </c>
      <c r="C277" s="9">
        <v>5.5</v>
      </c>
      <c r="D277" s="5">
        <v>1.3</v>
      </c>
      <c r="E277" s="5">
        <v>2.2000000000000002</v>
      </c>
      <c r="F277" s="5">
        <v>2.5</v>
      </c>
      <c r="G277" s="5">
        <v>1.2</v>
      </c>
      <c r="H277" s="5">
        <v>-0.7</v>
      </c>
      <c r="I277" s="5">
        <v>0.2</v>
      </c>
      <c r="J277" s="5">
        <v>0.8</v>
      </c>
      <c r="K277" s="5">
        <v>-0.3</v>
      </c>
      <c r="L277" s="5">
        <v>0.9</v>
      </c>
      <c r="M277" s="5">
        <v>1.4</v>
      </c>
      <c r="N277" s="5">
        <v>1.4</v>
      </c>
      <c r="O277" s="5">
        <v>1.7</v>
      </c>
      <c r="P277" s="5">
        <v>-0.8</v>
      </c>
      <c r="Q277" s="5">
        <v>-0.2</v>
      </c>
      <c r="R277" s="5">
        <v>-0.3</v>
      </c>
      <c r="S277" s="5">
        <v>-0.2</v>
      </c>
      <c r="T277" s="5">
        <v>4.5</v>
      </c>
      <c r="U277" s="5">
        <v>0.117911175192409</v>
      </c>
      <c r="V277" s="6">
        <f>VLOOKUP(A277,'[1]state variable'!B:C,2)</f>
        <v>0.970385278844487</v>
      </c>
      <c r="W277" s="6">
        <v>-1.8622672826889002E-2</v>
      </c>
      <c r="X277" s="6">
        <f t="shared" si="33"/>
        <v>2.385669571067742</v>
      </c>
      <c r="Y277" s="6">
        <f t="shared" si="31"/>
        <v>1.5170128011859068</v>
      </c>
      <c r="Z277" s="8">
        <v>33663</v>
      </c>
      <c r="AA277" s="6">
        <f t="shared" si="30"/>
        <v>-9.634110066917323E-2</v>
      </c>
      <c r="AB277" s="6">
        <f t="shared" si="34"/>
        <v>0.107524075998472</v>
      </c>
      <c r="AC277" s="6">
        <f t="shared" si="32"/>
        <v>-2.1874046549847441</v>
      </c>
      <c r="AD277" s="6">
        <f t="shared" si="35"/>
        <v>-2.0505638877192922E-2</v>
      </c>
      <c r="AE277" s="8"/>
    </row>
    <row r="278" spans="1:31" ht="15" x14ac:dyDescent="0.25">
      <c r="A278" s="7">
        <v>36067</v>
      </c>
      <c r="B278" s="10">
        <v>-0.25</v>
      </c>
      <c r="C278" s="9">
        <v>5.5</v>
      </c>
      <c r="D278" s="5">
        <v>1.9</v>
      </c>
      <c r="E278" s="5">
        <v>2.6</v>
      </c>
      <c r="F278" s="5">
        <v>2.6</v>
      </c>
      <c r="G278" s="5">
        <v>0.9</v>
      </c>
      <c r="H278" s="5">
        <v>0.6</v>
      </c>
      <c r="I278" s="5">
        <v>0.4</v>
      </c>
      <c r="J278" s="5">
        <v>0.1</v>
      </c>
      <c r="K278" s="5">
        <v>-0.3</v>
      </c>
      <c r="L278" s="5">
        <v>0.8</v>
      </c>
      <c r="M278" s="5">
        <v>1.5</v>
      </c>
      <c r="N278" s="5">
        <v>1</v>
      </c>
      <c r="O278" s="5">
        <v>1.8</v>
      </c>
      <c r="P278" s="5">
        <v>-0.1</v>
      </c>
      <c r="Q278" s="5">
        <v>0.1</v>
      </c>
      <c r="R278" s="5">
        <v>-0.4</v>
      </c>
      <c r="S278" s="5">
        <v>9.9999999999999895E-2</v>
      </c>
      <c r="T278" s="5">
        <v>4.5</v>
      </c>
      <c r="U278" s="5">
        <v>-0.22433321785777099</v>
      </c>
      <c r="V278" s="6">
        <f>VLOOKUP(A278,'[1]state variable'!B:C,2)</f>
        <v>0.970385278844487</v>
      </c>
      <c r="W278" s="6">
        <v>-0.23127000481466101</v>
      </c>
      <c r="X278" s="6">
        <f t="shared" si="33"/>
        <v>2.154399566253081</v>
      </c>
      <c r="Y278" s="6">
        <f t="shared" si="31"/>
        <v>1.2926795833281357</v>
      </c>
      <c r="Z278" s="8">
        <v>33694</v>
      </c>
      <c r="AA278" s="6">
        <f t="shared" si="30"/>
        <v>-0.15850251648424651</v>
      </c>
      <c r="AB278" s="6">
        <f t="shared" si="34"/>
        <v>-6.2161415815073284E-2</v>
      </c>
      <c r="AC278" s="6">
        <f t="shared" si="32"/>
        <v>-2.2839924931306506</v>
      </c>
      <c r="AD278" s="6">
        <f t="shared" si="35"/>
        <v>-9.6587838145906435E-2</v>
      </c>
      <c r="AE278" s="8"/>
    </row>
    <row r="279" spans="1:31" ht="15" x14ac:dyDescent="0.25">
      <c r="A279" s="7">
        <v>36116</v>
      </c>
      <c r="B279" s="10">
        <v>-0.25</v>
      </c>
      <c r="C279" s="11">
        <v>5</v>
      </c>
      <c r="D279" s="5">
        <v>3.6</v>
      </c>
      <c r="E279" s="5">
        <v>2.1</v>
      </c>
      <c r="F279" s="5">
        <v>1.4</v>
      </c>
      <c r="G279" s="5">
        <v>1.4</v>
      </c>
      <c r="H279" s="5">
        <v>1.7</v>
      </c>
      <c r="I279" s="5">
        <v>-0.5</v>
      </c>
      <c r="J279" s="5">
        <v>-1.2</v>
      </c>
      <c r="K279" s="5">
        <v>0.5</v>
      </c>
      <c r="L279" s="5">
        <v>0.8</v>
      </c>
      <c r="M279" s="5">
        <v>1.1000000000000001</v>
      </c>
      <c r="N279" s="5">
        <v>1.7</v>
      </c>
      <c r="O279" s="5">
        <v>1.3</v>
      </c>
      <c r="P279" s="5">
        <v>0</v>
      </c>
      <c r="Q279" s="5">
        <v>-0.4</v>
      </c>
      <c r="R279" s="5">
        <v>0.7</v>
      </c>
      <c r="S279" s="5">
        <v>-0.5</v>
      </c>
      <c r="T279" s="5">
        <v>4.5999999999999996</v>
      </c>
      <c r="U279" s="5">
        <v>-0.13866235094448801</v>
      </c>
      <c r="V279" s="6">
        <f>VLOOKUP(A279,'[1]state variable'!B:C,2)</f>
        <v>0.97276487207199902</v>
      </c>
      <c r="W279" s="6">
        <v>-0.23544596354605701</v>
      </c>
      <c r="X279" s="6">
        <f t="shared" si="33"/>
        <v>1.918953602707024</v>
      </c>
      <c r="Y279" s="6">
        <f t="shared" si="31"/>
        <v>1.1540172323836477</v>
      </c>
      <c r="Z279" s="8">
        <v>33724</v>
      </c>
      <c r="AA279" s="6">
        <f t="shared" si="30"/>
        <v>-0.15850251648424651</v>
      </c>
      <c r="AB279" s="6">
        <f t="shared" si="34"/>
        <v>0</v>
      </c>
      <c r="AC279" s="6">
        <f t="shared" si="32"/>
        <v>-2.2839924931306506</v>
      </c>
      <c r="AD279" s="6">
        <f t="shared" si="35"/>
        <v>0</v>
      </c>
      <c r="AE279" s="8"/>
    </row>
    <row r="280" spans="1:31" ht="15" x14ac:dyDescent="0.25">
      <c r="A280" s="7">
        <v>36151</v>
      </c>
      <c r="B280" s="9">
        <v>0</v>
      </c>
      <c r="C280" s="9">
        <v>4.75</v>
      </c>
      <c r="D280" s="5">
        <v>3.8</v>
      </c>
      <c r="E280" s="5">
        <v>3.1</v>
      </c>
      <c r="F280" s="5">
        <v>2.5</v>
      </c>
      <c r="G280" s="5">
        <v>1.7</v>
      </c>
      <c r="H280" s="5">
        <v>0.2</v>
      </c>
      <c r="I280" s="5">
        <v>1</v>
      </c>
      <c r="J280" s="5">
        <v>1.1000000000000001</v>
      </c>
      <c r="K280" s="5">
        <v>0.3</v>
      </c>
      <c r="L280" s="5">
        <v>0.8</v>
      </c>
      <c r="M280" s="5">
        <v>1</v>
      </c>
      <c r="N280" s="5">
        <v>1.9</v>
      </c>
      <c r="O280" s="5">
        <v>1.3</v>
      </c>
      <c r="P280" s="5">
        <v>0</v>
      </c>
      <c r="Q280" s="5">
        <v>-0.1</v>
      </c>
      <c r="R280" s="5">
        <v>0.2</v>
      </c>
      <c r="S280" s="5">
        <v>0</v>
      </c>
      <c r="T280" s="5">
        <v>4.5</v>
      </c>
      <c r="U280" s="5">
        <v>7.5759682265902405E-4</v>
      </c>
      <c r="V280" s="6">
        <f>VLOOKUP(A280,'[1]state variable'!B:C,2)</f>
        <v>0.97276487207199902</v>
      </c>
      <c r="W280" s="6">
        <v>-3.58794512074119E-2</v>
      </c>
      <c r="X280" s="6">
        <f t="shared" si="33"/>
        <v>1.8830741514996121</v>
      </c>
      <c r="Y280" s="6">
        <f t="shared" si="31"/>
        <v>1.1547748292063067</v>
      </c>
      <c r="Z280" s="8">
        <v>33755</v>
      </c>
      <c r="AA280" s="6">
        <f t="shared" si="30"/>
        <v>-5.8809886233626915E-2</v>
      </c>
      <c r="AB280" s="6">
        <f t="shared" si="34"/>
        <v>9.9692630250619599E-2</v>
      </c>
      <c r="AC280" s="6">
        <f t="shared" si="32"/>
        <v>-2.1232777332974955</v>
      </c>
      <c r="AD280" s="6">
        <f t="shared" si="35"/>
        <v>0.16071475983315509</v>
      </c>
      <c r="AE280" s="8"/>
    </row>
    <row r="281" spans="1:31" ht="15" x14ac:dyDescent="0.25">
      <c r="A281" s="7">
        <v>36194</v>
      </c>
      <c r="B281" s="9">
        <v>0</v>
      </c>
      <c r="C281" s="9">
        <v>4.75</v>
      </c>
      <c r="D281" s="5">
        <v>5</v>
      </c>
      <c r="E281" s="5">
        <v>2.7</v>
      </c>
      <c r="F281" s="5">
        <v>2.4</v>
      </c>
      <c r="G281" s="5">
        <v>2.2000000000000002</v>
      </c>
      <c r="H281" s="5">
        <v>1.2</v>
      </c>
      <c r="I281" s="5">
        <v>-0.4</v>
      </c>
      <c r="J281" s="5">
        <v>-0.1</v>
      </c>
      <c r="K281" s="5">
        <v>0.5</v>
      </c>
      <c r="L281" s="5">
        <v>1</v>
      </c>
      <c r="M281" s="5">
        <v>1.7</v>
      </c>
      <c r="N281" s="5">
        <v>1.4</v>
      </c>
      <c r="O281" s="5">
        <v>1.5</v>
      </c>
      <c r="P281" s="5">
        <v>0.2</v>
      </c>
      <c r="Q281" s="5">
        <v>0.7</v>
      </c>
      <c r="R281" s="5">
        <v>-0.5</v>
      </c>
      <c r="S281" s="5">
        <v>0.2</v>
      </c>
      <c r="T281" s="5">
        <v>4.3</v>
      </c>
      <c r="U281" s="5">
        <v>-0.112521461038833</v>
      </c>
      <c r="V281" s="6">
        <f>VLOOKUP(A281,'[1]state variable'!B:C,2)</f>
        <v>0.99233327019704598</v>
      </c>
      <c r="W281" s="6">
        <v>-5.7224696685522901E-2</v>
      </c>
      <c r="X281" s="6">
        <f t="shared" si="33"/>
        <v>1.8258494548140891</v>
      </c>
      <c r="Y281" s="6">
        <f t="shared" si="31"/>
        <v>1.0422533681674737</v>
      </c>
      <c r="Z281" s="8">
        <v>33785</v>
      </c>
      <c r="AA281" s="6">
        <f t="shared" si="30"/>
        <v>-5.8809886233626915E-2</v>
      </c>
      <c r="AB281" s="6">
        <f t="shared" si="34"/>
        <v>0</v>
      </c>
      <c r="AC281" s="6">
        <f t="shared" si="32"/>
        <v>-2.1232777332974955</v>
      </c>
      <c r="AD281" s="6">
        <f t="shared" si="35"/>
        <v>0</v>
      </c>
      <c r="AE281" s="8"/>
    </row>
    <row r="282" spans="1:31" ht="15" x14ac:dyDescent="0.25">
      <c r="A282" s="7">
        <v>36249</v>
      </c>
      <c r="B282" s="9">
        <v>0</v>
      </c>
      <c r="C282" s="9">
        <v>4.75</v>
      </c>
      <c r="D282" s="5">
        <v>5.9</v>
      </c>
      <c r="E282" s="5">
        <v>3.4</v>
      </c>
      <c r="F282" s="5">
        <v>3.2</v>
      </c>
      <c r="G282" s="5">
        <v>2.2999999999999998</v>
      </c>
      <c r="H282" s="5">
        <v>0.9</v>
      </c>
      <c r="I282" s="5">
        <v>0.7</v>
      </c>
      <c r="J282" s="5">
        <v>0.8</v>
      </c>
      <c r="K282" s="5">
        <v>9.9999999999999603E-2</v>
      </c>
      <c r="L282" s="5">
        <v>0.8</v>
      </c>
      <c r="M282" s="5">
        <v>1.6</v>
      </c>
      <c r="N282" s="5">
        <v>1.4</v>
      </c>
      <c r="O282" s="5">
        <v>1.5</v>
      </c>
      <c r="P282" s="5">
        <v>-0.2</v>
      </c>
      <c r="Q282" s="5">
        <v>-0.1</v>
      </c>
      <c r="R282" s="5">
        <v>0</v>
      </c>
      <c r="S282" s="5">
        <v>0</v>
      </c>
      <c r="T282" s="5">
        <v>4.3</v>
      </c>
      <c r="U282" s="5">
        <v>-7.5478984310542993E-2</v>
      </c>
      <c r="V282" s="6">
        <f>VLOOKUP(A282,'[1]state variable'!B:C,2)</f>
        <v>0.99233327019704598</v>
      </c>
      <c r="W282" s="6">
        <v>-4.60430802107437E-2</v>
      </c>
      <c r="X282" s="6">
        <f t="shared" si="33"/>
        <v>1.7798063746033455</v>
      </c>
      <c r="Y282" s="6">
        <f t="shared" si="31"/>
        <v>0.96677438385693071</v>
      </c>
      <c r="Z282" s="8">
        <v>33816</v>
      </c>
      <c r="AA282" s="6">
        <f t="shared" si="30"/>
        <v>-0.12083761460823342</v>
      </c>
      <c r="AB282" s="6">
        <f t="shared" si="34"/>
        <v>-6.2027728374606503E-2</v>
      </c>
      <c r="AC282" s="6">
        <f t="shared" si="32"/>
        <v>-2.1539434157093069</v>
      </c>
      <c r="AD282" s="6">
        <f t="shared" si="35"/>
        <v>-3.0665682411811446E-2</v>
      </c>
      <c r="AE282" s="8"/>
    </row>
    <row r="283" spans="1:31" ht="15" x14ac:dyDescent="0.25">
      <c r="A283" s="7">
        <v>36298</v>
      </c>
      <c r="B283" s="9">
        <v>0</v>
      </c>
      <c r="C283" s="9">
        <v>4.75</v>
      </c>
      <c r="D283" s="5">
        <v>4.0999999999999996</v>
      </c>
      <c r="E283" s="5">
        <v>3.4</v>
      </c>
      <c r="F283" s="5">
        <v>2.8</v>
      </c>
      <c r="G283" s="5">
        <v>3.7</v>
      </c>
      <c r="H283" s="5">
        <v>-1.8</v>
      </c>
      <c r="I283" s="5">
        <v>0</v>
      </c>
      <c r="J283" s="5">
        <v>-0.4</v>
      </c>
      <c r="K283" s="5">
        <v>1.4</v>
      </c>
      <c r="L283" s="5">
        <v>1.5</v>
      </c>
      <c r="M283" s="5">
        <v>1.4</v>
      </c>
      <c r="N283" s="5">
        <v>1.5</v>
      </c>
      <c r="O283" s="5">
        <v>1.5</v>
      </c>
      <c r="P283" s="5">
        <v>0.7</v>
      </c>
      <c r="Q283" s="5">
        <v>-0.2</v>
      </c>
      <c r="R283" s="5">
        <v>0.1</v>
      </c>
      <c r="S283" s="5">
        <v>0</v>
      </c>
      <c r="T283" s="5">
        <v>4.2</v>
      </c>
      <c r="U283" s="5">
        <v>9.7796279718550799E-3</v>
      </c>
      <c r="V283" s="6">
        <f>VLOOKUP(A283,'[1]state variable'!B:C,2)</f>
        <v>0.99175844288711201</v>
      </c>
      <c r="W283" s="6">
        <v>-6.3587366136280604E-2</v>
      </c>
      <c r="X283" s="6">
        <f t="shared" si="33"/>
        <v>1.7162190084670648</v>
      </c>
      <c r="Y283" s="6">
        <f t="shared" si="31"/>
        <v>0.97655401182878576</v>
      </c>
      <c r="Z283" s="8">
        <v>33847</v>
      </c>
      <c r="AA283" s="6">
        <f t="shared" si="30"/>
        <v>-0.13778626187761472</v>
      </c>
      <c r="AB283" s="6">
        <f t="shared" si="34"/>
        <v>-1.6948647269381306E-2</v>
      </c>
      <c r="AC283" s="6">
        <f t="shared" si="32"/>
        <v>-2.0881674392112237</v>
      </c>
      <c r="AD283" s="6">
        <f t="shared" si="35"/>
        <v>6.57759764980832E-2</v>
      </c>
      <c r="AE283" s="8"/>
    </row>
    <row r="284" spans="1:31" ht="15" x14ac:dyDescent="0.25">
      <c r="A284" s="7">
        <v>36341</v>
      </c>
      <c r="B284" s="10">
        <v>0.25</v>
      </c>
      <c r="C284" s="9">
        <v>4.75</v>
      </c>
      <c r="D284" s="5">
        <v>4.5</v>
      </c>
      <c r="E284" s="5">
        <v>2.9</v>
      </c>
      <c r="F284" s="5">
        <v>3.5</v>
      </c>
      <c r="G284" s="5">
        <v>3.7</v>
      </c>
      <c r="H284" s="5">
        <v>0.4</v>
      </c>
      <c r="I284" s="5">
        <v>-0.5</v>
      </c>
      <c r="J284" s="5">
        <v>0.7</v>
      </c>
      <c r="K284" s="5">
        <v>0</v>
      </c>
      <c r="L284" s="5">
        <v>1.5</v>
      </c>
      <c r="M284" s="5">
        <v>1.7</v>
      </c>
      <c r="N284" s="5">
        <v>1.3</v>
      </c>
      <c r="O284" s="5">
        <v>1.6</v>
      </c>
      <c r="P284" s="5">
        <v>0</v>
      </c>
      <c r="Q284" s="5">
        <v>0.3</v>
      </c>
      <c r="R284" s="5">
        <v>-0.2</v>
      </c>
      <c r="S284" s="5">
        <v>0.1</v>
      </c>
      <c r="T284" s="5">
        <v>4.2</v>
      </c>
      <c r="U284" s="5">
        <v>0.13462863732410299</v>
      </c>
      <c r="V284" s="6">
        <f>VLOOKUP(A284,'[1]state variable'!B:C,2)</f>
        <v>0.99036187172008605</v>
      </c>
      <c r="W284" s="6">
        <v>0.146390417982317</v>
      </c>
      <c r="X284" s="6">
        <f t="shared" si="33"/>
        <v>1.8626094264493818</v>
      </c>
      <c r="Y284" s="6">
        <f t="shared" si="31"/>
        <v>1.1111826491528887</v>
      </c>
      <c r="Z284" s="8">
        <v>33877</v>
      </c>
      <c r="AA284" s="6">
        <f t="shared" si="30"/>
        <v>-0.13778626187761472</v>
      </c>
      <c r="AB284" s="6">
        <f t="shared" si="34"/>
        <v>0</v>
      </c>
      <c r="AC284" s="6">
        <f t="shared" si="32"/>
        <v>-2.0881674392112237</v>
      </c>
      <c r="AD284" s="6">
        <f t="shared" si="35"/>
        <v>0</v>
      </c>
      <c r="AE284" s="8"/>
    </row>
    <row r="285" spans="1:31" ht="15" x14ac:dyDescent="0.25">
      <c r="A285" s="7">
        <v>36396</v>
      </c>
      <c r="B285" s="10">
        <v>0.25</v>
      </c>
      <c r="C285" s="9">
        <v>5</v>
      </c>
      <c r="D285" s="5">
        <v>1.9</v>
      </c>
      <c r="E285" s="5">
        <v>3.5</v>
      </c>
      <c r="F285" s="5">
        <v>4.0999999999999996</v>
      </c>
      <c r="G285" s="5">
        <v>0.4</v>
      </c>
      <c r="H285" s="5">
        <v>-2.6</v>
      </c>
      <c r="I285" s="5">
        <v>0.6</v>
      </c>
      <c r="J285" s="5">
        <v>0.6</v>
      </c>
      <c r="K285" s="5">
        <v>-3.3</v>
      </c>
      <c r="L285" s="5">
        <v>1.6</v>
      </c>
      <c r="M285" s="5">
        <v>1.4</v>
      </c>
      <c r="N285" s="5">
        <v>1.6</v>
      </c>
      <c r="O285" s="5">
        <v>2.2000000000000002</v>
      </c>
      <c r="P285" s="5">
        <v>0.1</v>
      </c>
      <c r="Q285" s="5">
        <v>-0.3</v>
      </c>
      <c r="R285" s="5">
        <v>0.3</v>
      </c>
      <c r="S285" s="5">
        <v>0.6</v>
      </c>
      <c r="T285" s="5">
        <v>4.2</v>
      </c>
      <c r="U285" s="5">
        <v>0.112945588049693</v>
      </c>
      <c r="V285" s="6">
        <f>VLOOKUP(A285,'[1]state variable'!B:C,2)</f>
        <v>0.99036187172008605</v>
      </c>
      <c r="W285" s="6">
        <v>0.23029232164003499</v>
      </c>
      <c r="X285" s="6">
        <f t="shared" si="33"/>
        <v>2.0929017480894165</v>
      </c>
      <c r="Y285" s="6">
        <f t="shared" si="31"/>
        <v>1.2241282372025817</v>
      </c>
      <c r="Z285" s="8">
        <v>33908</v>
      </c>
      <c r="AA285" s="6">
        <f t="shared" si="30"/>
        <v>-0.28560776893329176</v>
      </c>
      <c r="AB285" s="6">
        <f t="shared" si="34"/>
        <v>-0.14782150705567704</v>
      </c>
      <c r="AC285" s="6">
        <f t="shared" si="32"/>
        <v>-2.1867270657939022</v>
      </c>
      <c r="AD285" s="6">
        <f t="shared" si="35"/>
        <v>-9.8559626582678472E-2</v>
      </c>
      <c r="AE285" s="8"/>
    </row>
    <row r="286" spans="1:31" ht="15" x14ac:dyDescent="0.25">
      <c r="A286" s="7">
        <v>36438</v>
      </c>
      <c r="B286" s="9">
        <v>0</v>
      </c>
      <c r="C286" s="9">
        <v>5.25</v>
      </c>
      <c r="D286" s="5">
        <v>4.4000000000000004</v>
      </c>
      <c r="E286" s="5">
        <v>4.5</v>
      </c>
      <c r="F286" s="5">
        <v>0.9</v>
      </c>
      <c r="G286" s="5">
        <v>4.5</v>
      </c>
      <c r="H286" s="5">
        <v>2.5</v>
      </c>
      <c r="I286" s="5">
        <v>1</v>
      </c>
      <c r="J286" s="5">
        <v>-3.2</v>
      </c>
      <c r="K286" s="5">
        <v>4.0999999999999996</v>
      </c>
      <c r="L286" s="5">
        <v>1.1000000000000001</v>
      </c>
      <c r="M286" s="5">
        <v>1.4</v>
      </c>
      <c r="N286" s="5">
        <v>2.2999999999999998</v>
      </c>
      <c r="O286" s="5">
        <v>1.9</v>
      </c>
      <c r="P286" s="5">
        <v>-0.5</v>
      </c>
      <c r="Q286" s="5">
        <v>0</v>
      </c>
      <c r="R286" s="5">
        <v>0.7</v>
      </c>
      <c r="S286" s="5">
        <v>-0.3</v>
      </c>
      <c r="T286" s="5">
        <v>4.0999999999999996</v>
      </c>
      <c r="U286" s="5">
        <v>0.15607068689547501</v>
      </c>
      <c r="V286" s="6">
        <f>VLOOKUP(A286,'[1]state variable'!B:C,2)</f>
        <v>0.98973905969533804</v>
      </c>
      <c r="W286" s="6">
        <v>2.31912987384073E-2</v>
      </c>
      <c r="X286" s="6">
        <f t="shared" si="33"/>
        <v>2.1160930468278236</v>
      </c>
      <c r="Y286" s="6">
        <f t="shared" si="31"/>
        <v>1.3801989240980568</v>
      </c>
      <c r="Z286" s="8">
        <v>33938</v>
      </c>
      <c r="AA286" s="6">
        <f t="shared" si="30"/>
        <v>-0.31340512279749977</v>
      </c>
      <c r="AB286" s="6">
        <f t="shared" si="34"/>
        <v>-2.7797353864208008E-2</v>
      </c>
      <c r="AC286" s="6">
        <f t="shared" si="32"/>
        <v>-2.2082073317943185</v>
      </c>
      <c r="AD286" s="6">
        <f t="shared" si="35"/>
        <v>-2.1480266000416304E-2</v>
      </c>
      <c r="AE286" s="8"/>
    </row>
    <row r="287" spans="1:31" ht="15" x14ac:dyDescent="0.25">
      <c r="A287" s="7">
        <v>36480</v>
      </c>
      <c r="B287" s="10">
        <v>0.25</v>
      </c>
      <c r="C287" s="9">
        <v>5.25</v>
      </c>
      <c r="D287" s="5">
        <v>5.4</v>
      </c>
      <c r="E287" s="5">
        <v>4.0999999999999996</v>
      </c>
      <c r="F287" s="5">
        <v>1.5</v>
      </c>
      <c r="G287" s="5">
        <v>5</v>
      </c>
      <c r="H287" s="5">
        <v>1</v>
      </c>
      <c r="I287" s="5">
        <v>-0.4</v>
      </c>
      <c r="J287" s="5">
        <v>0.6</v>
      </c>
      <c r="K287" s="5">
        <v>0.5</v>
      </c>
      <c r="L287" s="5">
        <v>1</v>
      </c>
      <c r="M287" s="5">
        <v>1.7</v>
      </c>
      <c r="N287" s="5">
        <v>2.1</v>
      </c>
      <c r="O287" s="5">
        <v>1.7</v>
      </c>
      <c r="P287" s="5">
        <v>-0.1</v>
      </c>
      <c r="Q287" s="5">
        <v>0.3</v>
      </c>
      <c r="R287" s="5">
        <v>-0.2</v>
      </c>
      <c r="S287" s="5">
        <v>-0.2</v>
      </c>
      <c r="T287" s="5">
        <v>4.0999999999999996</v>
      </c>
      <c r="U287" s="5">
        <v>0.23696930067270899</v>
      </c>
      <c r="V287" s="6">
        <f>VLOOKUP(A287,'[1]state variable'!B:C,2)</f>
        <v>0.98973905969533804</v>
      </c>
      <c r="W287" s="6">
        <v>7.6142795123432597E-2</v>
      </c>
      <c r="X287" s="6">
        <f t="shared" si="33"/>
        <v>2.1922358419512564</v>
      </c>
      <c r="Y287" s="6">
        <f t="shared" si="31"/>
        <v>1.6171682247707657</v>
      </c>
      <c r="Z287" s="8">
        <v>33969</v>
      </c>
      <c r="AA287" s="6">
        <f t="shared" si="30"/>
        <v>-0.40590116850327346</v>
      </c>
      <c r="AB287" s="6">
        <f t="shared" si="34"/>
        <v>-9.2496045705773688E-2</v>
      </c>
      <c r="AC287" s="6">
        <f t="shared" si="32"/>
        <v>-2.4377208228706775</v>
      </c>
      <c r="AD287" s="6">
        <f t="shared" si="35"/>
        <v>-0.22951349107635899</v>
      </c>
      <c r="AE287" s="8"/>
    </row>
    <row r="288" spans="1:31" ht="15" x14ac:dyDescent="0.25">
      <c r="A288" s="7">
        <v>36515</v>
      </c>
      <c r="B288" s="9">
        <v>0</v>
      </c>
      <c r="C288" s="9">
        <v>5.5</v>
      </c>
      <c r="D288" s="5">
        <v>5.6</v>
      </c>
      <c r="E288" s="5">
        <v>4.8</v>
      </c>
      <c r="F288" s="5">
        <v>3.2</v>
      </c>
      <c r="G288" s="5">
        <v>4.3</v>
      </c>
      <c r="H288" s="5">
        <v>0.19999999999999901</v>
      </c>
      <c r="I288" s="5">
        <v>0.7</v>
      </c>
      <c r="J288" s="5">
        <v>1.7</v>
      </c>
      <c r="K288" s="5">
        <v>-0.7</v>
      </c>
      <c r="L288" s="5">
        <v>1.2</v>
      </c>
      <c r="M288" s="5">
        <v>1.7</v>
      </c>
      <c r="N288" s="5">
        <v>2.1</v>
      </c>
      <c r="O288" s="5">
        <v>1.6</v>
      </c>
      <c r="P288" s="5">
        <v>0.2</v>
      </c>
      <c r="Q288" s="5">
        <v>0</v>
      </c>
      <c r="R288" s="5">
        <v>0</v>
      </c>
      <c r="S288" s="5">
        <v>-0.1</v>
      </c>
      <c r="T288" s="5">
        <v>4.0999999999999996</v>
      </c>
      <c r="U288" s="5">
        <v>-0.103424034068596</v>
      </c>
      <c r="V288" s="6">
        <f>VLOOKUP(A288,'[1]state variable'!B:C,2)</f>
        <v>0.98973905969533804</v>
      </c>
      <c r="W288" s="6">
        <v>-0.23003596985573199</v>
      </c>
      <c r="X288" s="6">
        <f t="shared" si="33"/>
        <v>1.9621998720955245</v>
      </c>
      <c r="Y288" s="6">
        <f t="shared" si="31"/>
        <v>1.5137441907021698</v>
      </c>
      <c r="Z288" s="8">
        <v>34000</v>
      </c>
      <c r="AA288" s="6">
        <f t="shared" si="30"/>
        <v>-0.40590116850327346</v>
      </c>
      <c r="AB288" s="6">
        <f t="shared" si="34"/>
        <v>0</v>
      </c>
      <c r="AC288" s="6">
        <f t="shared" si="32"/>
        <v>-2.4377208228706775</v>
      </c>
      <c r="AD288" s="6">
        <f t="shared" si="35"/>
        <v>0</v>
      </c>
      <c r="AE288" s="8"/>
    </row>
    <row r="289" spans="1:31" ht="15" x14ac:dyDescent="0.25">
      <c r="A289" s="7">
        <v>36558</v>
      </c>
      <c r="B289" s="10">
        <v>0.25</v>
      </c>
      <c r="C289" s="9">
        <v>5.5</v>
      </c>
      <c r="D289" s="5">
        <v>5.2</v>
      </c>
      <c r="E289" s="5">
        <v>4</v>
      </c>
      <c r="F289" s="5">
        <v>4.2</v>
      </c>
      <c r="G289" s="5">
        <v>4.0999999999999996</v>
      </c>
      <c r="H289" s="5">
        <v>-0.39999999999999902</v>
      </c>
      <c r="I289" s="5">
        <v>-0.8</v>
      </c>
      <c r="J289" s="5">
        <v>1</v>
      </c>
      <c r="K289" s="5">
        <v>-0.2</v>
      </c>
      <c r="L289" s="5">
        <v>1.6</v>
      </c>
      <c r="M289" s="5">
        <v>2.1</v>
      </c>
      <c r="N289" s="5">
        <v>1.8</v>
      </c>
      <c r="O289" s="5">
        <v>1.9</v>
      </c>
      <c r="P289" s="5">
        <v>0.4</v>
      </c>
      <c r="Q289" s="5">
        <v>0.4</v>
      </c>
      <c r="R289" s="5">
        <v>-0.3</v>
      </c>
      <c r="S289" s="5">
        <v>0.3</v>
      </c>
      <c r="T289" s="5">
        <v>4</v>
      </c>
      <c r="U289" s="5">
        <v>7.2707598940549706E-2</v>
      </c>
      <c r="V289" s="6">
        <f>VLOOKUP(A289,'[1]state variable'!B:C,2)</f>
        <v>0.99057812660048705</v>
      </c>
      <c r="W289" s="6">
        <v>0.13768280318295001</v>
      </c>
      <c r="X289" s="6">
        <f t="shared" si="33"/>
        <v>2.0998826752784745</v>
      </c>
      <c r="Y289" s="6">
        <f t="shared" si="31"/>
        <v>1.5864517896427195</v>
      </c>
      <c r="Z289" s="8">
        <v>34028</v>
      </c>
      <c r="AA289" s="6">
        <f t="shared" si="30"/>
        <v>-0.42968159086976948</v>
      </c>
      <c r="AB289" s="6">
        <f t="shared" si="34"/>
        <v>-2.3780422366496023E-2</v>
      </c>
      <c r="AC289" s="6">
        <f t="shared" si="32"/>
        <v>-2.3854686582894469</v>
      </c>
      <c r="AD289" s="6">
        <f t="shared" si="35"/>
        <v>5.2252164581230609E-2</v>
      </c>
      <c r="AE289" s="8"/>
    </row>
    <row r="290" spans="1:31" ht="15" x14ac:dyDescent="0.25">
      <c r="A290" s="7">
        <v>36606</v>
      </c>
      <c r="B290" s="10">
        <v>0.25</v>
      </c>
      <c r="C290" s="9">
        <v>5.75</v>
      </c>
      <c r="D290" s="5">
        <v>7</v>
      </c>
      <c r="E290" s="5">
        <v>4.3</v>
      </c>
      <c r="F290" s="5">
        <v>4.9000000000000004</v>
      </c>
      <c r="G290" s="5">
        <v>3.8</v>
      </c>
      <c r="H290" s="5">
        <v>1.8</v>
      </c>
      <c r="I290" s="5">
        <v>0.3</v>
      </c>
      <c r="J290" s="5">
        <v>0.7</v>
      </c>
      <c r="K290" s="5">
        <v>-0.3</v>
      </c>
      <c r="L290" s="5">
        <v>2</v>
      </c>
      <c r="M290" s="5">
        <v>2.9</v>
      </c>
      <c r="N290" s="5">
        <v>2.6</v>
      </c>
      <c r="O290" s="5">
        <v>1.6</v>
      </c>
      <c r="P290" s="5">
        <v>0.4</v>
      </c>
      <c r="Q290" s="5">
        <v>0.8</v>
      </c>
      <c r="R290" s="5">
        <v>0.8</v>
      </c>
      <c r="S290" s="5">
        <v>-0.3</v>
      </c>
      <c r="T290" s="5">
        <v>4</v>
      </c>
      <c r="U290" s="5">
        <v>-9.8184946795691799E-2</v>
      </c>
      <c r="V290" s="6">
        <f>VLOOKUP(A290,'[1]state variable'!B:C,2)</f>
        <v>0.99057812660048705</v>
      </c>
      <c r="W290" s="6">
        <v>6.9440366672396794E-2</v>
      </c>
      <c r="X290" s="6">
        <f t="shared" si="33"/>
        <v>2.1693230419508711</v>
      </c>
      <c r="Y290" s="6">
        <f t="shared" si="31"/>
        <v>1.4882668428470276</v>
      </c>
      <c r="Z290" s="8">
        <v>34059</v>
      </c>
      <c r="AA290" s="6">
        <f t="shared" si="30"/>
        <v>-0.47066086973062338</v>
      </c>
      <c r="AB290" s="6">
        <f t="shared" si="34"/>
        <v>-4.0979278860853896E-2</v>
      </c>
      <c r="AC290" s="6">
        <f t="shared" si="32"/>
        <v>-2.408082750487885</v>
      </c>
      <c r="AD290" s="6">
        <f t="shared" si="35"/>
        <v>-2.2614092198438129E-2</v>
      </c>
      <c r="AE290" s="8"/>
    </row>
    <row r="291" spans="1:31" ht="15" x14ac:dyDescent="0.25">
      <c r="A291" s="7">
        <v>36662</v>
      </c>
      <c r="B291" s="10">
        <v>0.5</v>
      </c>
      <c r="C291" s="9">
        <v>6</v>
      </c>
      <c r="D291" s="5">
        <v>4.9000000000000004</v>
      </c>
      <c r="E291" s="5">
        <v>5.3</v>
      </c>
      <c r="F291" s="5">
        <v>4.0999999999999996</v>
      </c>
      <c r="G291" s="5">
        <v>4</v>
      </c>
      <c r="H291" s="5">
        <v>-2.1</v>
      </c>
      <c r="I291" s="5">
        <v>1</v>
      </c>
      <c r="J291" s="5">
        <v>-0.80000000000000104</v>
      </c>
      <c r="K291" s="5">
        <v>0.2</v>
      </c>
      <c r="L291" s="5">
        <v>2.6</v>
      </c>
      <c r="M291" s="5">
        <v>2.7</v>
      </c>
      <c r="N291" s="5">
        <v>1.9</v>
      </c>
      <c r="O291" s="5">
        <v>1.8</v>
      </c>
      <c r="P291" s="5">
        <v>0.6</v>
      </c>
      <c r="Q291" s="5">
        <v>-0.2</v>
      </c>
      <c r="R291" s="5">
        <v>-0.7</v>
      </c>
      <c r="S291" s="5">
        <v>0.2</v>
      </c>
      <c r="T291" s="5">
        <v>3.9</v>
      </c>
      <c r="U291" s="5">
        <v>0.43795170370963199</v>
      </c>
      <c r="V291" s="6">
        <f>VLOOKUP(A291,'[1]state variable'!B:C,2)</f>
        <v>0.97832146797691</v>
      </c>
      <c r="W291" s="6">
        <v>0.35698879875707801</v>
      </c>
      <c r="X291" s="6">
        <f t="shared" si="33"/>
        <v>2.5263118407079492</v>
      </c>
      <c r="Y291" s="6">
        <f t="shared" si="31"/>
        <v>1.9262185465566595</v>
      </c>
      <c r="Z291" s="8">
        <v>34089</v>
      </c>
      <c r="AA291" s="6">
        <f t="shared" si="30"/>
        <v>-0.47066086973062338</v>
      </c>
      <c r="AB291" s="6">
        <f t="shared" si="34"/>
        <v>0</v>
      </c>
      <c r="AC291" s="6">
        <f t="shared" si="32"/>
        <v>-2.408082750487885</v>
      </c>
      <c r="AD291" s="6">
        <f t="shared" si="35"/>
        <v>0</v>
      </c>
      <c r="AE291" s="8"/>
    </row>
    <row r="292" spans="1:31" ht="15" x14ac:dyDescent="0.25">
      <c r="A292" s="7">
        <v>36705</v>
      </c>
      <c r="B292" s="9">
        <v>0</v>
      </c>
      <c r="C292" s="9">
        <v>6.5</v>
      </c>
      <c r="D292" s="5">
        <v>5.5</v>
      </c>
      <c r="E292" s="5">
        <v>4.0999999999999996</v>
      </c>
      <c r="F292" s="5">
        <v>3.8</v>
      </c>
      <c r="G292" s="5">
        <v>3.8</v>
      </c>
      <c r="H292" s="5">
        <v>0.6</v>
      </c>
      <c r="I292" s="5">
        <v>-1.2</v>
      </c>
      <c r="J292" s="5">
        <v>-0.3</v>
      </c>
      <c r="K292" s="5">
        <v>-0.2</v>
      </c>
      <c r="L292" s="5">
        <v>2.7</v>
      </c>
      <c r="M292" s="5">
        <v>2.6</v>
      </c>
      <c r="N292" s="5">
        <v>2.2999999999999998</v>
      </c>
      <c r="O292" s="5">
        <v>1.7</v>
      </c>
      <c r="P292" s="5">
        <v>0.1</v>
      </c>
      <c r="Q292" s="5">
        <v>-0.1</v>
      </c>
      <c r="R292" s="5">
        <v>0.4</v>
      </c>
      <c r="S292" s="5">
        <v>-9.9999999999999895E-2</v>
      </c>
      <c r="T292" s="5">
        <v>4</v>
      </c>
      <c r="U292" s="5">
        <v>-7.9156867317684204E-2</v>
      </c>
      <c r="V292" s="6">
        <f>VLOOKUP(A292,'[1]state variable'!B:C,2)</f>
        <v>0.97832146797691</v>
      </c>
      <c r="W292" s="6">
        <v>-0.104663782064097</v>
      </c>
      <c r="X292" s="6">
        <f t="shared" si="33"/>
        <v>2.4216480586438522</v>
      </c>
      <c r="Y292" s="6">
        <f t="shared" si="31"/>
        <v>1.8470616792389754</v>
      </c>
      <c r="Z292" s="8">
        <v>34120</v>
      </c>
      <c r="AA292" s="6">
        <f t="shared" si="30"/>
        <v>-0.24020837100659237</v>
      </c>
      <c r="AB292" s="6">
        <f t="shared" si="34"/>
        <v>0.23045249872403101</v>
      </c>
      <c r="AC292" s="6">
        <f t="shared" si="32"/>
        <v>-2.050553281934774</v>
      </c>
      <c r="AD292" s="6">
        <f t="shared" si="35"/>
        <v>0.35752946855311096</v>
      </c>
      <c r="AE292" s="8"/>
    </row>
    <row r="293" spans="1:31" ht="15" x14ac:dyDescent="0.25">
      <c r="A293" s="7">
        <v>36760</v>
      </c>
      <c r="B293" s="9">
        <v>0</v>
      </c>
      <c r="C293" s="9">
        <v>6.5</v>
      </c>
      <c r="D293" s="5">
        <v>4.9000000000000004</v>
      </c>
      <c r="E293" s="5">
        <v>3.2</v>
      </c>
      <c r="F293" s="5">
        <v>3.8</v>
      </c>
      <c r="G293" s="5">
        <v>3.9</v>
      </c>
      <c r="H293" s="5">
        <v>-0.6</v>
      </c>
      <c r="I293" s="5">
        <v>-0.9</v>
      </c>
      <c r="J293" s="5">
        <v>0</v>
      </c>
      <c r="K293" s="5">
        <v>0.1</v>
      </c>
      <c r="L293" s="5">
        <v>2.5</v>
      </c>
      <c r="M293" s="5">
        <v>1.5</v>
      </c>
      <c r="N293" s="5">
        <v>1.6</v>
      </c>
      <c r="O293" s="5">
        <v>2.2000000000000002</v>
      </c>
      <c r="P293" s="5">
        <v>-0.2</v>
      </c>
      <c r="Q293" s="5">
        <v>-1.1000000000000001</v>
      </c>
      <c r="R293" s="5">
        <v>-0.7</v>
      </c>
      <c r="S293" s="5">
        <v>0.5</v>
      </c>
      <c r="T293" s="5">
        <v>4</v>
      </c>
      <c r="U293" s="5">
        <v>9.3925360653384402E-2</v>
      </c>
      <c r="V293" s="6">
        <f>VLOOKUP(A293,'[1]state variable'!B:C,2)</f>
        <v>0.99536257858948995</v>
      </c>
      <c r="W293" s="6">
        <v>1.30166845684825E-2</v>
      </c>
      <c r="X293" s="6">
        <f t="shared" si="33"/>
        <v>2.4346647432123349</v>
      </c>
      <c r="Y293" s="6">
        <f t="shared" si="31"/>
        <v>1.9409870398923597</v>
      </c>
      <c r="Z293" s="8">
        <v>34150</v>
      </c>
      <c r="AA293" s="6">
        <f t="shared" si="30"/>
        <v>-0.24020837100659237</v>
      </c>
      <c r="AB293" s="6">
        <f t="shared" si="34"/>
        <v>0</v>
      </c>
      <c r="AC293" s="6">
        <f t="shared" si="32"/>
        <v>-2.050553281934774</v>
      </c>
      <c r="AD293" s="6">
        <f t="shared" si="35"/>
        <v>0</v>
      </c>
      <c r="AE293" s="8"/>
    </row>
    <row r="294" spans="1:31" ht="15" x14ac:dyDescent="0.25">
      <c r="A294" s="7">
        <v>36802</v>
      </c>
      <c r="B294" s="9">
        <v>0</v>
      </c>
      <c r="C294" s="9">
        <v>6.5</v>
      </c>
      <c r="D294" s="5">
        <v>3</v>
      </c>
      <c r="E294" s="5">
        <v>3.7</v>
      </c>
      <c r="F294" s="5">
        <v>3.8</v>
      </c>
      <c r="G294" s="5">
        <v>3.9</v>
      </c>
      <c r="H294" s="5">
        <v>-1.9</v>
      </c>
      <c r="I294" s="5">
        <v>0.5</v>
      </c>
      <c r="J294" s="5">
        <v>0</v>
      </c>
      <c r="K294" s="5">
        <v>0</v>
      </c>
      <c r="L294" s="5">
        <v>1.8</v>
      </c>
      <c r="M294" s="5">
        <v>2</v>
      </c>
      <c r="N294" s="5">
        <v>2.2999999999999998</v>
      </c>
      <c r="O294" s="5">
        <v>1.8</v>
      </c>
      <c r="P294" s="5">
        <v>-0.7</v>
      </c>
      <c r="Q294" s="5">
        <v>0.5</v>
      </c>
      <c r="R294" s="5">
        <v>0.7</v>
      </c>
      <c r="S294" s="5">
        <v>-0.4</v>
      </c>
      <c r="T294" s="5">
        <v>4.0999999999999996</v>
      </c>
      <c r="U294" s="5">
        <v>-8.2775022025275202E-2</v>
      </c>
      <c r="V294" s="6">
        <f>VLOOKUP(A294,'[1]state variable'!B:C,2)</f>
        <v>0.97754077962756003</v>
      </c>
      <c r="W294" s="6">
        <v>-0.112117903736903</v>
      </c>
      <c r="X294" s="6">
        <f t="shared" si="33"/>
        <v>2.3225468394754318</v>
      </c>
      <c r="Y294" s="6">
        <f t="shared" si="31"/>
        <v>1.8582120178670845</v>
      </c>
      <c r="Z294" s="8">
        <v>34181</v>
      </c>
      <c r="AA294" s="6">
        <f t="shared" si="30"/>
        <v>-0.20686690372545596</v>
      </c>
      <c r="AB294" s="6">
        <f t="shared" si="34"/>
        <v>3.3341467281136405E-2</v>
      </c>
      <c r="AC294" s="6">
        <f t="shared" si="32"/>
        <v>-1.9876334778739468</v>
      </c>
      <c r="AD294" s="6">
        <f t="shared" si="35"/>
        <v>6.29198040608272E-2</v>
      </c>
      <c r="AE294" s="8"/>
    </row>
    <row r="295" spans="1:31" ht="15" x14ac:dyDescent="0.25">
      <c r="A295" s="7">
        <v>36845</v>
      </c>
      <c r="B295" s="9">
        <v>0</v>
      </c>
      <c r="C295" s="9">
        <v>6.5</v>
      </c>
      <c r="D295" s="5">
        <v>2.6</v>
      </c>
      <c r="E295" s="5">
        <v>3.5</v>
      </c>
      <c r="F295" s="5">
        <v>3.6</v>
      </c>
      <c r="G295" s="5">
        <v>3.6</v>
      </c>
      <c r="H295" s="5">
        <v>-0.4</v>
      </c>
      <c r="I295" s="5">
        <v>-0.2</v>
      </c>
      <c r="J295" s="5">
        <v>-0.2</v>
      </c>
      <c r="K295" s="5">
        <v>-0.3</v>
      </c>
      <c r="L295" s="5">
        <v>2</v>
      </c>
      <c r="M295" s="5">
        <v>2.2000000000000002</v>
      </c>
      <c r="N295" s="5">
        <v>2.4</v>
      </c>
      <c r="O295" s="5">
        <v>1.7</v>
      </c>
      <c r="P295" s="5">
        <v>0.2</v>
      </c>
      <c r="Q295" s="5">
        <v>0.2</v>
      </c>
      <c r="R295" s="5">
        <v>0.1</v>
      </c>
      <c r="S295" s="5">
        <v>-9.9999999999999895E-2</v>
      </c>
      <c r="T295" s="5">
        <v>4</v>
      </c>
      <c r="U295" s="5">
        <v>-6.0673483038083398E-2</v>
      </c>
      <c r="V295" s="6">
        <f>VLOOKUP(A295,'[1]state variable'!B:C,2)</f>
        <v>0.97754077962756003</v>
      </c>
      <c r="W295" s="6">
        <v>-7.3405527612270094E-2</v>
      </c>
      <c r="X295" s="6">
        <f t="shared" si="33"/>
        <v>2.2491413118631618</v>
      </c>
      <c r="Y295" s="6">
        <f t="shared" si="31"/>
        <v>1.7975385348290009</v>
      </c>
      <c r="Z295" s="8">
        <v>34212</v>
      </c>
      <c r="AA295" s="6">
        <f t="shared" si="30"/>
        <v>-0.16072044854892306</v>
      </c>
      <c r="AB295" s="6">
        <f t="shared" si="34"/>
        <v>4.6146455176532902E-2</v>
      </c>
      <c r="AC295" s="6">
        <f t="shared" si="32"/>
        <v>-1.9390580364919081</v>
      </c>
      <c r="AD295" s="6">
        <f t="shared" si="35"/>
        <v>4.8575441382038731E-2</v>
      </c>
      <c r="AE295" s="8"/>
    </row>
    <row r="296" spans="1:31" ht="15" x14ac:dyDescent="0.25">
      <c r="A296" s="7">
        <v>36879</v>
      </c>
      <c r="B296" s="9">
        <v>0</v>
      </c>
      <c r="C296" s="9">
        <v>6.5</v>
      </c>
      <c r="D296" s="5">
        <v>2.2999999999999998</v>
      </c>
      <c r="E296" s="5">
        <v>2.4</v>
      </c>
      <c r="F296" s="5">
        <v>2.2000000000000002</v>
      </c>
      <c r="G296" s="5">
        <v>3.1</v>
      </c>
      <c r="H296" s="5">
        <v>-0.3</v>
      </c>
      <c r="I296" s="5">
        <v>-1.1000000000000001</v>
      </c>
      <c r="J296" s="5">
        <v>-1.4</v>
      </c>
      <c r="K296" s="5">
        <v>-0.5</v>
      </c>
      <c r="L296" s="5">
        <v>1.9</v>
      </c>
      <c r="M296" s="5">
        <v>2.2999999999999998</v>
      </c>
      <c r="N296" s="5">
        <v>2.7</v>
      </c>
      <c r="O296" s="5">
        <v>1.8</v>
      </c>
      <c r="P296" s="5">
        <v>-0.1</v>
      </c>
      <c r="Q296" s="5">
        <v>9.9999999999999603E-2</v>
      </c>
      <c r="R296" s="5">
        <v>0.3</v>
      </c>
      <c r="S296" s="5">
        <v>9.9999999999999895E-2</v>
      </c>
      <c r="T296" s="5">
        <v>4</v>
      </c>
      <c r="U296" s="5">
        <v>4.3774296286604496E-3</v>
      </c>
      <c r="V296" s="6">
        <f>VLOOKUP(A296,'[1]state variable'!B:C,2)</f>
        <v>0.97754077962756003</v>
      </c>
      <c r="W296" s="6">
        <v>-3.0657942061006901E-3</v>
      </c>
      <c r="X296" s="6">
        <f t="shared" si="33"/>
        <v>2.246075517657061</v>
      </c>
      <c r="Y296" s="6">
        <f t="shared" si="31"/>
        <v>1.8019159644576614</v>
      </c>
      <c r="Z296" s="8">
        <v>34242</v>
      </c>
      <c r="AA296" s="6">
        <f t="shared" si="30"/>
        <v>-6.0268070923679057E-2</v>
      </c>
      <c r="AB296" s="6">
        <f t="shared" si="34"/>
        <v>0.100452377625244</v>
      </c>
      <c r="AC296" s="6">
        <f t="shared" si="32"/>
        <v>-1.7903688099522761</v>
      </c>
      <c r="AD296" s="6">
        <f t="shared" si="35"/>
        <v>0.14868922653963201</v>
      </c>
      <c r="AE296" s="8"/>
    </row>
    <row r="297" spans="1:31" ht="15" x14ac:dyDescent="0.25">
      <c r="A297" s="7">
        <v>36922</v>
      </c>
      <c r="B297" s="10">
        <v>-0.5</v>
      </c>
      <c r="C297" s="11">
        <v>6</v>
      </c>
      <c r="D297" s="5">
        <v>2</v>
      </c>
      <c r="E297" s="5">
        <v>-0.5</v>
      </c>
      <c r="F297" s="5">
        <v>1.3</v>
      </c>
      <c r="G297" s="5">
        <v>2.6</v>
      </c>
      <c r="H297" s="5">
        <v>-0.3</v>
      </c>
      <c r="I297" s="5">
        <v>-2.9</v>
      </c>
      <c r="J297" s="5">
        <v>-0.9</v>
      </c>
      <c r="K297" s="5">
        <v>-0.5</v>
      </c>
      <c r="L297" s="5">
        <v>2</v>
      </c>
      <c r="M297" s="5">
        <v>3</v>
      </c>
      <c r="N297" s="5">
        <v>1.8</v>
      </c>
      <c r="O297" s="5">
        <v>1.6</v>
      </c>
      <c r="P297" s="5">
        <v>0.1</v>
      </c>
      <c r="Q297" s="5">
        <v>0.7</v>
      </c>
      <c r="R297" s="5">
        <v>-0.9</v>
      </c>
      <c r="S297" s="5">
        <v>-0.2</v>
      </c>
      <c r="T297" s="5">
        <v>4.4000000000000004</v>
      </c>
      <c r="U297" s="5">
        <v>-0.49812812192754102</v>
      </c>
      <c r="V297" s="6">
        <f>VLOOKUP(A297,'[1]state variable'!B:C,2)</f>
        <v>0.89709970657633298</v>
      </c>
      <c r="W297" s="6">
        <v>-0.64456086789611999</v>
      </c>
      <c r="X297" s="6">
        <f t="shared" si="33"/>
        <v>1.6015146497609409</v>
      </c>
      <c r="Y297" s="6">
        <f t="shared" si="31"/>
        <v>1.3037878425301204</v>
      </c>
      <c r="Z297" s="8">
        <v>34273</v>
      </c>
      <c r="AA297" s="6">
        <f t="shared" si="30"/>
        <v>-6.0268070923679057E-2</v>
      </c>
      <c r="AB297" s="6">
        <f t="shared" si="34"/>
        <v>0</v>
      </c>
      <c r="AC297" s="6">
        <f t="shared" si="32"/>
        <v>-1.7903688099522761</v>
      </c>
      <c r="AD297" s="6">
        <f t="shared" si="35"/>
        <v>0</v>
      </c>
      <c r="AE297" s="8"/>
    </row>
    <row r="298" spans="1:31" ht="15" x14ac:dyDescent="0.25">
      <c r="A298" s="7">
        <v>36970</v>
      </c>
      <c r="B298" s="10">
        <v>-0.5</v>
      </c>
      <c r="C298" s="9">
        <v>5.5</v>
      </c>
      <c r="D298" s="5">
        <v>1</v>
      </c>
      <c r="E298" s="5">
        <v>0.8</v>
      </c>
      <c r="F298" s="5">
        <v>1.3</v>
      </c>
      <c r="G298" s="5">
        <v>2.4</v>
      </c>
      <c r="H298" s="5">
        <v>-1</v>
      </c>
      <c r="I298" s="5">
        <v>1.3</v>
      </c>
      <c r="J298" s="5">
        <v>0</v>
      </c>
      <c r="K298" s="5">
        <v>-0.2</v>
      </c>
      <c r="L298" s="5">
        <v>1.9</v>
      </c>
      <c r="M298" s="5">
        <v>3.4</v>
      </c>
      <c r="N298" s="5">
        <v>1.3</v>
      </c>
      <c r="O298" s="5">
        <v>1.6</v>
      </c>
      <c r="P298" s="5">
        <v>-0.1</v>
      </c>
      <c r="Q298" s="5">
        <v>0.4</v>
      </c>
      <c r="R298" s="5">
        <v>-0.5</v>
      </c>
      <c r="S298" s="5">
        <v>0</v>
      </c>
      <c r="T298" s="5">
        <v>4.3</v>
      </c>
      <c r="U298" s="5">
        <v>-0.51387483368153797</v>
      </c>
      <c r="V298" s="6">
        <f>VLOOKUP(A298,'[1]state variable'!B:C,2)</f>
        <v>0.89709970657633298</v>
      </c>
      <c r="W298" s="6">
        <v>-0.30480414557619301</v>
      </c>
      <c r="X298" s="6">
        <f t="shared" si="33"/>
        <v>1.296710504184748</v>
      </c>
      <c r="Y298" s="6">
        <f t="shared" si="31"/>
        <v>0.7899130088485824</v>
      </c>
      <c r="Z298" s="8">
        <v>34303</v>
      </c>
      <c r="AA298" s="6">
        <f t="shared" si="30"/>
        <v>-7.8111819546093961E-2</v>
      </c>
      <c r="AB298" s="6">
        <f t="shared" si="34"/>
        <v>-1.7843748622414904E-2</v>
      </c>
      <c r="AC298" s="6">
        <f t="shared" si="32"/>
        <v>-1.866857661198601</v>
      </c>
      <c r="AD298" s="6">
        <f t="shared" si="35"/>
        <v>-7.6488851246324874E-2</v>
      </c>
      <c r="AE298" s="8"/>
    </row>
    <row r="299" spans="1:31" ht="15" x14ac:dyDescent="0.25">
      <c r="A299" s="7">
        <v>37026</v>
      </c>
      <c r="B299" s="10">
        <v>-0.5</v>
      </c>
      <c r="C299" s="11">
        <v>4.5</v>
      </c>
      <c r="D299" s="5">
        <v>2</v>
      </c>
      <c r="E299" s="5">
        <v>0.7</v>
      </c>
      <c r="F299" s="5">
        <v>1.5</v>
      </c>
      <c r="G299" s="5">
        <v>3.4</v>
      </c>
      <c r="H299" s="5">
        <v>1</v>
      </c>
      <c r="I299" s="5">
        <v>-0.1</v>
      </c>
      <c r="J299" s="5">
        <v>0.2</v>
      </c>
      <c r="K299" s="5">
        <v>1</v>
      </c>
      <c r="L299" s="5">
        <v>3.2</v>
      </c>
      <c r="M299" s="5">
        <v>3.1</v>
      </c>
      <c r="N299" s="5">
        <v>1.3</v>
      </c>
      <c r="O299" s="5">
        <v>1.3</v>
      </c>
      <c r="P299" s="5">
        <v>1.3</v>
      </c>
      <c r="Q299" s="5">
        <v>-0.3</v>
      </c>
      <c r="R299" s="5">
        <v>0</v>
      </c>
      <c r="S299" s="5">
        <v>-0.3</v>
      </c>
      <c r="T299" s="5">
        <v>4.5999999999999996</v>
      </c>
      <c r="U299" s="5">
        <v>-0.475769282830319</v>
      </c>
      <c r="V299" s="6">
        <f>VLOOKUP(A299,'[1]state variable'!B:C,2)</f>
        <v>0.79687661769826801</v>
      </c>
      <c r="W299" s="6">
        <v>-0.59134114678241301</v>
      </c>
      <c r="X299" s="6">
        <f t="shared" si="33"/>
        <v>0.70536935740233497</v>
      </c>
      <c r="Y299" s="6">
        <f t="shared" si="31"/>
        <v>0.3141437260182634</v>
      </c>
      <c r="Z299" s="8">
        <v>34334</v>
      </c>
      <c r="AA299" s="6">
        <f t="shared" si="30"/>
        <v>-0.14661299204131045</v>
      </c>
      <c r="AB299" s="6">
        <f t="shared" si="34"/>
        <v>-6.8501172495216492E-2</v>
      </c>
      <c r="AC299" s="6">
        <f t="shared" si="32"/>
        <v>-1.981768773444494</v>
      </c>
      <c r="AD299" s="6">
        <f t="shared" si="35"/>
        <v>-0.11491111224589301</v>
      </c>
      <c r="AE299" s="8"/>
    </row>
    <row r="300" spans="1:31" ht="15" x14ac:dyDescent="0.25">
      <c r="A300" s="7">
        <v>37069</v>
      </c>
      <c r="B300" s="10">
        <v>-0.25</v>
      </c>
      <c r="C300" s="9">
        <v>4</v>
      </c>
      <c r="D300" s="5">
        <v>1.2</v>
      </c>
      <c r="E300" s="5">
        <v>0.6</v>
      </c>
      <c r="F300" s="5">
        <v>1.3</v>
      </c>
      <c r="G300" s="5">
        <v>2.9</v>
      </c>
      <c r="H300" s="5">
        <v>-0.8</v>
      </c>
      <c r="I300" s="5">
        <v>-9.9999999999999895E-2</v>
      </c>
      <c r="J300" s="5">
        <v>-0.2</v>
      </c>
      <c r="K300" s="5">
        <v>-0.5</v>
      </c>
      <c r="L300" s="5">
        <v>3.2</v>
      </c>
      <c r="M300" s="5">
        <v>2.9</v>
      </c>
      <c r="N300" s="5">
        <v>1.3</v>
      </c>
      <c r="O300" s="5">
        <v>1.3</v>
      </c>
      <c r="P300" s="5">
        <v>0</v>
      </c>
      <c r="Q300" s="5">
        <v>-0.2</v>
      </c>
      <c r="R300" s="5">
        <v>0</v>
      </c>
      <c r="S300" s="5">
        <v>0</v>
      </c>
      <c r="T300" s="5">
        <v>4.5</v>
      </c>
      <c r="U300" s="5">
        <v>-0.21474207756746699</v>
      </c>
      <c r="V300" s="6">
        <f>VLOOKUP(A300,'[1]state variable'!B:C,2)</f>
        <v>0.79687661769826801</v>
      </c>
      <c r="W300" s="6">
        <v>-0.118881914908174</v>
      </c>
      <c r="X300" s="6">
        <f t="shared" si="33"/>
        <v>0.58648744249416096</v>
      </c>
      <c r="Y300" s="6">
        <f t="shared" si="31"/>
        <v>9.9401648450796409E-2</v>
      </c>
      <c r="Z300" s="8">
        <v>34365</v>
      </c>
      <c r="AA300" s="6">
        <f t="shared" si="30"/>
        <v>-0.14661299204131045</v>
      </c>
      <c r="AB300" s="6">
        <f t="shared" si="34"/>
        <v>0</v>
      </c>
      <c r="AC300" s="6">
        <f t="shared" si="32"/>
        <v>-1.981768773444494</v>
      </c>
      <c r="AD300" s="6">
        <f t="shared" si="35"/>
        <v>0</v>
      </c>
      <c r="AE300" s="8"/>
    </row>
    <row r="301" spans="1:31" ht="15" x14ac:dyDescent="0.25">
      <c r="A301" s="7">
        <v>37124</v>
      </c>
      <c r="B301" s="10">
        <v>-0.25</v>
      </c>
      <c r="C301" s="9">
        <v>3.75</v>
      </c>
      <c r="D301" s="5">
        <v>0.2</v>
      </c>
      <c r="E301" s="5">
        <v>1</v>
      </c>
      <c r="F301" s="5">
        <v>1.5</v>
      </c>
      <c r="G301" s="5">
        <v>2.4</v>
      </c>
      <c r="H301" s="5">
        <v>-1</v>
      </c>
      <c r="I301" s="5">
        <v>0.4</v>
      </c>
      <c r="J301" s="5">
        <v>0.2</v>
      </c>
      <c r="K301" s="5">
        <v>-0.5</v>
      </c>
      <c r="L301" s="5">
        <v>2.2000000000000002</v>
      </c>
      <c r="M301" s="5">
        <v>1.5</v>
      </c>
      <c r="N301" s="5">
        <v>1.8</v>
      </c>
      <c r="O301" s="5">
        <v>2.2000000000000002</v>
      </c>
      <c r="P301" s="5">
        <v>-1</v>
      </c>
      <c r="Q301" s="5">
        <v>-1.4</v>
      </c>
      <c r="R301" s="5">
        <v>0.5</v>
      </c>
      <c r="S301" s="5">
        <v>0.9</v>
      </c>
      <c r="T301" s="5">
        <v>4.7</v>
      </c>
      <c r="U301" s="5">
        <v>-4.7986841219660903E-2</v>
      </c>
      <c r="V301" s="6">
        <f>VLOOKUP(A301,'[1]state variable'!B:C,2)</f>
        <v>0.41020203435439601</v>
      </c>
      <c r="W301" s="6">
        <v>6.4244728414543498E-2</v>
      </c>
      <c r="X301" s="6">
        <f t="shared" si="33"/>
        <v>0.6507321709087045</v>
      </c>
      <c r="Y301" s="6">
        <f t="shared" si="31"/>
        <v>5.1414807231135506E-2</v>
      </c>
      <c r="Z301" s="8">
        <v>34393</v>
      </c>
      <c r="AA301" s="6">
        <f t="shared" si="30"/>
        <v>8.3858624706505402E-3</v>
      </c>
      <c r="AB301" s="6">
        <f t="shared" si="34"/>
        <v>0.15499885451196099</v>
      </c>
      <c r="AC301" s="6">
        <f t="shared" si="32"/>
        <v>-1.802073623830373</v>
      </c>
      <c r="AD301" s="6">
        <f t="shared" si="35"/>
        <v>0.17969514961412103</v>
      </c>
      <c r="AE301" s="8"/>
    </row>
    <row r="302" spans="1:31" ht="15" x14ac:dyDescent="0.25">
      <c r="A302" s="7">
        <v>37166</v>
      </c>
      <c r="B302" s="10">
        <v>-0.5</v>
      </c>
      <c r="C302" s="11">
        <v>3</v>
      </c>
      <c r="D302" s="5">
        <v>-0.6</v>
      </c>
      <c r="E302" s="5">
        <v>-0.7</v>
      </c>
      <c r="F302" s="5">
        <v>-0.1</v>
      </c>
      <c r="G302" s="5">
        <v>1.4</v>
      </c>
      <c r="H302" s="5">
        <v>-0.8</v>
      </c>
      <c r="I302" s="5">
        <v>-1.7</v>
      </c>
      <c r="J302" s="5">
        <v>-1.6</v>
      </c>
      <c r="K302" s="5">
        <v>-1</v>
      </c>
      <c r="L302" s="5">
        <v>3.7</v>
      </c>
      <c r="M302" s="5">
        <v>0.1</v>
      </c>
      <c r="N302" s="5">
        <v>1.8</v>
      </c>
      <c r="O302" s="5">
        <v>1.5</v>
      </c>
      <c r="P302" s="5">
        <v>1.5</v>
      </c>
      <c r="Q302" s="5">
        <v>-1.4</v>
      </c>
      <c r="R302" s="5">
        <v>0</v>
      </c>
      <c r="S302" s="5">
        <v>-0.7</v>
      </c>
      <c r="T302" s="5">
        <v>5.4</v>
      </c>
      <c r="U302" s="5">
        <v>-0.21516033223932701</v>
      </c>
      <c r="V302" s="6">
        <f>VLOOKUP(A302,'[1]state variable'!B:C,2)</f>
        <v>0.29934161394508901</v>
      </c>
      <c r="W302" s="6">
        <v>-0.361118029709451</v>
      </c>
      <c r="X302" s="6">
        <f t="shared" si="33"/>
        <v>0.28961414119925349</v>
      </c>
      <c r="Y302" s="6">
        <f t="shared" si="31"/>
        <v>-0.16374552500819151</v>
      </c>
      <c r="Z302" s="8">
        <v>34424</v>
      </c>
      <c r="AA302" s="6">
        <f t="shared" si="30"/>
        <v>0.30735004064549654</v>
      </c>
      <c r="AB302" s="6">
        <f t="shared" si="34"/>
        <v>0.298964178174846</v>
      </c>
      <c r="AC302" s="6">
        <f t="shared" si="32"/>
        <v>-1.461537173043219</v>
      </c>
      <c r="AD302" s="6">
        <f t="shared" si="35"/>
        <v>0.340536450787154</v>
      </c>
      <c r="AE302" s="8"/>
    </row>
    <row r="303" spans="1:31" ht="15" x14ac:dyDescent="0.25">
      <c r="A303" s="7">
        <v>37201</v>
      </c>
      <c r="B303" s="10">
        <v>-0.5</v>
      </c>
      <c r="C303" s="9">
        <v>2.5</v>
      </c>
      <c r="D303" s="5">
        <v>-0.4</v>
      </c>
      <c r="E303" s="5">
        <v>-2.4</v>
      </c>
      <c r="F303" s="5">
        <v>-0.1</v>
      </c>
      <c r="G303" s="5">
        <v>2.8</v>
      </c>
      <c r="H303" s="5">
        <v>0.2</v>
      </c>
      <c r="I303" s="5">
        <v>-1.7</v>
      </c>
      <c r="J303" s="5">
        <v>0</v>
      </c>
      <c r="K303" s="5">
        <v>1.4</v>
      </c>
      <c r="L303" s="5">
        <v>2.1</v>
      </c>
      <c r="M303" s="5">
        <v>0.4</v>
      </c>
      <c r="N303" s="5">
        <v>2</v>
      </c>
      <c r="O303" s="5">
        <v>1.7</v>
      </c>
      <c r="P303" s="5">
        <v>-1.6</v>
      </c>
      <c r="Q303" s="5">
        <v>0.3</v>
      </c>
      <c r="R303" s="5">
        <v>0.2</v>
      </c>
      <c r="S303" s="5">
        <v>0.2</v>
      </c>
      <c r="T303" s="5">
        <v>5.4</v>
      </c>
      <c r="U303" s="5">
        <v>-0.32726907172060499</v>
      </c>
      <c r="V303" s="6">
        <f>VLOOKUP(A303,'[1]state variable'!B:C,2)</f>
        <v>0.29934161394508901</v>
      </c>
      <c r="W303" s="6">
        <v>-6.2617475000311507E-2</v>
      </c>
      <c r="X303" s="6">
        <f t="shared" si="33"/>
        <v>0.22699666619894199</v>
      </c>
      <c r="Y303" s="6">
        <f t="shared" si="31"/>
        <v>-0.49101459672879649</v>
      </c>
      <c r="Z303" s="8">
        <v>34454</v>
      </c>
      <c r="AA303" s="6">
        <f t="shared" si="30"/>
        <v>0.30735004064549654</v>
      </c>
      <c r="AB303" s="6">
        <f t="shared" si="34"/>
        <v>0</v>
      </c>
      <c r="AC303" s="6">
        <f t="shared" si="32"/>
        <v>-1.461537173043219</v>
      </c>
      <c r="AD303" s="6">
        <f t="shared" si="35"/>
        <v>0</v>
      </c>
      <c r="AE303" s="8"/>
    </row>
    <row r="304" spans="1:31" ht="15" x14ac:dyDescent="0.25">
      <c r="A304" s="7">
        <v>37236</v>
      </c>
      <c r="B304" s="10">
        <v>-0.25</v>
      </c>
      <c r="C304" s="9">
        <v>2</v>
      </c>
      <c r="D304" s="5">
        <v>-1.1000000000000001</v>
      </c>
      <c r="E304" s="5">
        <v>-2.1</v>
      </c>
      <c r="F304" s="5">
        <v>-0.1</v>
      </c>
      <c r="G304" s="5">
        <v>3.3</v>
      </c>
      <c r="H304" s="5">
        <v>-0.7</v>
      </c>
      <c r="I304" s="5">
        <v>0.3</v>
      </c>
      <c r="J304" s="5">
        <v>0</v>
      </c>
      <c r="K304" s="5">
        <v>0.5</v>
      </c>
      <c r="L304" s="5">
        <v>2.2000000000000002</v>
      </c>
      <c r="M304" s="5">
        <v>0.3</v>
      </c>
      <c r="N304" s="5">
        <v>1.9</v>
      </c>
      <c r="O304" s="5">
        <v>1.6</v>
      </c>
      <c r="P304" s="5">
        <v>0.1</v>
      </c>
      <c r="Q304" s="5">
        <v>-0.1</v>
      </c>
      <c r="R304" s="5">
        <v>-0.1</v>
      </c>
      <c r="S304" s="5">
        <v>-0.1</v>
      </c>
      <c r="T304" s="5">
        <v>5.5</v>
      </c>
      <c r="U304" s="5">
        <v>-0.123454403320802</v>
      </c>
      <c r="V304" s="6">
        <f>VLOOKUP(A304,'[1]state variable'!B:C,2)</f>
        <v>0.29934161394508901</v>
      </c>
      <c r="W304" s="6">
        <v>0.10423126668271999</v>
      </c>
      <c r="X304" s="6">
        <f t="shared" si="33"/>
        <v>0.33122793288166197</v>
      </c>
      <c r="Y304" s="6">
        <f t="shared" si="31"/>
        <v>-0.61446900004959848</v>
      </c>
      <c r="Z304" s="8">
        <v>34485</v>
      </c>
      <c r="AA304" s="6">
        <f t="shared" si="30"/>
        <v>0.72617994494285154</v>
      </c>
      <c r="AB304" s="6">
        <f t="shared" si="34"/>
        <v>0.418829904297355</v>
      </c>
      <c r="AC304" s="6">
        <f t="shared" si="32"/>
        <v>-1.099198752652742</v>
      </c>
      <c r="AD304" s="6">
        <f t="shared" si="35"/>
        <v>0.36233842039047692</v>
      </c>
      <c r="AE304" s="8"/>
    </row>
    <row r="305" spans="1:31" ht="15" x14ac:dyDescent="0.25">
      <c r="A305" s="7">
        <v>37286</v>
      </c>
      <c r="B305" s="9">
        <v>0</v>
      </c>
      <c r="C305" s="9">
        <v>1.75</v>
      </c>
      <c r="D305" s="5">
        <v>-0.3</v>
      </c>
      <c r="E305" s="5">
        <v>1.5</v>
      </c>
      <c r="F305" s="5">
        <v>2.5</v>
      </c>
      <c r="G305" s="5">
        <v>3.5</v>
      </c>
      <c r="H305" s="5">
        <v>0.8</v>
      </c>
      <c r="I305" s="5">
        <v>3.6</v>
      </c>
      <c r="J305" s="5">
        <v>2.6</v>
      </c>
      <c r="K305" s="5">
        <v>0.2</v>
      </c>
      <c r="L305" s="5">
        <v>0.2</v>
      </c>
      <c r="M305" s="5">
        <v>1.7</v>
      </c>
      <c r="N305" s="5">
        <v>1.6</v>
      </c>
      <c r="O305" s="5">
        <v>1.5</v>
      </c>
      <c r="P305" s="5">
        <v>-2</v>
      </c>
      <c r="Q305" s="5">
        <v>1.4</v>
      </c>
      <c r="R305" s="5">
        <v>-0.3</v>
      </c>
      <c r="S305" s="5">
        <v>-0.1</v>
      </c>
      <c r="T305" s="5">
        <v>5.9</v>
      </c>
      <c r="U305" s="5">
        <v>-9.2954258577589793E-2</v>
      </c>
      <c r="V305" s="6">
        <f>VLOOKUP(A305,'[1]state variable'!B:C,2)</f>
        <v>0.23550251344201301</v>
      </c>
      <c r="W305" s="6">
        <v>0.14353919457280401</v>
      </c>
      <c r="X305" s="6">
        <f t="shared" si="33"/>
        <v>0.47476712745446598</v>
      </c>
      <c r="Y305" s="6">
        <f t="shared" si="31"/>
        <v>-0.70742325862718825</v>
      </c>
      <c r="Z305" s="8">
        <v>34515</v>
      </c>
      <c r="AA305" s="6">
        <f t="shared" si="30"/>
        <v>0.72617994494285154</v>
      </c>
      <c r="AB305" s="6">
        <f t="shared" si="34"/>
        <v>0</v>
      </c>
      <c r="AC305" s="6">
        <f t="shared" si="32"/>
        <v>-1.099198752652742</v>
      </c>
      <c r="AD305" s="6">
        <f t="shared" si="35"/>
        <v>0</v>
      </c>
      <c r="AE305" s="8"/>
    </row>
    <row r="306" spans="1:31" ht="15" x14ac:dyDescent="0.25">
      <c r="A306" s="7">
        <v>37334</v>
      </c>
      <c r="B306" s="9">
        <v>0</v>
      </c>
      <c r="C306" s="9">
        <v>1.75</v>
      </c>
      <c r="D306" s="5">
        <v>1.4</v>
      </c>
      <c r="E306" s="5">
        <v>3.8</v>
      </c>
      <c r="F306" s="5">
        <v>3.5</v>
      </c>
      <c r="G306" s="5">
        <v>3.6</v>
      </c>
      <c r="H306" s="5">
        <v>1.7</v>
      </c>
      <c r="I306" s="5">
        <v>2.2999999999999998</v>
      </c>
      <c r="J306" s="5">
        <v>1</v>
      </c>
      <c r="K306" s="5">
        <v>0.1</v>
      </c>
      <c r="L306" s="5">
        <v>-0.3</v>
      </c>
      <c r="M306" s="5">
        <v>1.5</v>
      </c>
      <c r="N306" s="5">
        <v>2.1</v>
      </c>
      <c r="O306" s="5">
        <v>1.6</v>
      </c>
      <c r="P306" s="5">
        <v>-0.5</v>
      </c>
      <c r="Q306" s="5">
        <v>-0.2</v>
      </c>
      <c r="R306" s="5">
        <v>0.5</v>
      </c>
      <c r="S306" s="5">
        <v>0.1</v>
      </c>
      <c r="T306" s="5">
        <v>5.6</v>
      </c>
      <c r="U306" s="5">
        <v>-6.1865198340136903E-3</v>
      </c>
      <c r="V306" s="6">
        <f>VLOOKUP(A306,'[1]state variable'!B:C,2)</f>
        <v>0.23550251344201301</v>
      </c>
      <c r="W306" s="6">
        <v>6.9727704605473201E-2</v>
      </c>
      <c r="X306" s="6">
        <f t="shared" si="33"/>
        <v>0.5444948320599392</v>
      </c>
      <c r="Y306" s="6">
        <f t="shared" si="31"/>
        <v>-0.71360977846120188</v>
      </c>
      <c r="Z306" s="8">
        <v>34546</v>
      </c>
      <c r="AA306" s="6">
        <f t="shared" si="30"/>
        <v>0.8117289803858565</v>
      </c>
      <c r="AB306" s="6">
        <f t="shared" si="34"/>
        <v>8.5549035443004962E-2</v>
      </c>
      <c r="AC306" s="6">
        <f t="shared" si="32"/>
        <v>-1.0211703600709434</v>
      </c>
      <c r="AD306" s="6">
        <f t="shared" si="35"/>
        <v>7.8028392581798611E-2</v>
      </c>
      <c r="AE306" s="8"/>
    </row>
    <row r="307" spans="1:31" ht="15" x14ac:dyDescent="0.25">
      <c r="A307" s="7">
        <v>37383</v>
      </c>
      <c r="B307" s="9">
        <v>0</v>
      </c>
      <c r="C307" s="9">
        <v>1.75</v>
      </c>
      <c r="D307" s="5">
        <v>5.8</v>
      </c>
      <c r="E307" s="5">
        <v>2</v>
      </c>
      <c r="F307" s="5">
        <v>3.2</v>
      </c>
      <c r="G307" s="5">
        <v>3.9</v>
      </c>
      <c r="H307" s="5">
        <v>4.4000000000000004</v>
      </c>
      <c r="I307" s="5">
        <v>-1.8</v>
      </c>
      <c r="J307" s="5">
        <v>-0.3</v>
      </c>
      <c r="K307" s="5">
        <v>0.3</v>
      </c>
      <c r="L307" s="5">
        <v>0.8</v>
      </c>
      <c r="M307" s="5">
        <v>2.1</v>
      </c>
      <c r="N307" s="5">
        <v>1.3</v>
      </c>
      <c r="O307" s="5">
        <v>1.4</v>
      </c>
      <c r="P307" s="5">
        <v>1.1000000000000001</v>
      </c>
      <c r="Q307" s="5">
        <v>0.6</v>
      </c>
      <c r="R307" s="5">
        <v>-0.8</v>
      </c>
      <c r="S307" s="5">
        <v>-0.2</v>
      </c>
      <c r="T307" s="5">
        <v>5.9</v>
      </c>
      <c r="U307" s="5">
        <v>-0.15463111272302299</v>
      </c>
      <c r="V307" s="6">
        <f>VLOOKUP(A307,'[1]state variable'!B:C,2)</f>
        <v>0.60293174357426205</v>
      </c>
      <c r="W307" s="6">
        <v>-0.18500459114671</v>
      </c>
      <c r="X307" s="6">
        <f t="shared" si="33"/>
        <v>0.35949024091322923</v>
      </c>
      <c r="Y307" s="6">
        <f t="shared" si="31"/>
        <v>-0.86824089118422487</v>
      </c>
      <c r="Z307" s="8">
        <v>34577</v>
      </c>
      <c r="AA307" s="6">
        <f t="shared" si="30"/>
        <v>1.3454290223579064</v>
      </c>
      <c r="AB307" s="6">
        <f t="shared" si="34"/>
        <v>0.5337000419720499</v>
      </c>
      <c r="AC307" s="6">
        <f t="shared" si="32"/>
        <v>-0.48472831734783139</v>
      </c>
      <c r="AD307" s="6">
        <f t="shared" si="35"/>
        <v>0.53644204272311202</v>
      </c>
      <c r="AE307" s="8"/>
    </row>
    <row r="308" spans="1:31" ht="15" x14ac:dyDescent="0.25">
      <c r="A308" s="7">
        <v>37433</v>
      </c>
      <c r="B308" s="9">
        <v>0</v>
      </c>
      <c r="C308" s="9">
        <v>1.75</v>
      </c>
      <c r="D308" s="5">
        <v>5.5</v>
      </c>
      <c r="E308" s="5">
        <v>1.8</v>
      </c>
      <c r="F308" s="5">
        <v>3.3</v>
      </c>
      <c r="G308" s="5">
        <v>3.5</v>
      </c>
      <c r="H308" s="5">
        <v>-0.3</v>
      </c>
      <c r="I308" s="5">
        <v>-0.2</v>
      </c>
      <c r="J308" s="5">
        <v>9.9999999999999603E-2</v>
      </c>
      <c r="K308" s="5">
        <v>-0.4</v>
      </c>
      <c r="L308" s="5">
        <v>1.1000000000000001</v>
      </c>
      <c r="M308" s="5">
        <v>1.3</v>
      </c>
      <c r="N308" s="5">
        <v>0.9</v>
      </c>
      <c r="O308" s="5">
        <v>1.4</v>
      </c>
      <c r="P308" s="5">
        <v>0.3</v>
      </c>
      <c r="Q308" s="5">
        <v>-0.8</v>
      </c>
      <c r="R308" s="5">
        <v>-0.4</v>
      </c>
      <c r="S308" s="5">
        <v>0</v>
      </c>
      <c r="T308" s="5">
        <v>5.9</v>
      </c>
      <c r="U308" s="5">
        <v>1.75541512105973E-2</v>
      </c>
      <c r="V308" s="6">
        <f>VLOOKUP(A308,'[1]state variable'!B:C,2)</f>
        <v>0.60293174357426205</v>
      </c>
      <c r="W308" s="6">
        <v>-4.6610965922382501E-2</v>
      </c>
      <c r="X308" s="6">
        <f t="shared" si="33"/>
        <v>0.31287927499084672</v>
      </c>
      <c r="Y308" s="6">
        <f t="shared" si="31"/>
        <v>-0.85068673997362754</v>
      </c>
      <c r="Z308" s="8">
        <v>34607</v>
      </c>
      <c r="AA308" s="6">
        <f t="shared" si="30"/>
        <v>1.4807609394855954</v>
      </c>
      <c r="AB308" s="6">
        <f t="shared" si="34"/>
        <v>0.13533191712768899</v>
      </c>
      <c r="AC308" s="6">
        <f t="shared" si="32"/>
        <v>-0.38484453508727601</v>
      </c>
      <c r="AD308" s="6">
        <f t="shared" si="35"/>
        <v>9.9883782260555387E-2</v>
      </c>
      <c r="AE308" s="8"/>
    </row>
    <row r="309" spans="1:31" ht="15" x14ac:dyDescent="0.25">
      <c r="A309" s="7">
        <v>37481</v>
      </c>
      <c r="B309" s="9">
        <v>0</v>
      </c>
      <c r="C309" s="9">
        <v>1.75</v>
      </c>
      <c r="D309" s="5">
        <v>1.2</v>
      </c>
      <c r="E309" s="5">
        <v>2.7</v>
      </c>
      <c r="F309" s="5">
        <v>2.2000000000000002</v>
      </c>
      <c r="G309" s="5">
        <v>3.3</v>
      </c>
      <c r="H309" s="5">
        <v>-4.3</v>
      </c>
      <c r="I309" s="5">
        <v>0.9</v>
      </c>
      <c r="J309" s="5">
        <v>-1.1000000000000001</v>
      </c>
      <c r="K309" s="5">
        <v>-0.2</v>
      </c>
      <c r="L309" s="5">
        <v>1.2</v>
      </c>
      <c r="M309" s="5">
        <v>0.8</v>
      </c>
      <c r="N309" s="5">
        <v>1.3</v>
      </c>
      <c r="O309" s="5">
        <v>1.7</v>
      </c>
      <c r="P309" s="5">
        <v>9.9999999999999895E-2</v>
      </c>
      <c r="Q309" s="5">
        <v>-0.5</v>
      </c>
      <c r="R309" s="5">
        <v>0.4</v>
      </c>
      <c r="S309" s="5">
        <v>0.3</v>
      </c>
      <c r="T309" s="5">
        <v>6</v>
      </c>
      <c r="U309" s="5">
        <v>0.111794890934685</v>
      </c>
      <c r="V309" s="6">
        <f>VLOOKUP(A309,'[1]state variable'!B:C,2)</f>
        <v>0.562834207091649</v>
      </c>
      <c r="W309" s="6">
        <v>0.20876380619280099</v>
      </c>
      <c r="X309" s="6">
        <f t="shared" si="33"/>
        <v>0.52164308118364766</v>
      </c>
      <c r="Y309" s="6">
        <f t="shared" si="31"/>
        <v>-0.73889184903894256</v>
      </c>
      <c r="Z309" s="8">
        <v>34638</v>
      </c>
      <c r="AA309" s="6">
        <f t="shared" si="30"/>
        <v>1.4807609394855954</v>
      </c>
      <c r="AB309" s="6">
        <f t="shared" si="34"/>
        <v>0</v>
      </c>
      <c r="AC309" s="6">
        <f t="shared" si="32"/>
        <v>-0.38484453508727601</v>
      </c>
      <c r="AD309" s="6">
        <f t="shared" si="35"/>
        <v>0</v>
      </c>
      <c r="AE309" s="8"/>
    </row>
    <row r="310" spans="1:31" ht="15" x14ac:dyDescent="0.25">
      <c r="A310" s="7">
        <v>37523</v>
      </c>
      <c r="B310" s="9">
        <v>0</v>
      </c>
      <c r="C310" s="9">
        <v>1.75</v>
      </c>
      <c r="D310" s="5">
        <v>1.5</v>
      </c>
      <c r="E310" s="5">
        <v>3.2</v>
      </c>
      <c r="F310" s="5">
        <v>2</v>
      </c>
      <c r="G310" s="5">
        <v>2.9</v>
      </c>
      <c r="H310" s="5">
        <v>0.3</v>
      </c>
      <c r="I310" s="5">
        <v>0.5</v>
      </c>
      <c r="J310" s="5">
        <v>-0.2</v>
      </c>
      <c r="K310" s="5">
        <v>-0.4</v>
      </c>
      <c r="L310" s="5">
        <v>1.1000000000000001</v>
      </c>
      <c r="M310" s="5">
        <v>1.1000000000000001</v>
      </c>
      <c r="N310" s="5">
        <v>1.2</v>
      </c>
      <c r="O310" s="5">
        <v>1.9</v>
      </c>
      <c r="P310" s="5">
        <v>-9.9999999999999895E-2</v>
      </c>
      <c r="Q310" s="5">
        <v>0.3</v>
      </c>
      <c r="R310" s="5">
        <v>-0.1</v>
      </c>
      <c r="S310" s="5">
        <v>0.2</v>
      </c>
      <c r="T310" s="5">
        <v>5.8</v>
      </c>
      <c r="U310" s="5">
        <v>8.0435474716017401E-3</v>
      </c>
      <c r="V310" s="6">
        <f>VLOOKUP(A310,'[1]state variable'!B:C,2)</f>
        <v>0.562834207091649</v>
      </c>
      <c r="W310" s="6">
        <v>0.13348493316413301</v>
      </c>
      <c r="X310" s="6">
        <f t="shared" si="33"/>
        <v>0.65512801434778067</v>
      </c>
      <c r="Y310" s="6">
        <f t="shared" si="31"/>
        <v>-0.73084830156734082</v>
      </c>
      <c r="Z310" s="8">
        <v>34668</v>
      </c>
      <c r="AA310" s="6">
        <f t="shared" si="30"/>
        <v>2.1442943523560096</v>
      </c>
      <c r="AB310" s="6">
        <f t="shared" si="34"/>
        <v>0.66353341287041423</v>
      </c>
      <c r="AC310" s="6">
        <f t="shared" si="32"/>
        <v>0.217435460988465</v>
      </c>
      <c r="AD310" s="6">
        <f t="shared" si="35"/>
        <v>0.60227999607574101</v>
      </c>
      <c r="AE310" s="8"/>
    </row>
    <row r="311" spans="1:31" ht="15" x14ac:dyDescent="0.25">
      <c r="A311" s="7">
        <v>37566</v>
      </c>
      <c r="B311" s="10">
        <v>-0.5</v>
      </c>
      <c r="C311" s="9">
        <v>1.75</v>
      </c>
      <c r="D311" s="5">
        <v>3.1</v>
      </c>
      <c r="E311" s="5">
        <v>1</v>
      </c>
      <c r="F311" s="5">
        <v>2.2000000000000002</v>
      </c>
      <c r="G311" s="5">
        <v>2.6</v>
      </c>
      <c r="H311" s="5">
        <v>1.6</v>
      </c>
      <c r="I311" s="5">
        <v>-2.2000000000000002</v>
      </c>
      <c r="J311" s="5">
        <v>0.2</v>
      </c>
      <c r="K311" s="5">
        <v>-0.3</v>
      </c>
      <c r="L311" s="5">
        <v>1</v>
      </c>
      <c r="M311" s="5">
        <v>1.8</v>
      </c>
      <c r="N311" s="5">
        <v>1.6</v>
      </c>
      <c r="O311" s="5">
        <v>1.2</v>
      </c>
      <c r="P311" s="5">
        <v>-0.1</v>
      </c>
      <c r="Q311" s="5">
        <v>0.7</v>
      </c>
      <c r="R311" s="5">
        <v>0.4</v>
      </c>
      <c r="S311" s="5">
        <v>-0.7</v>
      </c>
      <c r="T311" s="5">
        <v>5.9</v>
      </c>
      <c r="U311" s="5">
        <v>-0.55848592065181402</v>
      </c>
      <c r="V311" s="6">
        <f>VLOOKUP(A311,'[1]state variable'!B:C,2)</f>
        <v>0.78758397375117195</v>
      </c>
      <c r="W311" s="6">
        <v>-0.49462598629591797</v>
      </c>
      <c r="X311" s="6">
        <f t="shared" si="33"/>
        <v>0.1605020280518627</v>
      </c>
      <c r="Y311" s="6">
        <f t="shared" si="31"/>
        <v>-1.2893342222191548</v>
      </c>
      <c r="Z311" s="8">
        <v>34699</v>
      </c>
      <c r="AA311" s="6">
        <f t="shared" si="30"/>
        <v>2.1157724362683732</v>
      </c>
      <c r="AB311" s="6">
        <f t="shared" si="34"/>
        <v>-2.8521916087636434E-2</v>
      </c>
      <c r="AC311" s="6">
        <f t="shared" si="32"/>
        <v>3.3789256090483E-2</v>
      </c>
      <c r="AD311" s="6">
        <f t="shared" si="35"/>
        <v>-0.183646204897982</v>
      </c>
      <c r="AE311" s="8"/>
    </row>
    <row r="312" spans="1:31" ht="15" x14ac:dyDescent="0.25">
      <c r="A312" s="7">
        <v>37600</v>
      </c>
      <c r="B312" s="9">
        <v>0</v>
      </c>
      <c r="C312" s="9">
        <v>1.25</v>
      </c>
      <c r="D312" s="5">
        <v>4</v>
      </c>
      <c r="E312" s="5">
        <v>1</v>
      </c>
      <c r="F312" s="5">
        <v>2.2999999999999998</v>
      </c>
      <c r="G312" s="5">
        <v>2.9</v>
      </c>
      <c r="H312" s="5">
        <v>0.9</v>
      </c>
      <c r="I312" s="5">
        <v>0</v>
      </c>
      <c r="J312" s="5">
        <v>9.9999999999999603E-2</v>
      </c>
      <c r="K312" s="5">
        <v>0.3</v>
      </c>
      <c r="L312" s="5">
        <v>1</v>
      </c>
      <c r="M312" s="5">
        <v>2.1</v>
      </c>
      <c r="N312" s="5">
        <v>1.7</v>
      </c>
      <c r="O312" s="5">
        <v>1.2</v>
      </c>
      <c r="P312" s="5">
        <v>0</v>
      </c>
      <c r="Q312" s="5">
        <v>0.3</v>
      </c>
      <c r="R312" s="5">
        <v>0.1</v>
      </c>
      <c r="S312" s="5">
        <v>0</v>
      </c>
      <c r="T312" s="5">
        <v>5.8</v>
      </c>
      <c r="U312" s="5">
        <v>-8.2724588007326599E-2</v>
      </c>
      <c r="V312" s="6">
        <f>VLOOKUP(A312,'[1]state variable'!B:C,2)</f>
        <v>0.78758397375117195</v>
      </c>
      <c r="W312" s="6">
        <v>-2.2895366371905999E-2</v>
      </c>
      <c r="X312" s="6">
        <f t="shared" si="33"/>
        <v>0.13760666167995669</v>
      </c>
      <c r="Y312" s="6">
        <f t="shared" si="31"/>
        <v>-1.3720588102264815</v>
      </c>
      <c r="Z312" s="8">
        <v>34730</v>
      </c>
      <c r="AA312" s="6">
        <f t="shared" si="30"/>
        <v>2.1157724362683732</v>
      </c>
      <c r="AB312" s="6">
        <f t="shared" si="34"/>
        <v>0</v>
      </c>
      <c r="AC312" s="6">
        <f t="shared" si="32"/>
        <v>3.3789256090483E-2</v>
      </c>
      <c r="AD312" s="6">
        <f t="shared" si="35"/>
        <v>0</v>
      </c>
      <c r="AE312" s="8"/>
    </row>
    <row r="313" spans="1:31" ht="15" x14ac:dyDescent="0.25">
      <c r="A313" s="7">
        <v>37650</v>
      </c>
      <c r="B313" s="9">
        <v>0</v>
      </c>
      <c r="C313" s="9">
        <v>1.25</v>
      </c>
      <c r="D313" s="5">
        <v>0.2</v>
      </c>
      <c r="E313" s="5">
        <v>2.6</v>
      </c>
      <c r="F313" s="5">
        <v>2.9</v>
      </c>
      <c r="G313" s="5">
        <v>4.3</v>
      </c>
      <c r="H313" s="5">
        <v>-3.8</v>
      </c>
      <c r="I313" s="5">
        <v>1.6</v>
      </c>
      <c r="J313" s="5">
        <v>0.6</v>
      </c>
      <c r="K313" s="5">
        <v>1.4</v>
      </c>
      <c r="L313" s="5">
        <v>1.8</v>
      </c>
      <c r="M313" s="5">
        <v>1.2</v>
      </c>
      <c r="N313" s="5">
        <v>1.2</v>
      </c>
      <c r="O313" s="5">
        <v>1.2</v>
      </c>
      <c r="P313" s="5">
        <v>0.8</v>
      </c>
      <c r="Q313" s="5">
        <v>-0.9</v>
      </c>
      <c r="R313" s="5">
        <v>-0.5</v>
      </c>
      <c r="S313" s="5">
        <v>0</v>
      </c>
      <c r="T313" s="5">
        <v>6.2</v>
      </c>
      <c r="U313" s="5">
        <v>0.202274169968333</v>
      </c>
      <c r="V313" s="6">
        <f>VLOOKUP(A313,'[1]state variable'!B:C,2)</f>
        <v>0.70790121501965797</v>
      </c>
      <c r="W313" s="6">
        <v>1.2370361822300901E-2</v>
      </c>
      <c r="X313" s="6">
        <f t="shared" si="33"/>
        <v>0.14997702350225758</v>
      </c>
      <c r="Y313" s="6">
        <f t="shared" si="31"/>
        <v>-1.1697846402581484</v>
      </c>
      <c r="Z313" s="8">
        <v>34758</v>
      </c>
      <c r="AA313" s="6">
        <f t="shared" si="30"/>
        <v>2.5923615010364522</v>
      </c>
      <c r="AB313" s="6">
        <f t="shared" si="34"/>
        <v>0.47658906476807905</v>
      </c>
      <c r="AC313" s="6">
        <f t="shared" si="32"/>
        <v>0.55084391297942403</v>
      </c>
      <c r="AD313" s="6">
        <f t="shared" si="35"/>
        <v>0.51705465688894103</v>
      </c>
      <c r="AE313" s="8"/>
    </row>
    <row r="314" spans="1:31" ht="15" x14ac:dyDescent="0.25">
      <c r="A314" s="7">
        <v>37698</v>
      </c>
      <c r="B314" s="9">
        <v>0</v>
      </c>
      <c r="C314" s="9">
        <v>1.25</v>
      </c>
      <c r="D314" s="5">
        <v>1.4</v>
      </c>
      <c r="E314" s="5">
        <v>2.2999999999999998</v>
      </c>
      <c r="F314" s="5">
        <v>2.2999999999999998</v>
      </c>
      <c r="G314" s="5">
        <v>3.8</v>
      </c>
      <c r="H314" s="5">
        <v>1.2</v>
      </c>
      <c r="I314" s="5">
        <v>-0.3</v>
      </c>
      <c r="J314" s="5">
        <v>-0.6</v>
      </c>
      <c r="K314" s="5">
        <v>-0.5</v>
      </c>
      <c r="L314" s="5">
        <v>1.6</v>
      </c>
      <c r="M314" s="5">
        <v>2</v>
      </c>
      <c r="N314" s="5">
        <v>1.4</v>
      </c>
      <c r="O314" s="5">
        <v>1</v>
      </c>
      <c r="P314" s="5">
        <v>-0.2</v>
      </c>
      <c r="Q314" s="5">
        <v>0.8</v>
      </c>
      <c r="R314" s="5">
        <v>0.2</v>
      </c>
      <c r="S314" s="5">
        <v>-0.2</v>
      </c>
      <c r="T314" s="5">
        <v>5.8</v>
      </c>
      <c r="U314" s="5">
        <v>-6.8679230344019501E-2</v>
      </c>
      <c r="V314" s="6">
        <f>VLOOKUP(A314,'[1]state variable'!B:C,2)</f>
        <v>0.70790121501965797</v>
      </c>
      <c r="W314" s="6">
        <v>-7.4502654353658396E-2</v>
      </c>
      <c r="X314" s="6">
        <f t="shared" si="33"/>
        <v>7.5474369148599188E-2</v>
      </c>
      <c r="Y314" s="6">
        <f t="shared" si="31"/>
        <v>-1.238463870602168</v>
      </c>
      <c r="Z314" s="8">
        <v>34789</v>
      </c>
      <c r="AA314" s="6">
        <f t="shared" si="30"/>
        <v>2.6499603523246726</v>
      </c>
      <c r="AB314" s="6">
        <f t="shared" si="34"/>
        <v>5.7598851288220398E-2</v>
      </c>
      <c r="AC314" s="6">
        <f t="shared" si="32"/>
        <v>0.75102928902571797</v>
      </c>
      <c r="AD314" s="6">
        <f t="shared" si="35"/>
        <v>0.20018537604629394</v>
      </c>
      <c r="AE314" s="8"/>
    </row>
    <row r="315" spans="1:31" ht="15" x14ac:dyDescent="0.25">
      <c r="A315" s="7">
        <v>37747</v>
      </c>
      <c r="B315" s="9">
        <v>0</v>
      </c>
      <c r="C315" s="9">
        <v>1.25</v>
      </c>
      <c r="D315" s="5">
        <v>1.6</v>
      </c>
      <c r="E315" s="5">
        <v>2</v>
      </c>
      <c r="F315" s="5">
        <v>3.4</v>
      </c>
      <c r="G315" s="5">
        <v>4.3</v>
      </c>
      <c r="H315" s="5">
        <v>0.2</v>
      </c>
      <c r="I315" s="5">
        <v>-0.3</v>
      </c>
      <c r="J315" s="5">
        <v>1.1000000000000001</v>
      </c>
      <c r="K315" s="5">
        <v>0.5</v>
      </c>
      <c r="L315" s="5">
        <v>2.6</v>
      </c>
      <c r="M315" s="5">
        <v>1</v>
      </c>
      <c r="N315" s="5">
        <v>1.1000000000000001</v>
      </c>
      <c r="O315" s="5">
        <v>1.2</v>
      </c>
      <c r="P315" s="5">
        <v>1</v>
      </c>
      <c r="Q315" s="5">
        <v>-1</v>
      </c>
      <c r="R315" s="5">
        <v>-0.3</v>
      </c>
      <c r="S315" s="5">
        <v>0.2</v>
      </c>
      <c r="T315" s="5">
        <v>6</v>
      </c>
      <c r="U315" s="5">
        <v>0.107422700963291</v>
      </c>
      <c r="V315" s="6">
        <f>VLOOKUP(A315,'[1]state variable'!B:C,2)</f>
        <v>0.57382991208600398</v>
      </c>
      <c r="W315" s="6">
        <v>-5.4221784343601804E-3</v>
      </c>
      <c r="X315" s="6">
        <f t="shared" si="33"/>
        <v>7.0052190714239002E-2</v>
      </c>
      <c r="Y315" s="6">
        <f t="shared" si="31"/>
        <v>-1.1310411696388769</v>
      </c>
      <c r="Z315" s="8">
        <v>34819</v>
      </c>
      <c r="AA315" s="6">
        <f t="shared" si="30"/>
        <v>2.6499603523246726</v>
      </c>
      <c r="AB315" s="6">
        <f t="shared" si="34"/>
        <v>0</v>
      </c>
      <c r="AC315" s="6">
        <f t="shared" si="32"/>
        <v>0.75102928902571797</v>
      </c>
      <c r="AD315" s="6">
        <f t="shared" si="35"/>
        <v>0</v>
      </c>
      <c r="AE315" s="8"/>
    </row>
    <row r="316" spans="1:31" ht="15" x14ac:dyDescent="0.25">
      <c r="A316" s="7">
        <v>37797</v>
      </c>
      <c r="B316" s="10">
        <v>-0.25</v>
      </c>
      <c r="C316" s="9">
        <v>1.25</v>
      </c>
      <c r="D316" s="5">
        <v>1.6</v>
      </c>
      <c r="E316" s="5">
        <v>1.5</v>
      </c>
      <c r="F316" s="5">
        <v>3.8</v>
      </c>
      <c r="G316" s="5">
        <v>4.5999999999999996</v>
      </c>
      <c r="H316" s="5">
        <v>0</v>
      </c>
      <c r="I316" s="5">
        <v>-0.5</v>
      </c>
      <c r="J316" s="5">
        <v>0.4</v>
      </c>
      <c r="K316" s="5">
        <v>0.3</v>
      </c>
      <c r="L316" s="5">
        <v>2.5</v>
      </c>
      <c r="M316" s="5">
        <v>0.9</v>
      </c>
      <c r="N316" s="5">
        <v>0.4</v>
      </c>
      <c r="O316" s="5">
        <v>1.1000000000000001</v>
      </c>
      <c r="P316" s="5">
        <v>-0.1</v>
      </c>
      <c r="Q316" s="5">
        <v>-0.1</v>
      </c>
      <c r="R316" s="5">
        <v>-0.7</v>
      </c>
      <c r="S316" s="5">
        <v>-9.9999999999999895E-2</v>
      </c>
      <c r="T316" s="5">
        <v>6.1</v>
      </c>
      <c r="U316" s="5">
        <v>-0.20118993847514</v>
      </c>
      <c r="V316" s="6">
        <f>VLOOKUP(A316,'[1]state variable'!B:C,2)</f>
        <v>0.57382991208600398</v>
      </c>
      <c r="W316" s="6">
        <v>-0.23523869176203399</v>
      </c>
      <c r="X316" s="6">
        <f t="shared" si="33"/>
        <v>-0.16518650104779498</v>
      </c>
      <c r="Y316" s="6">
        <f t="shared" si="31"/>
        <v>-1.332231108114017</v>
      </c>
      <c r="Z316" s="8">
        <v>34850</v>
      </c>
      <c r="AA316" s="6">
        <f t="shared" si="30"/>
        <v>2.7228979656033663</v>
      </c>
      <c r="AB316" s="6">
        <f t="shared" si="34"/>
        <v>7.2937613278693636E-2</v>
      </c>
      <c r="AC316" s="6">
        <f t="shared" si="32"/>
        <v>0.90826740264067896</v>
      </c>
      <c r="AD316" s="6">
        <f t="shared" si="35"/>
        <v>0.15723811361496098</v>
      </c>
      <c r="AE316" s="8"/>
    </row>
    <row r="317" spans="1:31" ht="15" x14ac:dyDescent="0.25">
      <c r="A317" s="7">
        <v>37845</v>
      </c>
      <c r="B317" s="9">
        <v>0</v>
      </c>
      <c r="C317" s="9">
        <v>1</v>
      </c>
      <c r="D317" s="5">
        <v>2.6</v>
      </c>
      <c r="E317" s="5">
        <v>3.6</v>
      </c>
      <c r="F317" s="5">
        <v>4.4000000000000004</v>
      </c>
      <c r="G317" s="5">
        <v>4.8</v>
      </c>
      <c r="H317" s="5">
        <v>1</v>
      </c>
      <c r="I317" s="5">
        <v>2.1</v>
      </c>
      <c r="J317" s="5">
        <v>0.60000000000000098</v>
      </c>
      <c r="K317" s="5">
        <v>0.2</v>
      </c>
      <c r="L317" s="5">
        <v>1</v>
      </c>
      <c r="M317" s="5">
        <v>0.9</v>
      </c>
      <c r="N317" s="5">
        <v>1</v>
      </c>
      <c r="O317" s="5">
        <v>1.3</v>
      </c>
      <c r="P317" s="5">
        <v>-1.5</v>
      </c>
      <c r="Q317" s="5">
        <v>0</v>
      </c>
      <c r="R317" s="5">
        <v>0.6</v>
      </c>
      <c r="S317" s="5">
        <v>0.2</v>
      </c>
      <c r="T317" s="5">
        <v>6.3</v>
      </c>
      <c r="U317" s="5">
        <v>-2.0665203657079901E-2</v>
      </c>
      <c r="V317" s="6">
        <f>VLOOKUP(A317,'[1]state variable'!B:C,2)</f>
        <v>0.67280594201319999</v>
      </c>
      <c r="W317" s="6">
        <v>-9.6518946326886804E-2</v>
      </c>
      <c r="X317" s="6">
        <f t="shared" si="33"/>
        <v>-0.26170544737468177</v>
      </c>
      <c r="Y317" s="6">
        <f t="shared" si="31"/>
        <v>-1.3528963117710968</v>
      </c>
      <c r="Z317" s="8">
        <v>34880</v>
      </c>
      <c r="AA317" s="6">
        <f t="shared" si="30"/>
        <v>2.7228979656033663</v>
      </c>
      <c r="AB317" s="6">
        <f t="shared" si="34"/>
        <v>0</v>
      </c>
      <c r="AC317" s="6">
        <f t="shared" si="32"/>
        <v>0.90826740264067896</v>
      </c>
      <c r="AD317" s="6">
        <f t="shared" si="35"/>
        <v>0</v>
      </c>
      <c r="AE317" s="8"/>
    </row>
    <row r="318" spans="1:31" ht="15" x14ac:dyDescent="0.25">
      <c r="A318" s="7">
        <v>37880</v>
      </c>
      <c r="B318" s="9">
        <v>0</v>
      </c>
      <c r="C318" s="9">
        <v>1</v>
      </c>
      <c r="D318" s="5">
        <v>3.3</v>
      </c>
      <c r="E318" s="5">
        <v>4.4000000000000004</v>
      </c>
      <c r="F318" s="5">
        <v>4.5999999999999996</v>
      </c>
      <c r="G318" s="5">
        <v>5.2</v>
      </c>
      <c r="H318" s="5">
        <v>0.7</v>
      </c>
      <c r="I318" s="5">
        <v>0.8</v>
      </c>
      <c r="J318" s="5">
        <v>0.19999999999999901</v>
      </c>
      <c r="K318" s="5">
        <v>0.4</v>
      </c>
      <c r="L318" s="5">
        <v>0.8</v>
      </c>
      <c r="M318" s="5">
        <v>1.5</v>
      </c>
      <c r="N318" s="5">
        <v>1.1000000000000001</v>
      </c>
      <c r="O318" s="5">
        <v>1.1000000000000001</v>
      </c>
      <c r="P318" s="5">
        <v>-0.2</v>
      </c>
      <c r="Q318" s="5">
        <v>0.6</v>
      </c>
      <c r="R318" s="5">
        <v>0.1</v>
      </c>
      <c r="S318" s="5">
        <v>-0.2</v>
      </c>
      <c r="T318" s="5">
        <v>6.2</v>
      </c>
      <c r="U318" s="5">
        <v>-0.104328064177829</v>
      </c>
      <c r="V318" s="6">
        <f>VLOOKUP(A318,'[1]state variable'!B:C,2)</f>
        <v>0.67280594201319999</v>
      </c>
      <c r="W318" s="6">
        <v>-9.2810260046100199E-2</v>
      </c>
      <c r="X318" s="6">
        <f t="shared" si="33"/>
        <v>-0.35451570742078198</v>
      </c>
      <c r="Y318" s="6">
        <f t="shared" si="31"/>
        <v>-1.4572243759489258</v>
      </c>
      <c r="Z318" s="8">
        <v>34911</v>
      </c>
      <c r="AA318" s="6">
        <f t="shared" si="30"/>
        <v>2.6262014373022327</v>
      </c>
      <c r="AB318" s="6">
        <f t="shared" si="34"/>
        <v>-9.6696528301133622E-2</v>
      </c>
      <c r="AC318" s="6">
        <f t="shared" si="32"/>
        <v>0.92163483258730461</v>
      </c>
      <c r="AD318" s="6">
        <f t="shared" si="35"/>
        <v>1.3367429946625653E-2</v>
      </c>
      <c r="AE318" s="8"/>
    </row>
    <row r="319" spans="1:31" ht="15" x14ac:dyDescent="0.25">
      <c r="A319" s="7">
        <v>37922</v>
      </c>
      <c r="B319" s="9">
        <v>0</v>
      </c>
      <c r="C319" s="9">
        <v>1</v>
      </c>
      <c r="D319" s="5">
        <v>6.3</v>
      </c>
      <c r="E319" s="5">
        <v>4.4000000000000004</v>
      </c>
      <c r="F319" s="5">
        <v>5.2</v>
      </c>
      <c r="G319" s="5">
        <v>5.2</v>
      </c>
      <c r="H319" s="5">
        <v>3</v>
      </c>
      <c r="I319" s="5">
        <v>0</v>
      </c>
      <c r="J319" s="5">
        <v>0.60000000000000098</v>
      </c>
      <c r="K319" s="5">
        <v>0</v>
      </c>
      <c r="L319" s="5">
        <v>1.8</v>
      </c>
      <c r="M319" s="5">
        <v>0.8</v>
      </c>
      <c r="N319" s="5">
        <v>1.1000000000000001</v>
      </c>
      <c r="O319" s="5">
        <v>0.9</v>
      </c>
      <c r="P319" s="5">
        <v>1</v>
      </c>
      <c r="Q319" s="5">
        <v>-0.7</v>
      </c>
      <c r="R319" s="5">
        <v>0</v>
      </c>
      <c r="S319" s="5">
        <v>-0.2</v>
      </c>
      <c r="T319" s="5">
        <v>6.2</v>
      </c>
      <c r="U319" s="5">
        <v>-7.3919712950650807E-2</v>
      </c>
      <c r="V319" s="6">
        <f>VLOOKUP(A319,'[1]state variable'!B:C,2)</f>
        <v>0.67280594201319999</v>
      </c>
      <c r="W319" s="6">
        <v>-6.5247777814589805E-2</v>
      </c>
      <c r="X319" s="6">
        <f t="shared" si="33"/>
        <v>-0.41976348523537177</v>
      </c>
      <c r="Y319" s="6">
        <f t="shared" si="31"/>
        <v>-1.5311440888995766</v>
      </c>
      <c r="Z319" s="8">
        <v>34942</v>
      </c>
      <c r="AA319" s="6">
        <f t="shared" si="30"/>
        <v>2.6291462485181283</v>
      </c>
      <c r="AB319" s="6">
        <f t="shared" si="34"/>
        <v>2.9448112158956263E-3</v>
      </c>
      <c r="AC319" s="6">
        <f t="shared" si="32"/>
        <v>0.86004353928614197</v>
      </c>
      <c r="AD319" s="6">
        <f t="shared" si="35"/>
        <v>-6.1591293301162642E-2</v>
      </c>
      <c r="AE319" s="8"/>
    </row>
    <row r="320" spans="1:31" ht="15" x14ac:dyDescent="0.25">
      <c r="A320" s="7">
        <v>37964</v>
      </c>
      <c r="B320" s="9">
        <v>0</v>
      </c>
      <c r="C320" s="9">
        <v>1</v>
      </c>
      <c r="D320" s="5">
        <v>8.1999999999999993</v>
      </c>
      <c r="E320" s="5">
        <v>4.4000000000000004</v>
      </c>
      <c r="F320" s="5">
        <v>5.3</v>
      </c>
      <c r="G320" s="5">
        <v>5.5</v>
      </c>
      <c r="H320" s="5">
        <v>1.9</v>
      </c>
      <c r="I320" s="5">
        <v>0</v>
      </c>
      <c r="J320" s="5">
        <v>9.9999999999999603E-2</v>
      </c>
      <c r="K320" s="5">
        <v>0.3</v>
      </c>
      <c r="L320" s="5">
        <v>1.7</v>
      </c>
      <c r="M320" s="5">
        <v>1.1000000000000001</v>
      </c>
      <c r="N320" s="5">
        <v>1.2</v>
      </c>
      <c r="O320" s="5">
        <v>0.9</v>
      </c>
      <c r="P320" s="5">
        <v>-9.9999999999999895E-2</v>
      </c>
      <c r="Q320" s="5">
        <v>0.3</v>
      </c>
      <c r="R320" s="5">
        <v>9.9999999999999895E-2</v>
      </c>
      <c r="S320" s="5">
        <v>0</v>
      </c>
      <c r="T320" s="5">
        <v>6</v>
      </c>
      <c r="U320" s="5">
        <v>-0.21106224386463199</v>
      </c>
      <c r="V320" s="6">
        <f>VLOOKUP(A320,'[1]state variable'!B:C,2)</f>
        <v>0.67280594201319999</v>
      </c>
      <c r="W320" s="6">
        <v>-0.13676782416568101</v>
      </c>
      <c r="X320" s="6">
        <f t="shared" si="33"/>
        <v>-0.55653130940105278</v>
      </c>
      <c r="Y320" s="6">
        <f t="shared" si="31"/>
        <v>-1.7422063327642086</v>
      </c>
      <c r="Z320" s="8">
        <v>34972</v>
      </c>
      <c r="AA320" s="6">
        <f t="shared" si="30"/>
        <v>2.7174555844682486</v>
      </c>
      <c r="AB320" s="6">
        <f t="shared" si="34"/>
        <v>8.830933595012036E-2</v>
      </c>
      <c r="AC320" s="6">
        <f t="shared" si="32"/>
        <v>0.94038520541899151</v>
      </c>
      <c r="AD320" s="6">
        <f t="shared" si="35"/>
        <v>8.0341666132849543E-2</v>
      </c>
      <c r="AE320" s="8"/>
    </row>
    <row r="321" spans="1:31" ht="15" x14ac:dyDescent="0.25">
      <c r="A321" s="7">
        <v>38014</v>
      </c>
      <c r="B321" s="9">
        <v>0</v>
      </c>
      <c r="C321" s="9">
        <v>1</v>
      </c>
      <c r="D321" s="5">
        <v>4.8</v>
      </c>
      <c r="E321" s="5">
        <v>5</v>
      </c>
      <c r="F321" s="5">
        <v>5.4</v>
      </c>
      <c r="G321" s="5">
        <v>5.4</v>
      </c>
      <c r="H321" s="5">
        <v>-3.4</v>
      </c>
      <c r="I321" s="5">
        <v>0.6</v>
      </c>
      <c r="J321" s="5">
        <v>0.100000000000001</v>
      </c>
      <c r="K321" s="5">
        <v>-9.9999999999999603E-2</v>
      </c>
      <c r="L321" s="5">
        <v>1.4</v>
      </c>
      <c r="M321" s="5">
        <v>1.6</v>
      </c>
      <c r="N321" s="5">
        <v>0.6</v>
      </c>
      <c r="O321" s="5">
        <v>0.6</v>
      </c>
      <c r="P321" s="5">
        <v>-0.3</v>
      </c>
      <c r="Q321" s="5">
        <v>0.5</v>
      </c>
      <c r="R321" s="5">
        <v>-0.6</v>
      </c>
      <c r="S321" s="5">
        <v>-0.3</v>
      </c>
      <c r="T321" s="5">
        <v>5.8</v>
      </c>
      <c r="U321" s="5">
        <v>-0.110610818764317</v>
      </c>
      <c r="V321" s="6">
        <f>VLOOKUP(A321,'[1]state variable'!B:C,2)</f>
        <v>0.67280594201319999</v>
      </c>
      <c r="W321" s="6">
        <v>-0.131452980019093</v>
      </c>
      <c r="X321" s="6">
        <f t="shared" si="33"/>
        <v>-0.68798428942014578</v>
      </c>
      <c r="Y321" s="6">
        <f t="shared" si="31"/>
        <v>-1.8528171515285257</v>
      </c>
      <c r="Z321" s="8">
        <v>35003</v>
      </c>
      <c r="AA321" s="6">
        <f t="shared" si="30"/>
        <v>2.7174555844682486</v>
      </c>
      <c r="AB321" s="6">
        <f t="shared" si="34"/>
        <v>0</v>
      </c>
      <c r="AC321" s="6">
        <f t="shared" si="32"/>
        <v>0.94038520541899151</v>
      </c>
      <c r="AD321" s="6">
        <f t="shared" si="35"/>
        <v>0</v>
      </c>
      <c r="AE321" s="8"/>
    </row>
    <row r="322" spans="1:31" ht="15" x14ac:dyDescent="0.25">
      <c r="A322" s="7">
        <v>38062</v>
      </c>
      <c r="B322" s="9">
        <v>0</v>
      </c>
      <c r="C322" s="9">
        <v>1</v>
      </c>
      <c r="D322" s="5">
        <v>4</v>
      </c>
      <c r="E322" s="5">
        <v>4.4000000000000004</v>
      </c>
      <c r="F322" s="5">
        <v>4.9000000000000004</v>
      </c>
      <c r="G322" s="5">
        <v>5.3</v>
      </c>
      <c r="H322" s="5">
        <v>-0.8</v>
      </c>
      <c r="I322" s="5">
        <v>-0.6</v>
      </c>
      <c r="J322" s="5">
        <v>-0.5</v>
      </c>
      <c r="K322" s="5">
        <v>-0.100000000000001</v>
      </c>
      <c r="L322" s="5">
        <v>1.3</v>
      </c>
      <c r="M322" s="5">
        <v>2.1</v>
      </c>
      <c r="N322" s="5">
        <v>0.9</v>
      </c>
      <c r="O322" s="5">
        <v>0.4</v>
      </c>
      <c r="P322" s="5">
        <v>-9.9999999999999895E-2</v>
      </c>
      <c r="Q322" s="5">
        <v>0.5</v>
      </c>
      <c r="R322" s="5">
        <v>0.3</v>
      </c>
      <c r="S322" s="5">
        <v>-0.2</v>
      </c>
      <c r="T322" s="5">
        <v>5.6</v>
      </c>
      <c r="U322" s="5">
        <v>-0.12703452568833101</v>
      </c>
      <c r="V322" s="6">
        <f>VLOOKUP(A322,'[1]state variable'!B:C,2)</f>
        <v>0.67280594201319999</v>
      </c>
      <c r="W322" s="6">
        <v>-0.15648414336032401</v>
      </c>
      <c r="X322" s="6">
        <f t="shared" si="33"/>
        <v>-0.84446843278046979</v>
      </c>
      <c r="Y322" s="6">
        <f t="shared" si="31"/>
        <v>-1.9798516772168566</v>
      </c>
      <c r="Z322" s="8">
        <v>35033</v>
      </c>
      <c r="AA322" s="6">
        <f t="shared" ref="AA322:AA385" si="36">VLOOKUP(Z322,A:X,24)</f>
        <v>2.6966006677195353</v>
      </c>
      <c r="AB322" s="6">
        <f t="shared" si="34"/>
        <v>-2.0854916748713315E-2</v>
      </c>
      <c r="AC322" s="6">
        <f t="shared" si="32"/>
        <v>0.90351120596135837</v>
      </c>
      <c r="AD322" s="6">
        <f t="shared" si="35"/>
        <v>-3.6873999457633144E-2</v>
      </c>
      <c r="AE322" s="8"/>
    </row>
    <row r="323" spans="1:31" ht="15" x14ac:dyDescent="0.25">
      <c r="A323" s="7">
        <v>38111</v>
      </c>
      <c r="B323" s="9">
        <v>0</v>
      </c>
      <c r="C323" s="9">
        <v>1</v>
      </c>
      <c r="D323" s="5">
        <v>5.2</v>
      </c>
      <c r="E323" s="5">
        <v>4.5999999999999996</v>
      </c>
      <c r="F323" s="5">
        <v>5.0999999999999996</v>
      </c>
      <c r="G323" s="5">
        <v>5.0999999999999996</v>
      </c>
      <c r="H323" s="5">
        <v>1.2</v>
      </c>
      <c r="I323" s="5">
        <v>0.19999999999999901</v>
      </c>
      <c r="J323" s="5">
        <v>0.19999999999999901</v>
      </c>
      <c r="K323" s="5">
        <v>-0.2</v>
      </c>
      <c r="L323" s="5">
        <v>2.2999999999999998</v>
      </c>
      <c r="M323" s="5">
        <v>1.6</v>
      </c>
      <c r="N323" s="5">
        <v>0.6</v>
      </c>
      <c r="O323" s="5">
        <v>0.7</v>
      </c>
      <c r="P323" s="5">
        <v>1</v>
      </c>
      <c r="Q323" s="5">
        <v>-0.5</v>
      </c>
      <c r="R323" s="5">
        <v>-0.3</v>
      </c>
      <c r="S323" s="5">
        <v>0.3</v>
      </c>
      <c r="T323" s="5">
        <v>5.6</v>
      </c>
      <c r="U323" s="5">
        <v>-0.10379961114132399</v>
      </c>
      <c r="V323" s="6">
        <f>VLOOKUP(A323,'[1]state variable'!B:C,2)</f>
        <v>0.67280594201319999</v>
      </c>
      <c r="W323" s="6">
        <v>-0.193674434736229</v>
      </c>
      <c r="X323" s="6">
        <f t="shared" si="33"/>
        <v>-1.0381428675166988</v>
      </c>
      <c r="Y323" s="6">
        <f t="shared" ref="Y323:Y386" si="37">U323+Y322</f>
        <v>-2.0836512883581806</v>
      </c>
      <c r="Z323" s="8">
        <v>35064</v>
      </c>
      <c r="AA323" s="6">
        <f t="shared" si="36"/>
        <v>2.5136957164681855</v>
      </c>
      <c r="AB323" s="6">
        <f t="shared" si="34"/>
        <v>-0.18290495125134987</v>
      </c>
      <c r="AC323" s="6">
        <f t="shared" ref="AC323:AC386" si="38">VLOOKUP(Z323,A:Y,25)</f>
        <v>0.77542070363239735</v>
      </c>
      <c r="AD323" s="6">
        <f t="shared" si="35"/>
        <v>-0.12809050232896102</v>
      </c>
      <c r="AE323" s="8"/>
    </row>
    <row r="324" spans="1:31" ht="15" x14ac:dyDescent="0.25">
      <c r="A324" s="7">
        <v>38168</v>
      </c>
      <c r="B324" s="10">
        <v>0.25</v>
      </c>
      <c r="C324" s="9">
        <v>1</v>
      </c>
      <c r="D324" s="5">
        <v>4.4000000000000004</v>
      </c>
      <c r="E324" s="5">
        <v>4.7</v>
      </c>
      <c r="F324" s="5">
        <v>5.2</v>
      </c>
      <c r="G324" s="5">
        <v>4.9000000000000004</v>
      </c>
      <c r="H324" s="5">
        <v>-0.8</v>
      </c>
      <c r="I324" s="5">
        <v>0.100000000000001</v>
      </c>
      <c r="J324" s="5">
        <v>0.100000000000001</v>
      </c>
      <c r="K324" s="5">
        <v>-0.19999999999999901</v>
      </c>
      <c r="L324" s="5">
        <v>2.7</v>
      </c>
      <c r="M324" s="5">
        <v>2.6</v>
      </c>
      <c r="N324" s="5">
        <v>1.1000000000000001</v>
      </c>
      <c r="O324" s="5">
        <v>0.8</v>
      </c>
      <c r="P324" s="5">
        <v>0.4</v>
      </c>
      <c r="Q324" s="5">
        <v>1</v>
      </c>
      <c r="R324" s="5">
        <v>0.5</v>
      </c>
      <c r="S324" s="5">
        <v>0.1</v>
      </c>
      <c r="T324" s="5">
        <v>5.6</v>
      </c>
      <c r="U324" s="5">
        <v>-3.9071934874858397E-2</v>
      </c>
      <c r="V324" s="6">
        <f>VLOOKUP(A324,'[1]state variable'!B:C,2)</f>
        <v>0.67280594201319999</v>
      </c>
      <c r="W324" s="6">
        <v>1.73722862933239E-3</v>
      </c>
      <c r="X324" s="6">
        <f t="shared" ref="X324:X352" si="39">X323+W324</f>
        <v>-1.0364056388873664</v>
      </c>
      <c r="Y324" s="6">
        <f t="shared" si="37"/>
        <v>-2.1227232232330389</v>
      </c>
      <c r="Z324" s="8">
        <v>35095</v>
      </c>
      <c r="AA324" s="6">
        <f t="shared" si="36"/>
        <v>2.4462676669644186</v>
      </c>
      <c r="AB324" s="6">
        <f t="shared" ref="AB324:AB387" si="40">AA324-AA323</f>
        <v>-6.7428049503766907E-2</v>
      </c>
      <c r="AC324" s="6">
        <f t="shared" si="38"/>
        <v>0.85759074617517372</v>
      </c>
      <c r="AD324" s="6">
        <f t="shared" ref="AD324:AD387" si="41">AC324-AC323</f>
        <v>8.2170042542776378E-2</v>
      </c>
      <c r="AE324" s="8"/>
    </row>
    <row r="325" spans="1:31" ht="15" x14ac:dyDescent="0.25">
      <c r="A325" s="7">
        <v>38209</v>
      </c>
      <c r="B325" s="10">
        <v>0.25</v>
      </c>
      <c r="C325" s="9">
        <v>1.25</v>
      </c>
      <c r="D325" s="5">
        <v>3.1</v>
      </c>
      <c r="E325" s="5">
        <v>3.9</v>
      </c>
      <c r="F325" s="5">
        <v>4.5999999999999996</v>
      </c>
      <c r="G325" s="5">
        <v>3.9</v>
      </c>
      <c r="H325" s="5">
        <v>-1.3</v>
      </c>
      <c r="I325" s="5">
        <v>-0.8</v>
      </c>
      <c r="J325" s="5">
        <v>-0.60000000000000098</v>
      </c>
      <c r="K325" s="5">
        <v>-1</v>
      </c>
      <c r="L325" s="5">
        <v>3.2</v>
      </c>
      <c r="M325" s="5">
        <v>0.9</v>
      </c>
      <c r="N325" s="5">
        <v>1.2</v>
      </c>
      <c r="O325" s="5">
        <v>1.9</v>
      </c>
      <c r="P325" s="5">
        <v>0.5</v>
      </c>
      <c r="Q325" s="5">
        <v>-1.7</v>
      </c>
      <c r="R325" s="5">
        <v>9.9999999999999895E-2</v>
      </c>
      <c r="S325" s="5">
        <v>1.1000000000000001</v>
      </c>
      <c r="T325" s="5">
        <v>5.6</v>
      </c>
      <c r="U325" s="5">
        <v>0.32382802410747302</v>
      </c>
      <c r="V325" s="6">
        <f>VLOOKUP(A325,'[1]state variable'!B:C,2)</f>
        <v>0.67280594201319999</v>
      </c>
      <c r="W325" s="6">
        <v>0.148752807986022</v>
      </c>
      <c r="X325" s="6">
        <f t="shared" si="39"/>
        <v>-0.88765283090134439</v>
      </c>
      <c r="Y325" s="6">
        <f t="shared" si="37"/>
        <v>-1.7988951991255657</v>
      </c>
      <c r="Z325" s="8">
        <v>35124</v>
      </c>
      <c r="AA325" s="6">
        <f t="shared" si="36"/>
        <v>2.4462676669644186</v>
      </c>
      <c r="AB325" s="6">
        <f t="shared" si="40"/>
        <v>0</v>
      </c>
      <c r="AC325" s="6">
        <f t="shared" si="38"/>
        <v>0.85759074617517372</v>
      </c>
      <c r="AD325" s="6">
        <f t="shared" si="41"/>
        <v>0</v>
      </c>
      <c r="AE325" s="8"/>
    </row>
    <row r="326" spans="1:31" ht="15" x14ac:dyDescent="0.25">
      <c r="A326" s="7">
        <v>38251</v>
      </c>
      <c r="B326" s="10">
        <v>0.25</v>
      </c>
      <c r="C326" s="9">
        <v>1.5</v>
      </c>
      <c r="D326" s="5">
        <v>3.3</v>
      </c>
      <c r="E326" s="5">
        <v>3.6</v>
      </c>
      <c r="F326" s="5">
        <v>4.0999999999999996</v>
      </c>
      <c r="G326" s="5">
        <v>3.7</v>
      </c>
      <c r="H326" s="5">
        <v>0.2</v>
      </c>
      <c r="I326" s="5">
        <v>-0.3</v>
      </c>
      <c r="J326" s="5">
        <v>-0.5</v>
      </c>
      <c r="K326" s="5">
        <v>-0.2</v>
      </c>
      <c r="L326" s="5">
        <v>3.2</v>
      </c>
      <c r="M326" s="5">
        <v>0.9</v>
      </c>
      <c r="N326" s="5">
        <v>1.1000000000000001</v>
      </c>
      <c r="O326" s="5">
        <v>2.1</v>
      </c>
      <c r="P326" s="5">
        <v>0</v>
      </c>
      <c r="Q326" s="5">
        <v>0</v>
      </c>
      <c r="R326" s="5">
        <v>-9.9999999999999895E-2</v>
      </c>
      <c r="S326" s="5">
        <v>0.2</v>
      </c>
      <c r="T326" s="5">
        <v>5.5</v>
      </c>
      <c r="U326" s="5">
        <v>0.165674763592289</v>
      </c>
      <c r="V326" s="6">
        <f>VLOOKUP(A326,'[1]state variable'!B:C,2)</f>
        <v>0.67280594201319999</v>
      </c>
      <c r="W326" s="6">
        <v>0.178282228127318</v>
      </c>
      <c r="X326" s="6">
        <f t="shared" si="39"/>
        <v>-0.70937060277402642</v>
      </c>
      <c r="Y326" s="6">
        <f t="shared" si="37"/>
        <v>-1.6332204355332767</v>
      </c>
      <c r="Z326" s="8">
        <v>35155</v>
      </c>
      <c r="AA326" s="6">
        <f t="shared" si="36"/>
        <v>2.3716301370963788</v>
      </c>
      <c r="AB326" s="6">
        <f t="shared" si="40"/>
        <v>-7.4637529868039731E-2</v>
      </c>
      <c r="AC326" s="6">
        <f t="shared" si="38"/>
        <v>0.89730462519513154</v>
      </c>
      <c r="AD326" s="6">
        <f t="shared" si="41"/>
        <v>3.9713879019957821E-2</v>
      </c>
      <c r="AE326" s="8"/>
    </row>
    <row r="327" spans="1:31" ht="15" x14ac:dyDescent="0.25">
      <c r="A327" s="7">
        <v>38301</v>
      </c>
      <c r="B327" s="10">
        <v>0.25</v>
      </c>
      <c r="C327" s="9">
        <v>1.75</v>
      </c>
      <c r="D327" s="5">
        <v>3.4</v>
      </c>
      <c r="E327" s="5">
        <v>3.4</v>
      </c>
      <c r="F327" s="5">
        <v>3.1</v>
      </c>
      <c r="G327" s="5">
        <v>3.8</v>
      </c>
      <c r="H327" s="5">
        <v>0.1</v>
      </c>
      <c r="I327" s="5">
        <v>-0.2</v>
      </c>
      <c r="J327" s="5">
        <v>-1</v>
      </c>
      <c r="K327" s="5">
        <v>9.9999999999999603E-2</v>
      </c>
      <c r="L327" s="5">
        <v>1.3</v>
      </c>
      <c r="M327" s="5">
        <v>1.7</v>
      </c>
      <c r="N327" s="5">
        <v>1.6</v>
      </c>
      <c r="O327" s="5">
        <v>1.3</v>
      </c>
      <c r="P327" s="5">
        <v>-1.9</v>
      </c>
      <c r="Q327" s="5">
        <v>0.8</v>
      </c>
      <c r="R327" s="5">
        <v>0.5</v>
      </c>
      <c r="S327" s="5">
        <v>-0.8</v>
      </c>
      <c r="T327" s="5">
        <v>5.5</v>
      </c>
      <c r="U327" s="5">
        <v>0.22016340705623699</v>
      </c>
      <c r="V327" s="6">
        <f>VLOOKUP(A327,'[1]state variable'!B:C,2)</f>
        <v>0.67280594201319999</v>
      </c>
      <c r="W327" s="6">
        <v>0.17470538682791401</v>
      </c>
      <c r="X327" s="6">
        <f t="shared" si="39"/>
        <v>-0.53466521594611238</v>
      </c>
      <c r="Y327" s="6">
        <f t="shared" si="37"/>
        <v>-1.4130570284770396</v>
      </c>
      <c r="Z327" s="8">
        <v>35185</v>
      </c>
      <c r="AA327" s="6">
        <f t="shared" si="36"/>
        <v>2.3716301370963788</v>
      </c>
      <c r="AB327" s="6">
        <f t="shared" si="40"/>
        <v>0</v>
      </c>
      <c r="AC327" s="6">
        <f t="shared" si="38"/>
        <v>0.89730462519513154</v>
      </c>
      <c r="AD327" s="6">
        <f t="shared" si="41"/>
        <v>0</v>
      </c>
      <c r="AE327" s="8"/>
    </row>
    <row r="328" spans="1:31" ht="15" x14ac:dyDescent="0.25">
      <c r="A328" s="7">
        <v>38335</v>
      </c>
      <c r="B328" s="10">
        <v>0.25</v>
      </c>
      <c r="C328" s="9">
        <v>2</v>
      </c>
      <c r="D328" s="5">
        <v>3.7</v>
      </c>
      <c r="E328" s="5">
        <v>3.7</v>
      </c>
      <c r="F328" s="5">
        <v>3.4</v>
      </c>
      <c r="G328" s="5">
        <v>4</v>
      </c>
      <c r="H328" s="5">
        <v>0.3</v>
      </c>
      <c r="I328" s="5">
        <v>0.3</v>
      </c>
      <c r="J328" s="5">
        <v>0.3</v>
      </c>
      <c r="K328" s="5">
        <v>0.2</v>
      </c>
      <c r="L328" s="5">
        <v>1.3</v>
      </c>
      <c r="M328" s="5">
        <v>1.9</v>
      </c>
      <c r="N328" s="5">
        <v>1.6</v>
      </c>
      <c r="O328" s="5">
        <v>1.3</v>
      </c>
      <c r="P328" s="5">
        <v>0</v>
      </c>
      <c r="Q328" s="5">
        <v>0.2</v>
      </c>
      <c r="R328" s="5">
        <v>0</v>
      </c>
      <c r="S328" s="5">
        <v>0</v>
      </c>
      <c r="T328" s="5">
        <v>5.4</v>
      </c>
      <c r="U328" s="5">
        <v>0.18470355224521201</v>
      </c>
      <c r="V328" s="6">
        <f>VLOOKUP(A328,'[1]state variable'!B:C,2)</f>
        <v>0.67280594201319999</v>
      </c>
      <c r="W328" s="6">
        <v>0.17164898509481799</v>
      </c>
      <c r="X328" s="6">
        <f t="shared" si="39"/>
        <v>-0.36301623085129442</v>
      </c>
      <c r="Y328" s="6">
        <f t="shared" si="37"/>
        <v>-1.2283534762318276</v>
      </c>
      <c r="Z328" s="8">
        <v>35216</v>
      </c>
      <c r="AA328" s="6">
        <f t="shared" si="36"/>
        <v>2.3245176023729863</v>
      </c>
      <c r="AB328" s="6">
        <f t="shared" si="40"/>
        <v>-4.7112534723392496E-2</v>
      </c>
      <c r="AC328" s="6">
        <f t="shared" si="38"/>
        <v>0.87810737690709906</v>
      </c>
      <c r="AD328" s="6">
        <f t="shared" si="41"/>
        <v>-1.9197248288032487E-2</v>
      </c>
      <c r="AE328" s="8"/>
    </row>
    <row r="329" spans="1:31" ht="15" x14ac:dyDescent="0.25">
      <c r="A329" s="7">
        <v>38385</v>
      </c>
      <c r="B329" s="10">
        <v>0.25</v>
      </c>
      <c r="C329" s="9">
        <v>2.25</v>
      </c>
      <c r="D329" s="5">
        <v>3.5</v>
      </c>
      <c r="E329" s="5">
        <v>3.8</v>
      </c>
      <c r="F329" s="5">
        <v>4</v>
      </c>
      <c r="G329" s="5">
        <v>3.9</v>
      </c>
      <c r="H329" s="5">
        <v>-0.2</v>
      </c>
      <c r="I329" s="5">
        <v>9.9999999999999603E-2</v>
      </c>
      <c r="J329" s="5">
        <v>0.6</v>
      </c>
      <c r="K329" s="5">
        <v>-0.1</v>
      </c>
      <c r="L329" s="5">
        <v>1.9</v>
      </c>
      <c r="M329" s="5">
        <v>1.3</v>
      </c>
      <c r="N329" s="5">
        <v>1.6</v>
      </c>
      <c r="O329" s="5">
        <v>1.6</v>
      </c>
      <c r="P329" s="5">
        <v>0.6</v>
      </c>
      <c r="Q329" s="5">
        <v>-0.6</v>
      </c>
      <c r="R329" s="5">
        <v>0</v>
      </c>
      <c r="S329" s="5">
        <v>0.3</v>
      </c>
      <c r="T329" s="5">
        <v>5.4</v>
      </c>
      <c r="U329" s="5">
        <v>0.23362441989389901</v>
      </c>
      <c r="V329" s="6">
        <f>VLOOKUP(A329,'[1]state variable'!B:C,2)</f>
        <v>0.67280594201319999</v>
      </c>
      <c r="W329" s="6">
        <v>0.12801883740817799</v>
      </c>
      <c r="X329" s="6">
        <f t="shared" si="39"/>
        <v>-0.23499739344311643</v>
      </c>
      <c r="Y329" s="6">
        <f t="shared" si="37"/>
        <v>-0.99472905633792852</v>
      </c>
      <c r="Z329" s="8">
        <v>35246</v>
      </c>
      <c r="AA329" s="6">
        <f t="shared" si="36"/>
        <v>2.3245176023729863</v>
      </c>
      <c r="AB329" s="6">
        <f t="shared" si="40"/>
        <v>0</v>
      </c>
      <c r="AC329" s="6">
        <f t="shared" si="38"/>
        <v>0.87810737690709906</v>
      </c>
      <c r="AD329" s="6">
        <f t="shared" si="41"/>
        <v>0</v>
      </c>
      <c r="AE329" s="8"/>
    </row>
    <row r="330" spans="1:31" ht="15" x14ac:dyDescent="0.25">
      <c r="A330" s="7">
        <v>38433</v>
      </c>
      <c r="B330" s="10">
        <v>0.25</v>
      </c>
      <c r="C330" s="9">
        <v>2.5</v>
      </c>
      <c r="D330" s="5">
        <v>4.3</v>
      </c>
      <c r="E330" s="5">
        <v>4.3</v>
      </c>
      <c r="F330" s="5">
        <v>4.0999999999999996</v>
      </c>
      <c r="G330" s="5">
        <v>3.9</v>
      </c>
      <c r="H330" s="5">
        <v>0.8</v>
      </c>
      <c r="I330" s="5">
        <v>0.5</v>
      </c>
      <c r="J330" s="5">
        <v>9.9999999999999603E-2</v>
      </c>
      <c r="K330" s="5">
        <v>0</v>
      </c>
      <c r="L330" s="5">
        <v>2.2000000000000002</v>
      </c>
      <c r="M330" s="5">
        <v>2.8</v>
      </c>
      <c r="N330" s="5">
        <v>1.8</v>
      </c>
      <c r="O330" s="5">
        <v>1.2</v>
      </c>
      <c r="P330" s="5">
        <v>0.3</v>
      </c>
      <c r="Q330" s="5">
        <v>1.5</v>
      </c>
      <c r="R330" s="5">
        <v>0.2</v>
      </c>
      <c r="S330" s="5">
        <v>-0.4</v>
      </c>
      <c r="T330" s="5">
        <v>5.3</v>
      </c>
      <c r="U330" s="5">
        <v>-4.1928381770289402E-2</v>
      </c>
      <c r="V330" s="6">
        <f>VLOOKUP(A330,'[1]state variable'!B:C,2)</f>
        <v>0.67280594201319999</v>
      </c>
      <c r="W330" s="6">
        <v>3.8484021502531399E-2</v>
      </c>
      <c r="X330" s="6">
        <f t="shared" si="39"/>
        <v>-0.19651337194058505</v>
      </c>
      <c r="Y330" s="6">
        <f t="shared" si="37"/>
        <v>-1.0366574381082179</v>
      </c>
      <c r="Z330" s="8">
        <v>35277</v>
      </c>
      <c r="AA330" s="6">
        <f t="shared" si="36"/>
        <v>2.3362812267349091</v>
      </c>
      <c r="AB330" s="6">
        <f t="shared" si="40"/>
        <v>1.1763624361922798E-2</v>
      </c>
      <c r="AC330" s="6">
        <f t="shared" si="38"/>
        <v>0.8830538307950806</v>
      </c>
      <c r="AD330" s="6">
        <f t="shared" si="41"/>
        <v>4.946453887981539E-3</v>
      </c>
      <c r="AE330" s="8"/>
    </row>
    <row r="331" spans="1:31" ht="15" x14ac:dyDescent="0.25">
      <c r="A331" s="7">
        <v>38475</v>
      </c>
      <c r="B331" s="10">
        <v>0.25</v>
      </c>
      <c r="C331" s="9">
        <v>2.75</v>
      </c>
      <c r="D331" s="5">
        <v>3.1</v>
      </c>
      <c r="E331" s="5">
        <v>3.6</v>
      </c>
      <c r="F331" s="5">
        <v>3.7</v>
      </c>
      <c r="G331" s="5">
        <v>3.7</v>
      </c>
      <c r="H331" s="5">
        <v>-1.2</v>
      </c>
      <c r="I331" s="5">
        <v>-0.7</v>
      </c>
      <c r="J331" s="5">
        <v>-0.39999999999999902</v>
      </c>
      <c r="K331" s="5">
        <v>-0.2</v>
      </c>
      <c r="L331" s="5">
        <v>3.3</v>
      </c>
      <c r="M331" s="5">
        <v>2.6</v>
      </c>
      <c r="N331" s="5">
        <v>1.2</v>
      </c>
      <c r="O331" s="5">
        <v>1.5</v>
      </c>
      <c r="P331" s="5">
        <v>1.1000000000000001</v>
      </c>
      <c r="Q331" s="5">
        <v>-0.2</v>
      </c>
      <c r="R331" s="5">
        <v>-0.6</v>
      </c>
      <c r="S331" s="5">
        <v>0.3</v>
      </c>
      <c r="T331" s="5">
        <v>5.3</v>
      </c>
      <c r="U331" s="5">
        <v>0.210631914315248</v>
      </c>
      <c r="V331" s="6">
        <f>VLOOKUP(A331,'[1]state variable'!B:C,2)</f>
        <v>0.67280594201319999</v>
      </c>
      <c r="W331" s="6">
        <v>9.1073319870381905E-2</v>
      </c>
      <c r="X331" s="6">
        <f t="shared" si="39"/>
        <v>-0.10544005207020314</v>
      </c>
      <c r="Y331" s="6">
        <f t="shared" si="37"/>
        <v>-0.8260255237929699</v>
      </c>
      <c r="Z331" s="8">
        <v>35308</v>
      </c>
      <c r="AA331" s="6">
        <f t="shared" si="36"/>
        <v>2.320600073922193</v>
      </c>
      <c r="AB331" s="6">
        <f t="shared" si="40"/>
        <v>-1.5681152812716093E-2</v>
      </c>
      <c r="AC331" s="6">
        <f t="shared" si="38"/>
        <v>0.8858459264872951</v>
      </c>
      <c r="AD331" s="6">
        <f t="shared" si="41"/>
        <v>2.7920956922145024E-3</v>
      </c>
      <c r="AE331" s="8"/>
    </row>
    <row r="332" spans="1:31" ht="15" x14ac:dyDescent="0.25">
      <c r="A332" s="7">
        <v>38533</v>
      </c>
      <c r="B332" s="10">
        <v>0.25</v>
      </c>
      <c r="C332" s="9">
        <v>3</v>
      </c>
      <c r="D332" s="5">
        <v>3.9</v>
      </c>
      <c r="E332" s="5">
        <v>3</v>
      </c>
      <c r="F332" s="5">
        <v>3.8</v>
      </c>
      <c r="G332" s="5">
        <v>3.7</v>
      </c>
      <c r="H332" s="5">
        <v>0.8</v>
      </c>
      <c r="I332" s="5">
        <v>-0.6</v>
      </c>
      <c r="J332" s="5">
        <v>9.9999999999999603E-2</v>
      </c>
      <c r="K332" s="5">
        <v>0</v>
      </c>
      <c r="L332" s="5">
        <v>3.1</v>
      </c>
      <c r="M332" s="5">
        <v>2.5</v>
      </c>
      <c r="N332" s="5">
        <v>1.6</v>
      </c>
      <c r="O332" s="5">
        <v>1.9</v>
      </c>
      <c r="P332" s="5">
        <v>-0.2</v>
      </c>
      <c r="Q332" s="5">
        <v>-0.1</v>
      </c>
      <c r="R332" s="5">
        <v>0.4</v>
      </c>
      <c r="S332" s="5">
        <v>0.4</v>
      </c>
      <c r="T332" s="5">
        <v>5.0999999999999996</v>
      </c>
      <c r="U332" s="5">
        <v>0.15529911367812099</v>
      </c>
      <c r="V332" s="6">
        <f>VLOOKUP(A332,'[1]state variable'!B:C,2)</f>
        <v>0.67280594201319999</v>
      </c>
      <c r="W332" s="6">
        <v>0.17664190668538099</v>
      </c>
      <c r="X332" s="6">
        <f t="shared" si="39"/>
        <v>7.1201854615177848E-2</v>
      </c>
      <c r="Y332" s="6">
        <f t="shared" si="37"/>
        <v>-0.6707264101148489</v>
      </c>
      <c r="Z332" s="8">
        <v>35338</v>
      </c>
      <c r="AA332" s="6">
        <f t="shared" si="36"/>
        <v>2.3401589736001687</v>
      </c>
      <c r="AB332" s="6">
        <f t="shared" si="40"/>
        <v>1.9558899677975639E-2</v>
      </c>
      <c r="AC332" s="6">
        <f t="shared" si="38"/>
        <v>0.89370205202215292</v>
      </c>
      <c r="AD332" s="6">
        <f t="shared" si="41"/>
        <v>7.8561255348578163E-3</v>
      </c>
      <c r="AE332" s="8"/>
    </row>
    <row r="333" spans="1:31" ht="15" x14ac:dyDescent="0.25">
      <c r="A333" s="7">
        <v>38573</v>
      </c>
      <c r="B333" s="10">
        <v>0.25</v>
      </c>
      <c r="C333" s="9">
        <v>3.25</v>
      </c>
      <c r="D333" s="5">
        <v>3.3</v>
      </c>
      <c r="E333" s="5">
        <v>4.3</v>
      </c>
      <c r="F333" s="5">
        <v>4</v>
      </c>
      <c r="G333" s="5">
        <v>3</v>
      </c>
      <c r="H333" s="5">
        <v>-0.6</v>
      </c>
      <c r="I333" s="5">
        <v>1.3</v>
      </c>
      <c r="J333" s="5">
        <v>0.2</v>
      </c>
      <c r="K333" s="5">
        <v>-0.7</v>
      </c>
      <c r="L333" s="5">
        <v>2.5</v>
      </c>
      <c r="M333" s="5">
        <v>1.6</v>
      </c>
      <c r="N333" s="5">
        <v>2</v>
      </c>
      <c r="O333" s="5">
        <v>2.4</v>
      </c>
      <c r="P333" s="5">
        <v>-0.6</v>
      </c>
      <c r="Q333" s="5">
        <v>-0.9</v>
      </c>
      <c r="R333" s="5">
        <v>0.4</v>
      </c>
      <c r="S333" s="5">
        <v>0.5</v>
      </c>
      <c r="T333" s="5">
        <v>5</v>
      </c>
      <c r="U333" s="5">
        <v>0.25220374968762199</v>
      </c>
      <c r="V333" s="6">
        <f>VLOOKUP(A333,'[1]state variable'!B:C,2)</f>
        <v>0.67280594201319999</v>
      </c>
      <c r="W333" s="6">
        <v>0.165841285903984</v>
      </c>
      <c r="X333" s="6">
        <f t="shared" si="39"/>
        <v>0.23704314051916187</v>
      </c>
      <c r="Y333" s="6">
        <f t="shared" si="37"/>
        <v>-0.41852266042722691</v>
      </c>
      <c r="Z333" s="8">
        <v>35369</v>
      </c>
      <c r="AA333" s="6">
        <f t="shared" si="36"/>
        <v>2.3401589736001687</v>
      </c>
      <c r="AB333" s="6">
        <f t="shared" si="40"/>
        <v>0</v>
      </c>
      <c r="AC333" s="6">
        <f t="shared" si="38"/>
        <v>0.89370205202215292</v>
      </c>
      <c r="AD333" s="6">
        <f t="shared" si="41"/>
        <v>0</v>
      </c>
      <c r="AE333" s="8"/>
    </row>
    <row r="334" spans="1:31" ht="15" x14ac:dyDescent="0.25">
      <c r="A334" s="7">
        <v>38615</v>
      </c>
      <c r="B334" s="10">
        <v>0.25</v>
      </c>
      <c r="C334" s="9">
        <v>3.5</v>
      </c>
      <c r="D334" s="5">
        <v>3.2</v>
      </c>
      <c r="E334" s="5">
        <v>3.1</v>
      </c>
      <c r="F334" s="5">
        <v>3.7</v>
      </c>
      <c r="G334" s="5">
        <v>4.2</v>
      </c>
      <c r="H334" s="5">
        <v>-9.9999999999999603E-2</v>
      </c>
      <c r="I334" s="5">
        <v>-1.2</v>
      </c>
      <c r="J334" s="5">
        <v>-0.3</v>
      </c>
      <c r="K334" s="5">
        <v>1.2</v>
      </c>
      <c r="L334" s="5">
        <v>2.5</v>
      </c>
      <c r="M334" s="5">
        <v>2.6</v>
      </c>
      <c r="N334" s="5">
        <v>2.8</v>
      </c>
      <c r="O334" s="5">
        <v>1.7</v>
      </c>
      <c r="P334" s="5">
        <v>0</v>
      </c>
      <c r="Q334" s="5">
        <v>1</v>
      </c>
      <c r="R334" s="5">
        <v>0.8</v>
      </c>
      <c r="S334" s="5">
        <v>-0.7</v>
      </c>
      <c r="T334" s="5">
        <v>5</v>
      </c>
      <c r="U334" s="5">
        <v>0.101182798750638</v>
      </c>
      <c r="V334" s="6">
        <f>VLOOKUP(A334,'[1]state variable'!B:C,2)</f>
        <v>0.67280594201319999</v>
      </c>
      <c r="W334" s="6">
        <v>0.123701617646175</v>
      </c>
      <c r="X334" s="6">
        <f t="shared" si="39"/>
        <v>0.36074475816533685</v>
      </c>
      <c r="Y334" s="6">
        <f t="shared" si="37"/>
        <v>-0.3173398616765889</v>
      </c>
      <c r="Z334" s="8">
        <v>35399</v>
      </c>
      <c r="AA334" s="6">
        <f t="shared" si="36"/>
        <v>2.3585767376212718</v>
      </c>
      <c r="AB334" s="6">
        <f t="shared" si="40"/>
        <v>1.8417764021103178E-2</v>
      </c>
      <c r="AC334" s="6">
        <f t="shared" si="38"/>
        <v>0.94849763690140487</v>
      </c>
      <c r="AD334" s="6">
        <f t="shared" si="41"/>
        <v>5.4795584879251957E-2</v>
      </c>
      <c r="AE334" s="8"/>
    </row>
    <row r="335" spans="1:31" ht="15" x14ac:dyDescent="0.25">
      <c r="A335" s="7">
        <v>38657</v>
      </c>
      <c r="B335" s="10">
        <v>0.25</v>
      </c>
      <c r="C335" s="9">
        <v>3.75</v>
      </c>
      <c r="D335" s="5">
        <v>3.2</v>
      </c>
      <c r="E335" s="5">
        <v>3.5</v>
      </c>
      <c r="F335" s="5">
        <v>4</v>
      </c>
      <c r="G335" s="5">
        <v>3.6</v>
      </c>
      <c r="H335" s="5">
        <v>0</v>
      </c>
      <c r="I335" s="5">
        <v>0.4</v>
      </c>
      <c r="J335" s="5">
        <v>0.3</v>
      </c>
      <c r="K335" s="5">
        <v>-0.6</v>
      </c>
      <c r="L335" s="5">
        <v>2.6</v>
      </c>
      <c r="M335" s="5">
        <v>3</v>
      </c>
      <c r="N335" s="5">
        <v>1.8</v>
      </c>
      <c r="O335" s="5">
        <v>2.2000000000000002</v>
      </c>
      <c r="P335" s="5">
        <v>0.1</v>
      </c>
      <c r="Q335" s="5">
        <v>0.4</v>
      </c>
      <c r="R335" s="5">
        <v>-1</v>
      </c>
      <c r="S335" s="5">
        <v>0.5</v>
      </c>
      <c r="T335" s="5">
        <v>5</v>
      </c>
      <c r="U335" s="5">
        <v>0.11044173250387999</v>
      </c>
      <c r="V335" s="6">
        <f>VLOOKUP(A335,'[1]state variable'!B:C,2)</f>
        <v>0.67280594201319999</v>
      </c>
      <c r="W335" s="6">
        <v>0.17843030967770401</v>
      </c>
      <c r="X335" s="6">
        <f t="shared" si="39"/>
        <v>0.53917506784304092</v>
      </c>
      <c r="Y335" s="6">
        <f t="shared" si="37"/>
        <v>-0.20689812917270889</v>
      </c>
      <c r="Z335" s="8">
        <v>35430</v>
      </c>
      <c r="AA335" s="6">
        <f t="shared" si="36"/>
        <v>2.3631581020045123</v>
      </c>
      <c r="AB335" s="6">
        <f t="shared" si="40"/>
        <v>4.5813643832404161E-3</v>
      </c>
      <c r="AC335" s="6">
        <f t="shared" si="38"/>
        <v>0.9256734410608306</v>
      </c>
      <c r="AD335" s="6">
        <f t="shared" si="41"/>
        <v>-2.2824195840574268E-2</v>
      </c>
      <c r="AE335" s="8"/>
    </row>
    <row r="336" spans="1:31" ht="15" x14ac:dyDescent="0.25">
      <c r="A336" s="7">
        <v>38699</v>
      </c>
      <c r="B336" s="10">
        <v>0.25</v>
      </c>
      <c r="C336" s="9">
        <v>4</v>
      </c>
      <c r="D336" s="5">
        <v>4.3</v>
      </c>
      <c r="E336" s="5">
        <v>3.4</v>
      </c>
      <c r="F336" s="5">
        <v>3.7</v>
      </c>
      <c r="G336" s="5">
        <v>3.5</v>
      </c>
      <c r="H336" s="5">
        <v>1.1000000000000001</v>
      </c>
      <c r="I336" s="5">
        <v>-0.1</v>
      </c>
      <c r="J336" s="5">
        <v>-0.3</v>
      </c>
      <c r="K336" s="5">
        <v>-0.1</v>
      </c>
      <c r="L336" s="5">
        <v>3.1</v>
      </c>
      <c r="M336" s="5">
        <v>2.2000000000000002</v>
      </c>
      <c r="N336" s="5">
        <v>2.7</v>
      </c>
      <c r="O336" s="5">
        <v>2.4</v>
      </c>
      <c r="P336" s="5">
        <v>0.5</v>
      </c>
      <c r="Q336" s="5">
        <v>-0.8</v>
      </c>
      <c r="R336" s="5">
        <v>0.9</v>
      </c>
      <c r="S336" s="5">
        <v>0.2</v>
      </c>
      <c r="T336" s="5">
        <v>5</v>
      </c>
      <c r="U336" s="5">
        <v>0.19394266739292401</v>
      </c>
      <c r="V336" s="6">
        <f>VLOOKUP(A336,'[1]state variable'!B:C,2)</f>
        <v>0.67280594201319999</v>
      </c>
      <c r="W336" s="6">
        <v>0.22086326936783701</v>
      </c>
      <c r="X336" s="6">
        <f t="shared" si="39"/>
        <v>0.76003833721087788</v>
      </c>
      <c r="Y336" s="6">
        <f t="shared" si="37"/>
        <v>-1.2955461779784877E-2</v>
      </c>
      <c r="Z336" s="8">
        <v>35461</v>
      </c>
      <c r="AA336" s="6">
        <f t="shared" si="36"/>
        <v>2.3631581020045123</v>
      </c>
      <c r="AB336" s="6">
        <f t="shared" si="40"/>
        <v>0</v>
      </c>
      <c r="AC336" s="6">
        <f t="shared" si="38"/>
        <v>0.9256734410608306</v>
      </c>
      <c r="AD336" s="6">
        <f t="shared" si="41"/>
        <v>0</v>
      </c>
      <c r="AE336" s="8"/>
    </row>
    <row r="337" spans="1:31" ht="15" x14ac:dyDescent="0.25">
      <c r="A337" s="7">
        <v>38748</v>
      </c>
      <c r="B337" s="10">
        <v>0.25</v>
      </c>
      <c r="C337" s="9">
        <v>4.25</v>
      </c>
      <c r="D337" s="5">
        <v>2.4</v>
      </c>
      <c r="E337" s="5">
        <v>4.0999999999999996</v>
      </c>
      <c r="F337" s="5">
        <v>3.8</v>
      </c>
      <c r="G337" s="5">
        <v>3.6</v>
      </c>
      <c r="H337" s="5">
        <v>-1.9</v>
      </c>
      <c r="I337" s="5">
        <v>0.7</v>
      </c>
      <c r="J337" s="5">
        <v>9.9999999999999603E-2</v>
      </c>
      <c r="K337" s="5">
        <v>0.1</v>
      </c>
      <c r="L337" s="5">
        <v>2.6</v>
      </c>
      <c r="M337" s="5">
        <v>2.1</v>
      </c>
      <c r="N337" s="5">
        <v>2.5</v>
      </c>
      <c r="O337" s="5">
        <v>2.2000000000000002</v>
      </c>
      <c r="P337" s="5">
        <v>-0.5</v>
      </c>
      <c r="Q337" s="5">
        <v>-0.1</v>
      </c>
      <c r="R337" s="5">
        <v>-0.2</v>
      </c>
      <c r="S337" s="5">
        <v>-0.2</v>
      </c>
      <c r="T337" s="5">
        <v>5</v>
      </c>
      <c r="U337" s="5">
        <v>0.27057095943214898</v>
      </c>
      <c r="V337" s="6">
        <f>VLOOKUP(A337,'[1]state variable'!B:C,2)</f>
        <v>0.67280594201319999</v>
      </c>
      <c r="W337" s="6">
        <v>2.4785496540576199E-2</v>
      </c>
      <c r="X337" s="6">
        <f t="shared" si="39"/>
        <v>0.78482383375145404</v>
      </c>
      <c r="Y337" s="6">
        <f t="shared" si="37"/>
        <v>0.25761549765236413</v>
      </c>
      <c r="Z337" s="8">
        <v>35489</v>
      </c>
      <c r="AA337" s="6">
        <f t="shared" si="36"/>
        <v>2.2107213576394664</v>
      </c>
      <c r="AB337" s="6">
        <f t="shared" si="40"/>
        <v>-0.15243674436504584</v>
      </c>
      <c r="AC337" s="6">
        <f t="shared" si="38"/>
        <v>0.83337101992405382</v>
      </c>
      <c r="AD337" s="6">
        <f t="shared" si="41"/>
        <v>-9.230242113677678E-2</v>
      </c>
      <c r="AE337" s="8"/>
    </row>
    <row r="338" spans="1:31" ht="15" x14ac:dyDescent="0.25">
      <c r="A338" s="7">
        <v>38804</v>
      </c>
      <c r="B338" s="10">
        <v>0.25</v>
      </c>
      <c r="C338" s="9">
        <v>4.5</v>
      </c>
      <c r="D338" s="5">
        <v>1.8</v>
      </c>
      <c r="E338" s="5">
        <v>4.7</v>
      </c>
      <c r="F338" s="5">
        <v>3.5</v>
      </c>
      <c r="G338" s="5">
        <v>3.7</v>
      </c>
      <c r="H338" s="5">
        <v>-0.6</v>
      </c>
      <c r="I338" s="5">
        <v>0.60000000000000098</v>
      </c>
      <c r="J338" s="5">
        <v>-0.3</v>
      </c>
      <c r="K338" s="5">
        <v>0.1</v>
      </c>
      <c r="L338" s="5">
        <v>3.3</v>
      </c>
      <c r="M338" s="5">
        <v>3.4</v>
      </c>
      <c r="N338" s="5">
        <v>2.6</v>
      </c>
      <c r="O338" s="5">
        <v>2</v>
      </c>
      <c r="P338" s="5">
        <v>0.7</v>
      </c>
      <c r="Q338" s="5">
        <v>1.3</v>
      </c>
      <c r="R338" s="5">
        <v>0.1</v>
      </c>
      <c r="S338" s="5">
        <v>-0.2</v>
      </c>
      <c r="T338" s="5">
        <v>4.8</v>
      </c>
      <c r="U338" s="5">
        <v>4.0089713936903401E-2</v>
      </c>
      <c r="V338" s="6">
        <f>VLOOKUP(A338,'[1]state variable'!B:C,2)</f>
        <v>0.67280594201319999</v>
      </c>
      <c r="W338" s="6">
        <v>7.0845274681882495E-2</v>
      </c>
      <c r="X338" s="6">
        <f t="shared" si="39"/>
        <v>0.85566910843333654</v>
      </c>
      <c r="Y338" s="6">
        <f t="shared" si="37"/>
        <v>0.29770521158926755</v>
      </c>
      <c r="Z338" s="8">
        <v>35520</v>
      </c>
      <c r="AA338" s="6">
        <f t="shared" si="36"/>
        <v>2.4701141282612804</v>
      </c>
      <c r="AB338" s="6">
        <f t="shared" si="40"/>
        <v>0.25939277062181398</v>
      </c>
      <c r="AC338" s="6">
        <f t="shared" si="38"/>
        <v>1.0829579050648368</v>
      </c>
      <c r="AD338" s="6">
        <f t="shared" si="41"/>
        <v>0.24958688514078298</v>
      </c>
      <c r="AE338" s="8"/>
    </row>
    <row r="339" spans="1:31" ht="15" x14ac:dyDescent="0.25">
      <c r="A339" s="7">
        <v>38847</v>
      </c>
      <c r="B339" s="10">
        <v>0.25</v>
      </c>
      <c r="C339" s="9">
        <v>4.75</v>
      </c>
      <c r="D339" s="5">
        <v>5.3</v>
      </c>
      <c r="E339" s="5">
        <v>3.7</v>
      </c>
      <c r="F339" s="5">
        <v>3.2</v>
      </c>
      <c r="G339" s="5">
        <v>3.1</v>
      </c>
      <c r="H339" s="5">
        <v>3.5</v>
      </c>
      <c r="I339" s="5">
        <v>-1</v>
      </c>
      <c r="J339" s="5">
        <v>-0.3</v>
      </c>
      <c r="K339" s="5">
        <v>-0.6</v>
      </c>
      <c r="L339" s="5">
        <v>3.3</v>
      </c>
      <c r="M339" s="5">
        <v>3.2</v>
      </c>
      <c r="N339" s="5">
        <v>1.9</v>
      </c>
      <c r="O339" s="5">
        <v>2.1</v>
      </c>
      <c r="P339" s="5">
        <v>0</v>
      </c>
      <c r="Q339" s="5">
        <v>-0.2</v>
      </c>
      <c r="R339" s="5">
        <v>-0.7</v>
      </c>
      <c r="S339" s="5">
        <v>0.1</v>
      </c>
      <c r="T339" s="5">
        <v>4.7</v>
      </c>
      <c r="U339" s="5">
        <v>0.198541498196632</v>
      </c>
      <c r="V339" s="6">
        <f>VLOOKUP(A339,'[1]state variable'!B:C,2)</f>
        <v>0.67280594201319999</v>
      </c>
      <c r="W339" s="6">
        <v>0.135836017368857</v>
      </c>
      <c r="X339" s="6">
        <f t="shared" si="39"/>
        <v>0.99150512580219352</v>
      </c>
      <c r="Y339" s="6">
        <f t="shared" si="37"/>
        <v>0.49624670978589958</v>
      </c>
      <c r="Z339" s="8">
        <v>35550</v>
      </c>
      <c r="AA339" s="6">
        <f t="shared" si="36"/>
        <v>2.4701141282612804</v>
      </c>
      <c r="AB339" s="6">
        <f t="shared" si="40"/>
        <v>0</v>
      </c>
      <c r="AC339" s="6">
        <f t="shared" si="38"/>
        <v>1.0829579050648368</v>
      </c>
      <c r="AD339" s="6">
        <f t="shared" si="41"/>
        <v>0</v>
      </c>
      <c r="AE339" s="8"/>
    </row>
    <row r="340" spans="1:31" ht="15" x14ac:dyDescent="0.25">
      <c r="A340" s="7">
        <v>38897</v>
      </c>
      <c r="B340" s="10">
        <v>0.25</v>
      </c>
      <c r="C340" s="9">
        <v>5</v>
      </c>
      <c r="D340" s="5">
        <v>5.8</v>
      </c>
      <c r="E340" s="5">
        <v>2</v>
      </c>
      <c r="F340" s="5">
        <v>2.7</v>
      </c>
      <c r="G340" s="5">
        <v>2.7</v>
      </c>
      <c r="H340" s="5">
        <v>0.5</v>
      </c>
      <c r="I340" s="5">
        <v>-1.7</v>
      </c>
      <c r="J340" s="5">
        <v>-0.5</v>
      </c>
      <c r="K340" s="5">
        <v>-0.4</v>
      </c>
      <c r="L340" s="5">
        <v>3.3</v>
      </c>
      <c r="M340" s="5">
        <v>3.8</v>
      </c>
      <c r="N340" s="5">
        <v>2.2999999999999998</v>
      </c>
      <c r="O340" s="5">
        <v>1.6</v>
      </c>
      <c r="P340" s="5">
        <v>0</v>
      </c>
      <c r="Q340" s="5">
        <v>0.6</v>
      </c>
      <c r="R340" s="5">
        <v>0.4</v>
      </c>
      <c r="S340" s="5">
        <v>-0.5</v>
      </c>
      <c r="T340" s="5">
        <v>4.7</v>
      </c>
      <c r="U340" s="5">
        <v>8.9238971653450697E-2</v>
      </c>
      <c r="V340" s="6">
        <f>VLOOKUP(A340,'[1]state variable'!B:C,2)</f>
        <v>0.67280594201319999</v>
      </c>
      <c r="W340" s="6">
        <v>0.12590490514112901</v>
      </c>
      <c r="X340" s="6">
        <f t="shared" si="39"/>
        <v>1.1174100309433226</v>
      </c>
      <c r="Y340" s="6">
        <f t="shared" si="37"/>
        <v>0.58548568143935031</v>
      </c>
      <c r="Z340" s="8">
        <v>35581</v>
      </c>
      <c r="AA340" s="6">
        <f t="shared" si="36"/>
        <v>2.5406692307085206</v>
      </c>
      <c r="AB340" s="6">
        <f t="shared" si="40"/>
        <v>7.055510244724017E-2</v>
      </c>
      <c r="AC340" s="6">
        <f t="shared" si="38"/>
        <v>1.1062363480455677</v>
      </c>
      <c r="AD340" s="6">
        <f t="shared" si="41"/>
        <v>2.3278442980730896E-2</v>
      </c>
      <c r="AE340" s="8"/>
    </row>
    <row r="341" spans="1:31" ht="15" x14ac:dyDescent="0.25">
      <c r="A341" s="7">
        <v>38937</v>
      </c>
      <c r="B341" s="10">
        <v>0</v>
      </c>
      <c r="C341" s="9">
        <v>5.25</v>
      </c>
      <c r="D341" s="5">
        <v>3</v>
      </c>
      <c r="E341" s="5">
        <v>2.2000000000000002</v>
      </c>
      <c r="F341" s="5">
        <v>2.1</v>
      </c>
      <c r="G341" s="5">
        <v>2.2000000000000002</v>
      </c>
      <c r="H341" s="5">
        <v>-2.8</v>
      </c>
      <c r="I341" s="5">
        <v>0.2</v>
      </c>
      <c r="J341" s="5">
        <v>-0.6</v>
      </c>
      <c r="K341" s="5">
        <v>-0.5</v>
      </c>
      <c r="L341" s="5">
        <v>3.3</v>
      </c>
      <c r="M341" s="5">
        <v>3</v>
      </c>
      <c r="N341" s="5">
        <v>1.5</v>
      </c>
      <c r="O341" s="5">
        <v>2.1</v>
      </c>
      <c r="P341" s="5">
        <v>0</v>
      </c>
      <c r="Q341" s="5">
        <v>-0.8</v>
      </c>
      <c r="R341" s="5">
        <v>-0.8</v>
      </c>
      <c r="S341" s="5">
        <v>0.5</v>
      </c>
      <c r="T341" s="5">
        <v>4.7</v>
      </c>
      <c r="U341" s="5">
        <v>0.109990419613781</v>
      </c>
      <c r="V341" s="6">
        <f>VLOOKUP(A341,'[1]state variable'!B:C,2)</f>
        <v>0.67280594201319999</v>
      </c>
      <c r="W341" s="6">
        <v>-5.26197718265791E-2</v>
      </c>
      <c r="X341" s="6">
        <f t="shared" si="39"/>
        <v>1.0647902591167435</v>
      </c>
      <c r="Y341" s="6">
        <f t="shared" si="37"/>
        <v>0.69547610105313129</v>
      </c>
      <c r="Z341" s="8">
        <v>35611</v>
      </c>
      <c r="AA341" s="6">
        <f t="shared" si="36"/>
        <v>2.5406692307085206</v>
      </c>
      <c r="AB341" s="6">
        <f t="shared" si="40"/>
        <v>0</v>
      </c>
      <c r="AC341" s="6">
        <f t="shared" si="38"/>
        <v>1.1062363480455677</v>
      </c>
      <c r="AD341" s="6">
        <f t="shared" si="41"/>
        <v>0</v>
      </c>
      <c r="AE341" s="8"/>
    </row>
    <row r="342" spans="1:31" ht="15" x14ac:dyDescent="0.25">
      <c r="A342" s="7">
        <v>38980</v>
      </c>
      <c r="B342" s="10">
        <v>0</v>
      </c>
      <c r="C342" s="9">
        <v>5.25</v>
      </c>
      <c r="D342" s="5">
        <v>2.8</v>
      </c>
      <c r="E342" s="5">
        <v>1.8</v>
      </c>
      <c r="F342" s="5">
        <v>1.7</v>
      </c>
      <c r="G342" s="5">
        <v>1.9</v>
      </c>
      <c r="H342" s="5">
        <v>-0.2</v>
      </c>
      <c r="I342" s="5">
        <v>-0.4</v>
      </c>
      <c r="J342" s="5">
        <v>-0.4</v>
      </c>
      <c r="K342" s="5">
        <v>-0.3</v>
      </c>
      <c r="L342" s="5">
        <v>3.4</v>
      </c>
      <c r="M342" s="5">
        <v>2.2000000000000002</v>
      </c>
      <c r="N342" s="5">
        <v>1.9</v>
      </c>
      <c r="O342" s="5">
        <v>2.6</v>
      </c>
      <c r="P342" s="5">
        <v>0.1</v>
      </c>
      <c r="Q342" s="5">
        <v>-0.8</v>
      </c>
      <c r="R342" s="5">
        <v>0.4</v>
      </c>
      <c r="S342" s="5">
        <v>0.5</v>
      </c>
      <c r="T342" s="5">
        <v>4.7</v>
      </c>
      <c r="U342" s="5">
        <v>6.7241052120701403E-2</v>
      </c>
      <c r="V342" s="6">
        <f>VLOOKUP(A342,'[1]state variable'!B:C,2)</f>
        <v>0.67280594201319999</v>
      </c>
      <c r="W342" s="6">
        <v>4.0443002697940003E-2</v>
      </c>
      <c r="X342" s="6">
        <f t="shared" si="39"/>
        <v>1.1052332618146836</v>
      </c>
      <c r="Y342" s="6">
        <f t="shared" si="37"/>
        <v>0.76271715317383271</v>
      </c>
      <c r="Z342" s="8">
        <v>35642</v>
      </c>
      <c r="AA342" s="6">
        <f t="shared" si="36"/>
        <v>2.5315893077751204</v>
      </c>
      <c r="AB342" s="6">
        <f t="shared" si="40"/>
        <v>-9.0799229334002085E-3</v>
      </c>
      <c r="AC342" s="6">
        <f t="shared" si="38"/>
        <v>1.1113226296295284</v>
      </c>
      <c r="AD342" s="6">
        <f t="shared" si="41"/>
        <v>5.0862815839607389E-3</v>
      </c>
      <c r="AE342" s="8"/>
    </row>
    <row r="343" spans="1:31" ht="15" x14ac:dyDescent="0.25">
      <c r="A343" s="7">
        <v>39015</v>
      </c>
      <c r="B343" s="10">
        <v>0</v>
      </c>
      <c r="C343" s="9">
        <v>5.25</v>
      </c>
      <c r="D343" s="5">
        <v>1</v>
      </c>
      <c r="E343" s="5">
        <v>2.2999999999999998</v>
      </c>
      <c r="F343" s="5">
        <v>2.1</v>
      </c>
      <c r="G343" s="5">
        <v>2.1</v>
      </c>
      <c r="H343" s="5">
        <v>-1.8</v>
      </c>
      <c r="I343" s="5">
        <v>0.5</v>
      </c>
      <c r="J343" s="5">
        <v>0.4</v>
      </c>
      <c r="K343" s="5">
        <v>0.2</v>
      </c>
      <c r="L343" s="5">
        <v>1.8</v>
      </c>
      <c r="M343" s="5">
        <v>1.6</v>
      </c>
      <c r="N343" s="5">
        <v>3</v>
      </c>
      <c r="O343" s="5">
        <v>2.7</v>
      </c>
      <c r="P343" s="5">
        <v>-1.6</v>
      </c>
      <c r="Q343" s="5">
        <v>-0.6</v>
      </c>
      <c r="R343" s="5">
        <v>1.1000000000000001</v>
      </c>
      <c r="S343" s="5">
        <v>0.1</v>
      </c>
      <c r="T343" s="5">
        <v>4.7</v>
      </c>
      <c r="U343" s="5">
        <v>0.14368676181599899</v>
      </c>
      <c r="V343" s="6">
        <f>VLOOKUP(A343,'[1]state variable'!B:C,2)</f>
        <v>0.67280594201319999</v>
      </c>
      <c r="W343" s="6">
        <v>3.07894239341387E-2</v>
      </c>
      <c r="X343" s="6">
        <f t="shared" si="39"/>
        <v>1.1360226857488223</v>
      </c>
      <c r="Y343" s="6">
        <f t="shared" si="37"/>
        <v>0.90640391498983175</v>
      </c>
      <c r="Z343" s="8">
        <v>35673</v>
      </c>
      <c r="AA343" s="6">
        <f t="shared" si="36"/>
        <v>2.5701864185879826</v>
      </c>
      <c r="AB343" s="6">
        <f t="shared" si="40"/>
        <v>3.8597110812862212E-2</v>
      </c>
      <c r="AC343" s="6">
        <f t="shared" si="38"/>
        <v>1.2418812580349525</v>
      </c>
      <c r="AD343" s="6">
        <f t="shared" si="41"/>
        <v>0.13055862840542409</v>
      </c>
      <c r="AE343" s="8"/>
    </row>
    <row r="344" spans="1:31" ht="15" x14ac:dyDescent="0.25">
      <c r="A344" s="7">
        <v>39063</v>
      </c>
      <c r="B344" s="10">
        <v>0</v>
      </c>
      <c r="C344" s="9">
        <v>5.25</v>
      </c>
      <c r="D344" s="5">
        <v>2</v>
      </c>
      <c r="E344" s="5">
        <v>1.3</v>
      </c>
      <c r="F344" s="5">
        <v>1.7</v>
      </c>
      <c r="G344" s="5">
        <v>2.2000000000000002</v>
      </c>
      <c r="H344" s="5">
        <v>1</v>
      </c>
      <c r="I344" s="5">
        <v>-1</v>
      </c>
      <c r="J344" s="5">
        <v>-0.4</v>
      </c>
      <c r="K344" s="5">
        <v>0.1</v>
      </c>
      <c r="L344" s="5">
        <v>1.8</v>
      </c>
      <c r="M344" s="5">
        <v>1.5</v>
      </c>
      <c r="N344" s="5">
        <v>3.5</v>
      </c>
      <c r="O344" s="5">
        <v>2.4</v>
      </c>
      <c r="P344" s="5">
        <v>0</v>
      </c>
      <c r="Q344" s="5">
        <v>-0.1</v>
      </c>
      <c r="R344" s="5">
        <v>0.5</v>
      </c>
      <c r="S344" s="5">
        <v>-0.3</v>
      </c>
      <c r="T344" s="5">
        <v>4.5</v>
      </c>
      <c r="U344" s="5">
        <v>3.02589782695705E-2</v>
      </c>
      <c r="V344" s="6">
        <f>VLOOKUP(A344,'[1]state variable'!B:C,2)</f>
        <v>0.67280594201319999</v>
      </c>
      <c r="W344" s="6">
        <v>4.6331836952686001E-2</v>
      </c>
      <c r="X344" s="6">
        <f t="shared" si="39"/>
        <v>1.1823545227015082</v>
      </c>
      <c r="Y344" s="6">
        <f t="shared" si="37"/>
        <v>0.93666289325940222</v>
      </c>
      <c r="Z344" s="8">
        <v>35703</v>
      </c>
      <c r="AA344" s="6">
        <f t="shared" si="36"/>
        <v>2.578675480546611</v>
      </c>
      <c r="AB344" s="6">
        <f t="shared" si="40"/>
        <v>8.4890619586284188E-3</v>
      </c>
      <c r="AC344" s="6">
        <f t="shared" si="38"/>
        <v>1.2233122081838743</v>
      </c>
      <c r="AD344" s="6">
        <f t="shared" si="41"/>
        <v>-1.8569049851078212E-2</v>
      </c>
      <c r="AE344" s="8"/>
    </row>
    <row r="345" spans="1:31" ht="15" x14ac:dyDescent="0.25">
      <c r="A345" s="7">
        <v>39113</v>
      </c>
      <c r="B345" s="10">
        <v>0</v>
      </c>
      <c r="C345" s="9">
        <v>5.25</v>
      </c>
      <c r="D345" s="5">
        <v>2.6</v>
      </c>
      <c r="E345" s="5">
        <v>2</v>
      </c>
      <c r="F345" s="5">
        <v>2.2999999999999998</v>
      </c>
      <c r="G345" s="5">
        <v>2.4</v>
      </c>
      <c r="H345" s="5">
        <v>0.6</v>
      </c>
      <c r="I345" s="5">
        <v>0.7</v>
      </c>
      <c r="J345" s="5">
        <v>0.6</v>
      </c>
      <c r="K345" s="5">
        <v>0.2</v>
      </c>
      <c r="L345" s="5">
        <v>1.9</v>
      </c>
      <c r="M345" s="5">
        <v>3.7</v>
      </c>
      <c r="N345" s="5">
        <v>2.4</v>
      </c>
      <c r="O345" s="5">
        <v>2.2999999999999998</v>
      </c>
      <c r="P345" s="5">
        <v>9.9999999999999895E-2</v>
      </c>
      <c r="Q345" s="5">
        <v>2.2000000000000002</v>
      </c>
      <c r="R345" s="5">
        <v>-1.1000000000000001</v>
      </c>
      <c r="S345" s="5">
        <v>-0.1</v>
      </c>
      <c r="T345" s="5">
        <v>4.5999999999999996</v>
      </c>
      <c r="U345" s="5">
        <v>-0.28646626521004398</v>
      </c>
      <c r="V345" s="6">
        <f>VLOOKUP(A345,'[1]state variable'!B:C,2)</f>
        <v>0.67280594201319999</v>
      </c>
      <c r="W345" s="6">
        <v>-0.28833672296385399</v>
      </c>
      <c r="X345" s="6">
        <f t="shared" si="39"/>
        <v>0.89401779973765416</v>
      </c>
      <c r="Y345" s="6">
        <f t="shared" si="37"/>
        <v>0.65019662804935829</v>
      </c>
      <c r="Z345" s="8">
        <v>35734</v>
      </c>
      <c r="AA345" s="6">
        <f t="shared" si="36"/>
        <v>2.578675480546611</v>
      </c>
      <c r="AB345" s="6">
        <f t="shared" si="40"/>
        <v>0</v>
      </c>
      <c r="AC345" s="6">
        <f t="shared" si="38"/>
        <v>1.2233122081838743</v>
      </c>
      <c r="AD345" s="6">
        <f t="shared" si="41"/>
        <v>0</v>
      </c>
      <c r="AE345" s="8"/>
    </row>
    <row r="346" spans="1:31" ht="15" x14ac:dyDescent="0.25">
      <c r="A346" s="7">
        <v>39162</v>
      </c>
      <c r="B346" s="10">
        <v>0</v>
      </c>
      <c r="C346" s="9">
        <v>5.25</v>
      </c>
      <c r="D346" s="5">
        <v>2.2000000000000002</v>
      </c>
      <c r="E346" s="5">
        <v>1.5</v>
      </c>
      <c r="F346" s="5">
        <v>2.2999999999999998</v>
      </c>
      <c r="G346" s="5">
        <v>2.2999999999999998</v>
      </c>
      <c r="H346" s="5">
        <v>-0.4</v>
      </c>
      <c r="I346" s="5">
        <v>-0.5</v>
      </c>
      <c r="J346" s="5">
        <v>0</v>
      </c>
      <c r="K346" s="5">
        <v>-0.1</v>
      </c>
      <c r="L346" s="5">
        <v>1.6</v>
      </c>
      <c r="M346" s="5">
        <v>3.9</v>
      </c>
      <c r="N346" s="5">
        <v>2.7</v>
      </c>
      <c r="O346" s="5">
        <v>2</v>
      </c>
      <c r="P346" s="5">
        <v>-0.3</v>
      </c>
      <c r="Q346" s="5">
        <v>0.2</v>
      </c>
      <c r="R346" s="5">
        <v>0.3</v>
      </c>
      <c r="S346" s="5">
        <v>-0.3</v>
      </c>
      <c r="T346" s="5">
        <v>4.5999999999999996</v>
      </c>
      <c r="U346" s="5">
        <v>-2.5971149456941602E-2</v>
      </c>
      <c r="V346" s="6">
        <f>VLOOKUP(A346,'[1]state variable'!B:C,2)</f>
        <v>0.67280594201319999</v>
      </c>
      <c r="W346" s="6">
        <v>-1.0226084036356199E-2</v>
      </c>
      <c r="X346" s="6">
        <f t="shared" si="39"/>
        <v>0.883791715701298</v>
      </c>
      <c r="Y346" s="6">
        <f t="shared" si="37"/>
        <v>0.62422547859241673</v>
      </c>
      <c r="Z346" s="8">
        <v>35764</v>
      </c>
      <c r="AA346" s="6">
        <f t="shared" si="36"/>
        <v>2.5759593092160302</v>
      </c>
      <c r="AB346" s="6">
        <f t="shared" si="40"/>
        <v>-2.7161713305807744E-3</v>
      </c>
      <c r="AC346" s="6">
        <f t="shared" si="38"/>
        <v>1.1724150599635814</v>
      </c>
      <c r="AD346" s="6">
        <f t="shared" si="41"/>
        <v>-5.0897148220292898E-2</v>
      </c>
      <c r="AE346" s="8"/>
    </row>
    <row r="347" spans="1:31" ht="15" x14ac:dyDescent="0.25">
      <c r="A347" s="7">
        <v>39211</v>
      </c>
      <c r="B347" s="10">
        <v>0</v>
      </c>
      <c r="C347" s="9">
        <v>5.25</v>
      </c>
      <c r="D347" s="5">
        <v>1.5</v>
      </c>
      <c r="E347" s="5">
        <v>2.2999999999999998</v>
      </c>
      <c r="F347" s="5">
        <v>2.2999999999999998</v>
      </c>
      <c r="G347" s="5">
        <v>2.2999999999999998</v>
      </c>
      <c r="H347" s="5">
        <v>-0.7</v>
      </c>
      <c r="I347" s="5">
        <v>0.8</v>
      </c>
      <c r="J347" s="5">
        <v>0</v>
      </c>
      <c r="K347" s="5">
        <v>0</v>
      </c>
      <c r="L347" s="5">
        <v>3.9</v>
      </c>
      <c r="M347" s="5">
        <v>2.8</v>
      </c>
      <c r="N347" s="5">
        <v>1.7</v>
      </c>
      <c r="O347" s="5">
        <v>2.1</v>
      </c>
      <c r="P347" s="5">
        <v>2.2999999999999998</v>
      </c>
      <c r="Q347" s="5">
        <v>-1.1000000000000001</v>
      </c>
      <c r="R347" s="5">
        <v>-1</v>
      </c>
      <c r="S347" s="5">
        <v>0.1</v>
      </c>
      <c r="T347" s="5">
        <v>4.5999999999999996</v>
      </c>
      <c r="U347" s="5">
        <v>7.9569428778486703E-2</v>
      </c>
      <c r="V347" s="6">
        <f>VLOOKUP(A347,'[1]state variable'!B:C,2)</f>
        <v>0.67280594201319999</v>
      </c>
      <c r="W347" s="6">
        <v>-6.5611822630242504E-3</v>
      </c>
      <c r="X347" s="6">
        <f t="shared" si="39"/>
        <v>0.87723053343827373</v>
      </c>
      <c r="Y347" s="6">
        <f t="shared" si="37"/>
        <v>0.70379490737090344</v>
      </c>
      <c r="Z347" s="8">
        <v>35795</v>
      </c>
      <c r="AA347" s="6">
        <f t="shared" si="36"/>
        <v>2.512781834330049</v>
      </c>
      <c r="AB347" s="6">
        <f t="shared" si="40"/>
        <v>-6.3177474885981244E-2</v>
      </c>
      <c r="AC347" s="6">
        <f t="shared" si="38"/>
        <v>1.1988099643983074</v>
      </c>
      <c r="AD347" s="6">
        <f t="shared" si="41"/>
        <v>2.639490443472603E-2</v>
      </c>
      <c r="AE347" s="8"/>
    </row>
    <row r="348" spans="1:31" ht="15" x14ac:dyDescent="0.25">
      <c r="A348" s="7">
        <v>39261</v>
      </c>
      <c r="B348" s="10">
        <v>0</v>
      </c>
      <c r="C348" s="9">
        <v>5.25</v>
      </c>
      <c r="D348" s="5">
        <v>1</v>
      </c>
      <c r="E348" s="5">
        <v>3</v>
      </c>
      <c r="F348" s="5">
        <v>2.5</v>
      </c>
      <c r="G348" s="5">
        <v>2.2000000000000002</v>
      </c>
      <c r="H348" s="5">
        <v>-0.5</v>
      </c>
      <c r="I348" s="5">
        <v>0.7</v>
      </c>
      <c r="J348" s="5">
        <v>0.2</v>
      </c>
      <c r="K348" s="5">
        <v>-9.9999999999999603E-2</v>
      </c>
      <c r="L348" s="5">
        <v>4.0999999999999996</v>
      </c>
      <c r="M348" s="5">
        <v>2.9</v>
      </c>
      <c r="N348" s="5">
        <v>1.3</v>
      </c>
      <c r="O348" s="5">
        <v>1.9</v>
      </c>
      <c r="P348" s="5">
        <v>0.2</v>
      </c>
      <c r="Q348" s="5">
        <v>0.1</v>
      </c>
      <c r="R348" s="5">
        <v>-0.4</v>
      </c>
      <c r="S348" s="5">
        <v>-0.2</v>
      </c>
      <c r="T348" s="5">
        <v>4.5</v>
      </c>
      <c r="U348" s="5">
        <v>1.3371911752280599E-2</v>
      </c>
      <c r="V348" s="6">
        <f>VLOOKUP(A348,'[1]state variable'!B:C,2)</f>
        <v>0.67280594201319999</v>
      </c>
      <c r="W348" s="6">
        <v>-3.5197430215999401E-2</v>
      </c>
      <c r="X348" s="6">
        <f t="shared" si="39"/>
        <v>0.84203310322227432</v>
      </c>
      <c r="Y348" s="6">
        <f t="shared" si="37"/>
        <v>0.71716681912318403</v>
      </c>
      <c r="Z348" s="8">
        <v>35826</v>
      </c>
      <c r="AA348" s="6">
        <f t="shared" si="36"/>
        <v>2.512781834330049</v>
      </c>
      <c r="AB348" s="6">
        <f t="shared" si="40"/>
        <v>0</v>
      </c>
      <c r="AC348" s="6">
        <f t="shared" si="38"/>
        <v>1.1988099643983074</v>
      </c>
      <c r="AD348" s="6">
        <f t="shared" si="41"/>
        <v>0</v>
      </c>
      <c r="AE348" s="8"/>
    </row>
    <row r="349" spans="1:31" ht="15" x14ac:dyDescent="0.25">
      <c r="A349" s="7">
        <v>39301</v>
      </c>
      <c r="B349" s="10">
        <v>0</v>
      </c>
      <c r="C349" s="9">
        <v>5.25</v>
      </c>
      <c r="D349" s="5">
        <v>3.4</v>
      </c>
      <c r="E349" s="5">
        <v>2.2000000000000002</v>
      </c>
      <c r="F349" s="5">
        <v>1.6</v>
      </c>
      <c r="G349" s="5">
        <v>1.8</v>
      </c>
      <c r="H349" s="5">
        <v>2.4</v>
      </c>
      <c r="I349" s="5">
        <v>-0.8</v>
      </c>
      <c r="J349" s="5">
        <v>-0.9</v>
      </c>
      <c r="K349" s="5">
        <v>-0.4</v>
      </c>
      <c r="L349" s="5">
        <v>2.7</v>
      </c>
      <c r="M349" s="5">
        <v>1.4</v>
      </c>
      <c r="N349" s="5">
        <v>2.1</v>
      </c>
      <c r="O349" s="5">
        <v>2.2000000000000002</v>
      </c>
      <c r="P349" s="5">
        <v>-1.4</v>
      </c>
      <c r="Q349" s="5">
        <v>-1.5</v>
      </c>
      <c r="R349" s="5">
        <v>0.8</v>
      </c>
      <c r="S349" s="5">
        <v>0.3</v>
      </c>
      <c r="T349" s="5">
        <v>4.5999999999999996</v>
      </c>
      <c r="U349" s="5">
        <v>0.227105288924775</v>
      </c>
      <c r="V349" s="6">
        <f>VLOOKUP(A349,'[1]state variable'!B:C,2)</f>
        <v>0.67280594201319999</v>
      </c>
      <c r="W349" s="6">
        <v>-2.79058767518903E-2</v>
      </c>
      <c r="X349" s="6">
        <f t="shared" si="39"/>
        <v>0.81412722647038405</v>
      </c>
      <c r="Y349" s="6">
        <f t="shared" si="37"/>
        <v>0.94427210804795902</v>
      </c>
      <c r="Z349" s="8">
        <v>35854</v>
      </c>
      <c r="AA349" s="6">
        <f t="shared" si="36"/>
        <v>2.4599406112248694</v>
      </c>
      <c r="AB349" s="6">
        <f t="shared" si="40"/>
        <v>-5.284122310517958E-2</v>
      </c>
      <c r="AC349" s="6">
        <f t="shared" si="38"/>
        <v>1.3834751827918985</v>
      </c>
      <c r="AD349" s="6">
        <f t="shared" si="41"/>
        <v>0.18466521839359107</v>
      </c>
      <c r="AE349" s="8"/>
    </row>
    <row r="350" spans="1:31" ht="15" x14ac:dyDescent="0.25">
      <c r="A350" s="7">
        <v>39343</v>
      </c>
      <c r="B350" s="10">
        <v>-0.5</v>
      </c>
      <c r="C350" s="9">
        <v>5.25</v>
      </c>
      <c r="D350" s="5">
        <v>3.7</v>
      </c>
      <c r="E350" s="5">
        <v>2.6</v>
      </c>
      <c r="F350" s="5">
        <v>1</v>
      </c>
      <c r="G350" s="5">
        <v>1.3</v>
      </c>
      <c r="H350" s="5">
        <v>0.3</v>
      </c>
      <c r="I350" s="5">
        <v>0.4</v>
      </c>
      <c r="J350" s="5">
        <v>-0.6</v>
      </c>
      <c r="K350" s="5">
        <v>-0.5</v>
      </c>
      <c r="L350" s="5">
        <v>2.7</v>
      </c>
      <c r="M350" s="5">
        <v>0.8</v>
      </c>
      <c r="N350" s="5">
        <v>2.2999999999999998</v>
      </c>
      <c r="O350" s="5">
        <v>2.1</v>
      </c>
      <c r="P350" s="5">
        <v>0</v>
      </c>
      <c r="Q350" s="5">
        <v>-0.6</v>
      </c>
      <c r="R350" s="5">
        <v>0.2</v>
      </c>
      <c r="S350" s="5">
        <v>-0.1</v>
      </c>
      <c r="T350" s="5">
        <v>4.5999999999999996</v>
      </c>
      <c r="U350" s="5">
        <v>-0.40327438953016698</v>
      </c>
      <c r="V350" s="6">
        <f>VLOOKUP(A350,'[1]state variable'!B:C,2)</f>
        <v>0.67280594201319999</v>
      </c>
      <c r="W350" s="6">
        <v>-0.46036502440182198</v>
      </c>
      <c r="X350" s="6">
        <f t="shared" si="39"/>
        <v>0.35376220206856207</v>
      </c>
      <c r="Y350" s="6">
        <f t="shared" si="37"/>
        <v>0.5409977185177921</v>
      </c>
      <c r="Z350" s="8">
        <v>35885</v>
      </c>
      <c r="AA350" s="6">
        <f t="shared" si="36"/>
        <v>2.4218604994454811</v>
      </c>
      <c r="AB350" s="6">
        <f t="shared" si="40"/>
        <v>-3.8080111779388304E-2</v>
      </c>
      <c r="AC350" s="6">
        <f t="shared" si="38"/>
        <v>1.4024505019083537</v>
      </c>
      <c r="AD350" s="6">
        <f t="shared" si="41"/>
        <v>1.8975319116455225E-2</v>
      </c>
      <c r="AE350" s="8"/>
    </row>
    <row r="351" spans="1:31" ht="15" x14ac:dyDescent="0.25">
      <c r="A351" s="7">
        <v>39386</v>
      </c>
      <c r="B351" s="10">
        <v>-0.25</v>
      </c>
      <c r="C351" s="9">
        <v>4.75</v>
      </c>
      <c r="D351" s="5">
        <v>3.3</v>
      </c>
      <c r="E351" s="5">
        <v>1.4</v>
      </c>
      <c r="F351" s="5">
        <v>1.5</v>
      </c>
      <c r="G351" s="5">
        <v>1.8</v>
      </c>
      <c r="H351" s="5">
        <v>-0.4</v>
      </c>
      <c r="I351" s="5">
        <v>-1.2</v>
      </c>
      <c r="J351" s="5">
        <v>0.5</v>
      </c>
      <c r="K351" s="5">
        <v>0.5</v>
      </c>
      <c r="L351" s="5">
        <v>0.5</v>
      </c>
      <c r="M351" s="5">
        <v>0.8</v>
      </c>
      <c r="N351" s="5">
        <v>2.7</v>
      </c>
      <c r="O351" s="5">
        <v>2.2000000000000002</v>
      </c>
      <c r="P351" s="5">
        <v>-2.2000000000000002</v>
      </c>
      <c r="Q351" s="5">
        <v>0</v>
      </c>
      <c r="R351" s="5">
        <v>0.4</v>
      </c>
      <c r="S351" s="5">
        <v>0.1</v>
      </c>
      <c r="T351" s="5">
        <v>4.7</v>
      </c>
      <c r="U351" s="5">
        <v>-0.12140424223016</v>
      </c>
      <c r="V351" s="6">
        <f>VLOOKUP(A351,'[1]state variable'!B:C,2)</f>
        <v>0.67280594201319999</v>
      </c>
      <c r="W351" s="6">
        <v>-9.9083933194044405E-2</v>
      </c>
      <c r="X351" s="6">
        <f t="shared" si="39"/>
        <v>0.25467826887451767</v>
      </c>
      <c r="Y351" s="6">
        <f t="shared" si="37"/>
        <v>0.41959347628763211</v>
      </c>
      <c r="Z351" s="8">
        <v>35915</v>
      </c>
      <c r="AA351" s="6">
        <f t="shared" si="36"/>
        <v>2.4218604994454811</v>
      </c>
      <c r="AB351" s="6">
        <f t="shared" si="40"/>
        <v>0</v>
      </c>
      <c r="AC351" s="6">
        <f t="shared" si="38"/>
        <v>1.4024505019083537</v>
      </c>
      <c r="AD351" s="6">
        <f t="shared" si="41"/>
        <v>0</v>
      </c>
      <c r="AE351" s="8"/>
    </row>
    <row r="352" spans="1:31" ht="15" x14ac:dyDescent="0.25">
      <c r="A352" s="7">
        <v>39427</v>
      </c>
      <c r="B352" s="10">
        <v>-0.25</v>
      </c>
      <c r="C352" s="9">
        <v>4.5</v>
      </c>
      <c r="D352" s="5">
        <v>5</v>
      </c>
      <c r="E352" s="5">
        <v>0.1</v>
      </c>
      <c r="F352" s="5">
        <v>0.7</v>
      </c>
      <c r="G352" s="5">
        <v>1.4</v>
      </c>
      <c r="H352" s="5">
        <v>1.7</v>
      </c>
      <c r="I352" s="5">
        <v>-1.3</v>
      </c>
      <c r="J352" s="5">
        <v>-0.8</v>
      </c>
      <c r="K352" s="5">
        <v>-0.4</v>
      </c>
      <c r="L352" s="5">
        <v>0.9</v>
      </c>
      <c r="M352" s="5">
        <v>1.8</v>
      </c>
      <c r="N352" s="5">
        <v>2.5</v>
      </c>
      <c r="O352" s="5">
        <v>2.2000000000000002</v>
      </c>
      <c r="P352" s="5">
        <v>0.4</v>
      </c>
      <c r="Q352" s="5">
        <v>1</v>
      </c>
      <c r="R352" s="5">
        <v>-0.2</v>
      </c>
      <c r="S352" s="5">
        <v>0</v>
      </c>
      <c r="T352" s="5">
        <v>4.7</v>
      </c>
      <c r="U352" s="5">
        <v>-0.41959347628749499</v>
      </c>
      <c r="V352" s="6">
        <f>VLOOKUP(A352,'[1]state variable'!B:C,2)</f>
        <v>0.67280594201319999</v>
      </c>
      <c r="W352" s="6">
        <v>-0.25467826887472</v>
      </c>
      <c r="X352" s="6">
        <f t="shared" si="39"/>
        <v>-2.0233814623793478E-13</v>
      </c>
      <c r="Y352" s="6">
        <f t="shared" si="37"/>
        <v>1.3711254354120683E-13</v>
      </c>
      <c r="Z352" s="8">
        <v>35946</v>
      </c>
      <c r="AA352" s="6">
        <f t="shared" si="36"/>
        <v>2.4380649468310351</v>
      </c>
      <c r="AB352" s="6">
        <f t="shared" si="40"/>
        <v>1.6204447385554044E-2</v>
      </c>
      <c r="AC352" s="6">
        <f t="shared" si="38"/>
        <v>1.385751057995805</v>
      </c>
      <c r="AD352" s="6">
        <f t="shared" si="41"/>
        <v>-1.6699443912548739E-2</v>
      </c>
      <c r="AE352" s="8"/>
    </row>
    <row r="353" spans="25:30" ht="13.5" customHeight="1" x14ac:dyDescent="0.2">
      <c r="Y353" s="6">
        <f t="shared" si="37"/>
        <v>1.3711254354120683E-13</v>
      </c>
      <c r="Z353" s="8">
        <v>35976</v>
      </c>
      <c r="AA353" s="6">
        <f t="shared" si="36"/>
        <v>2.4380649468310351</v>
      </c>
      <c r="AB353" s="6">
        <f t="shared" si="40"/>
        <v>0</v>
      </c>
      <c r="AC353" s="6">
        <f t="shared" si="38"/>
        <v>1.385751057995805</v>
      </c>
      <c r="AD353" s="6">
        <f t="shared" si="41"/>
        <v>0</v>
      </c>
    </row>
    <row r="354" spans="25:30" ht="13.5" customHeight="1" x14ac:dyDescent="0.2">
      <c r="Y354" s="6">
        <f t="shared" si="37"/>
        <v>1.3711254354120683E-13</v>
      </c>
      <c r="Z354" s="8">
        <v>36007</v>
      </c>
      <c r="AA354" s="6">
        <f t="shared" si="36"/>
        <v>2.404292243894631</v>
      </c>
      <c r="AB354" s="6">
        <f t="shared" si="40"/>
        <v>-3.3772702936404109E-2</v>
      </c>
      <c r="AC354" s="6">
        <f t="shared" si="38"/>
        <v>1.3991016259934979</v>
      </c>
      <c r="AD354" s="6">
        <f t="shared" si="41"/>
        <v>1.3350567997692853E-2</v>
      </c>
    </row>
    <row r="355" spans="25:30" ht="13.5" customHeight="1" x14ac:dyDescent="0.2">
      <c r="Y355" s="6">
        <f t="shared" si="37"/>
        <v>1.3711254354120683E-13</v>
      </c>
      <c r="Z355" s="8">
        <v>36038</v>
      </c>
      <c r="AA355" s="6">
        <f t="shared" si="36"/>
        <v>2.385669571067742</v>
      </c>
      <c r="AB355" s="6">
        <f t="shared" si="40"/>
        <v>-1.8622672826889008E-2</v>
      </c>
      <c r="AC355" s="6">
        <f t="shared" si="38"/>
        <v>1.5170128011859068</v>
      </c>
      <c r="AD355" s="6">
        <f t="shared" si="41"/>
        <v>0.1179111751924089</v>
      </c>
    </row>
    <row r="356" spans="25:30" ht="13.5" customHeight="1" x14ac:dyDescent="0.2">
      <c r="Y356" s="6">
        <f t="shared" si="37"/>
        <v>1.3711254354120683E-13</v>
      </c>
      <c r="Z356" s="8">
        <v>36068</v>
      </c>
      <c r="AA356" s="6">
        <f t="shared" si="36"/>
        <v>2.154399566253081</v>
      </c>
      <c r="AB356" s="6">
        <f t="shared" si="40"/>
        <v>-0.23127000481466098</v>
      </c>
      <c r="AC356" s="6">
        <f t="shared" si="38"/>
        <v>1.2926795833281357</v>
      </c>
      <c r="AD356" s="6">
        <f t="shared" si="41"/>
        <v>-0.22433321785777105</v>
      </c>
    </row>
    <row r="357" spans="25:30" ht="13.5" customHeight="1" x14ac:dyDescent="0.2">
      <c r="Y357" s="6">
        <f t="shared" si="37"/>
        <v>1.3711254354120683E-13</v>
      </c>
      <c r="Z357" s="8">
        <v>36099</v>
      </c>
      <c r="AA357" s="6">
        <f t="shared" si="36"/>
        <v>2.154399566253081</v>
      </c>
      <c r="AB357" s="6">
        <f t="shared" si="40"/>
        <v>0</v>
      </c>
      <c r="AC357" s="6">
        <f t="shared" si="38"/>
        <v>1.2926795833281357</v>
      </c>
      <c r="AD357" s="6">
        <f t="shared" si="41"/>
        <v>0</v>
      </c>
    </row>
    <row r="358" spans="25:30" ht="13.5" customHeight="1" x14ac:dyDescent="0.2">
      <c r="Y358" s="6">
        <f t="shared" si="37"/>
        <v>1.3711254354120683E-13</v>
      </c>
      <c r="Z358" s="8">
        <v>36129</v>
      </c>
      <c r="AA358" s="6">
        <f t="shared" si="36"/>
        <v>1.918953602707024</v>
      </c>
      <c r="AB358" s="6">
        <f t="shared" si="40"/>
        <v>-0.23544596354605707</v>
      </c>
      <c r="AC358" s="6">
        <f t="shared" si="38"/>
        <v>1.1540172323836477</v>
      </c>
      <c r="AD358" s="6">
        <f t="shared" si="41"/>
        <v>-0.13866235094448798</v>
      </c>
    </row>
    <row r="359" spans="25:30" ht="13.5" customHeight="1" x14ac:dyDescent="0.2">
      <c r="Y359" s="6">
        <f t="shared" si="37"/>
        <v>1.3711254354120683E-13</v>
      </c>
      <c r="Z359" s="8">
        <v>36160</v>
      </c>
      <c r="AA359" s="6">
        <f t="shared" si="36"/>
        <v>1.8830741514996121</v>
      </c>
      <c r="AB359" s="6">
        <f t="shared" si="40"/>
        <v>-3.5879451207411872E-2</v>
      </c>
      <c r="AC359" s="6">
        <f t="shared" si="38"/>
        <v>1.1547748292063067</v>
      </c>
      <c r="AD359" s="6">
        <f t="shared" si="41"/>
        <v>7.5759682265896799E-4</v>
      </c>
    </row>
    <row r="360" spans="25:30" ht="13.5" customHeight="1" x14ac:dyDescent="0.2">
      <c r="Y360" s="6">
        <f t="shared" si="37"/>
        <v>1.3711254354120683E-13</v>
      </c>
      <c r="Z360" s="8">
        <v>36191</v>
      </c>
      <c r="AA360" s="6">
        <f t="shared" si="36"/>
        <v>1.8830741514996121</v>
      </c>
      <c r="AB360" s="6">
        <f t="shared" si="40"/>
        <v>0</v>
      </c>
      <c r="AC360" s="6">
        <f t="shared" si="38"/>
        <v>1.1547748292063067</v>
      </c>
      <c r="AD360" s="6">
        <f t="shared" si="41"/>
        <v>0</v>
      </c>
    </row>
    <row r="361" spans="25:30" ht="13.5" customHeight="1" x14ac:dyDescent="0.2">
      <c r="Y361" s="6">
        <f t="shared" si="37"/>
        <v>1.3711254354120683E-13</v>
      </c>
      <c r="Z361" s="8">
        <v>36219</v>
      </c>
      <c r="AA361" s="6">
        <f t="shared" si="36"/>
        <v>1.8258494548140891</v>
      </c>
      <c r="AB361" s="6">
        <f t="shared" si="40"/>
        <v>-5.7224696685522991E-2</v>
      </c>
      <c r="AC361" s="6">
        <f t="shared" si="38"/>
        <v>1.0422533681674737</v>
      </c>
      <c r="AD361" s="6">
        <f t="shared" si="41"/>
        <v>-0.11252146103883298</v>
      </c>
    </row>
    <row r="362" spans="25:30" ht="13.5" customHeight="1" x14ac:dyDescent="0.2">
      <c r="Y362" s="6">
        <f t="shared" si="37"/>
        <v>1.3711254354120683E-13</v>
      </c>
      <c r="Z362" s="8">
        <v>36250</v>
      </c>
      <c r="AA362" s="6">
        <f t="shared" si="36"/>
        <v>1.7798063746033455</v>
      </c>
      <c r="AB362" s="6">
        <f t="shared" si="40"/>
        <v>-4.6043080210743659E-2</v>
      </c>
      <c r="AC362" s="6">
        <f t="shared" si="38"/>
        <v>0.96677438385693071</v>
      </c>
      <c r="AD362" s="6">
        <f t="shared" si="41"/>
        <v>-7.5478984310543007E-2</v>
      </c>
    </row>
    <row r="363" spans="25:30" ht="13.5" customHeight="1" x14ac:dyDescent="0.2">
      <c r="Y363" s="6">
        <f t="shared" si="37"/>
        <v>1.3711254354120683E-13</v>
      </c>
      <c r="Z363" s="8">
        <v>36280</v>
      </c>
      <c r="AA363" s="6">
        <f t="shared" si="36"/>
        <v>1.7798063746033455</v>
      </c>
      <c r="AB363" s="6">
        <f t="shared" si="40"/>
        <v>0</v>
      </c>
      <c r="AC363" s="6">
        <f t="shared" si="38"/>
        <v>0.96677438385693071</v>
      </c>
      <c r="AD363" s="6">
        <f t="shared" si="41"/>
        <v>0</v>
      </c>
    </row>
    <row r="364" spans="25:30" ht="13.5" customHeight="1" x14ac:dyDescent="0.2">
      <c r="Y364" s="6">
        <f t="shared" si="37"/>
        <v>1.3711254354120683E-13</v>
      </c>
      <c r="Z364" s="8">
        <v>36311</v>
      </c>
      <c r="AA364" s="6">
        <f t="shared" si="36"/>
        <v>1.7162190084670648</v>
      </c>
      <c r="AB364" s="6">
        <f t="shared" si="40"/>
        <v>-6.3587366136280687E-2</v>
      </c>
      <c r="AC364" s="6">
        <f t="shared" si="38"/>
        <v>0.97655401182878576</v>
      </c>
      <c r="AD364" s="6">
        <f t="shared" si="41"/>
        <v>9.7796279718550538E-3</v>
      </c>
    </row>
    <row r="365" spans="25:30" ht="13.5" customHeight="1" x14ac:dyDescent="0.2">
      <c r="Y365" s="6">
        <f t="shared" si="37"/>
        <v>1.3711254354120683E-13</v>
      </c>
      <c r="Z365" s="8">
        <v>36341</v>
      </c>
      <c r="AA365" s="6">
        <f t="shared" si="36"/>
        <v>1.8626094264493818</v>
      </c>
      <c r="AB365" s="6">
        <f t="shared" si="40"/>
        <v>0.146390417982317</v>
      </c>
      <c r="AC365" s="6">
        <f t="shared" si="38"/>
        <v>1.1111826491528887</v>
      </c>
      <c r="AD365" s="6">
        <f t="shared" si="41"/>
        <v>0.13462863732410291</v>
      </c>
    </row>
    <row r="366" spans="25:30" ht="13.5" customHeight="1" x14ac:dyDescent="0.2">
      <c r="Y366" s="6">
        <f t="shared" si="37"/>
        <v>1.3711254354120683E-13</v>
      </c>
      <c r="Z366" s="8">
        <v>36372</v>
      </c>
      <c r="AA366" s="6">
        <f t="shared" si="36"/>
        <v>1.8626094264493818</v>
      </c>
      <c r="AB366" s="6">
        <f t="shared" si="40"/>
        <v>0</v>
      </c>
      <c r="AC366" s="6">
        <f t="shared" si="38"/>
        <v>1.1111826491528887</v>
      </c>
      <c r="AD366" s="6">
        <f t="shared" si="41"/>
        <v>0</v>
      </c>
    </row>
    <row r="367" spans="25:30" ht="13.5" customHeight="1" x14ac:dyDescent="0.2">
      <c r="Y367" s="6">
        <f t="shared" si="37"/>
        <v>1.3711254354120683E-13</v>
      </c>
      <c r="Z367" s="8">
        <v>36403</v>
      </c>
      <c r="AA367" s="6">
        <f t="shared" si="36"/>
        <v>2.0929017480894165</v>
      </c>
      <c r="AB367" s="6">
        <f t="shared" si="40"/>
        <v>0.23029232164003477</v>
      </c>
      <c r="AC367" s="6">
        <f t="shared" si="38"/>
        <v>1.2241282372025817</v>
      </c>
      <c r="AD367" s="6">
        <f t="shared" si="41"/>
        <v>0.11294558804969301</v>
      </c>
    </row>
    <row r="368" spans="25:30" ht="13.5" customHeight="1" x14ac:dyDescent="0.2">
      <c r="Y368" s="6">
        <f t="shared" si="37"/>
        <v>1.3711254354120683E-13</v>
      </c>
      <c r="Z368" s="8">
        <v>36433</v>
      </c>
      <c r="AA368" s="6">
        <f t="shared" si="36"/>
        <v>2.0929017480894165</v>
      </c>
      <c r="AB368" s="6">
        <f t="shared" si="40"/>
        <v>0</v>
      </c>
      <c r="AC368" s="6">
        <f t="shared" si="38"/>
        <v>1.2241282372025817</v>
      </c>
      <c r="AD368" s="6">
        <f t="shared" si="41"/>
        <v>0</v>
      </c>
    </row>
    <row r="369" spans="25:30" ht="13.5" customHeight="1" x14ac:dyDescent="0.2">
      <c r="Y369" s="6">
        <f t="shared" si="37"/>
        <v>1.3711254354120683E-13</v>
      </c>
      <c r="Z369" s="8">
        <v>36464</v>
      </c>
      <c r="AA369" s="6">
        <f t="shared" si="36"/>
        <v>2.1160930468278236</v>
      </c>
      <c r="AB369" s="6">
        <f t="shared" si="40"/>
        <v>2.3191298738407085E-2</v>
      </c>
      <c r="AC369" s="6">
        <f t="shared" si="38"/>
        <v>1.3801989240980568</v>
      </c>
      <c r="AD369" s="6">
        <f t="shared" si="41"/>
        <v>0.1560706868954751</v>
      </c>
    </row>
    <row r="370" spans="25:30" ht="13.5" customHeight="1" x14ac:dyDescent="0.2">
      <c r="Y370" s="6">
        <f t="shared" si="37"/>
        <v>1.3711254354120683E-13</v>
      </c>
      <c r="Z370" s="8">
        <v>36494</v>
      </c>
      <c r="AA370" s="6">
        <f t="shared" si="36"/>
        <v>2.1922358419512564</v>
      </c>
      <c r="AB370" s="6">
        <f t="shared" si="40"/>
        <v>7.6142795123432805E-2</v>
      </c>
      <c r="AC370" s="6">
        <f t="shared" si="38"/>
        <v>1.6171682247707657</v>
      </c>
      <c r="AD370" s="6">
        <f t="shared" si="41"/>
        <v>0.23696930067270894</v>
      </c>
    </row>
    <row r="371" spans="25:30" ht="13.5" customHeight="1" x14ac:dyDescent="0.2">
      <c r="Y371" s="6">
        <f t="shared" si="37"/>
        <v>1.3711254354120683E-13</v>
      </c>
      <c r="Z371" s="8">
        <v>36525</v>
      </c>
      <c r="AA371" s="6">
        <f t="shared" si="36"/>
        <v>1.9621998720955245</v>
      </c>
      <c r="AB371" s="6">
        <f t="shared" si="40"/>
        <v>-0.23003596985573194</v>
      </c>
      <c r="AC371" s="6">
        <f t="shared" si="38"/>
        <v>1.5137441907021698</v>
      </c>
      <c r="AD371" s="6">
        <f t="shared" si="41"/>
        <v>-0.1034240340685959</v>
      </c>
    </row>
    <row r="372" spans="25:30" ht="13.5" customHeight="1" x14ac:dyDescent="0.2">
      <c r="Y372" s="6">
        <f t="shared" si="37"/>
        <v>1.3711254354120683E-13</v>
      </c>
      <c r="Z372" s="8">
        <v>36556</v>
      </c>
      <c r="AA372" s="6">
        <f t="shared" si="36"/>
        <v>1.9621998720955245</v>
      </c>
      <c r="AB372" s="6">
        <f t="shared" si="40"/>
        <v>0</v>
      </c>
      <c r="AC372" s="6">
        <f t="shared" si="38"/>
        <v>1.5137441907021698</v>
      </c>
      <c r="AD372" s="6">
        <f t="shared" si="41"/>
        <v>0</v>
      </c>
    </row>
    <row r="373" spans="25:30" ht="13.5" customHeight="1" x14ac:dyDescent="0.2">
      <c r="Y373" s="6">
        <f t="shared" si="37"/>
        <v>1.3711254354120683E-13</v>
      </c>
      <c r="Z373" s="8">
        <v>36585</v>
      </c>
      <c r="AA373" s="6">
        <f t="shared" si="36"/>
        <v>2.0998826752784745</v>
      </c>
      <c r="AB373" s="6">
        <f t="shared" si="40"/>
        <v>0.13768280318295001</v>
      </c>
      <c r="AC373" s="6">
        <f t="shared" si="38"/>
        <v>1.5864517896427195</v>
      </c>
      <c r="AD373" s="6">
        <f t="shared" si="41"/>
        <v>7.2707598940549678E-2</v>
      </c>
    </row>
    <row r="374" spans="25:30" ht="13.5" customHeight="1" x14ac:dyDescent="0.2">
      <c r="Y374" s="6">
        <f t="shared" si="37"/>
        <v>1.3711254354120683E-13</v>
      </c>
      <c r="Z374" s="8">
        <v>36616</v>
      </c>
      <c r="AA374" s="6">
        <f t="shared" si="36"/>
        <v>2.1693230419508711</v>
      </c>
      <c r="AB374" s="6">
        <f t="shared" si="40"/>
        <v>6.9440366672396614E-2</v>
      </c>
      <c r="AC374" s="6">
        <f t="shared" si="38"/>
        <v>1.4882668428470276</v>
      </c>
      <c r="AD374" s="6">
        <f t="shared" si="41"/>
        <v>-9.8184946795691896E-2</v>
      </c>
    </row>
    <row r="375" spans="25:30" ht="13.5" customHeight="1" x14ac:dyDescent="0.2">
      <c r="Y375" s="6">
        <f t="shared" si="37"/>
        <v>1.3711254354120683E-13</v>
      </c>
      <c r="Z375" s="8">
        <v>36646</v>
      </c>
      <c r="AA375" s="6">
        <f t="shared" si="36"/>
        <v>2.1693230419508711</v>
      </c>
      <c r="AB375" s="6">
        <f t="shared" si="40"/>
        <v>0</v>
      </c>
      <c r="AC375" s="6">
        <f t="shared" si="38"/>
        <v>1.4882668428470276</v>
      </c>
      <c r="AD375" s="6">
        <f t="shared" si="41"/>
        <v>0</v>
      </c>
    </row>
    <row r="376" spans="25:30" ht="13.5" customHeight="1" x14ac:dyDescent="0.2">
      <c r="Y376" s="6">
        <f t="shared" si="37"/>
        <v>1.3711254354120683E-13</v>
      </c>
      <c r="Z376" s="8">
        <v>36677</v>
      </c>
      <c r="AA376" s="6">
        <f t="shared" si="36"/>
        <v>2.5263118407079492</v>
      </c>
      <c r="AB376" s="6">
        <f t="shared" si="40"/>
        <v>0.35698879875707812</v>
      </c>
      <c r="AC376" s="6">
        <f t="shared" si="38"/>
        <v>1.9262185465566595</v>
      </c>
      <c r="AD376" s="6">
        <f t="shared" si="41"/>
        <v>0.43795170370963188</v>
      </c>
    </row>
    <row r="377" spans="25:30" ht="13.5" customHeight="1" x14ac:dyDescent="0.2">
      <c r="Y377" s="6">
        <f t="shared" si="37"/>
        <v>1.3711254354120683E-13</v>
      </c>
      <c r="Z377" s="8">
        <v>36707</v>
      </c>
      <c r="AA377" s="6">
        <f t="shared" si="36"/>
        <v>2.4216480586438522</v>
      </c>
      <c r="AB377" s="6">
        <f t="shared" si="40"/>
        <v>-0.10466378206409699</v>
      </c>
      <c r="AC377" s="6">
        <f t="shared" si="38"/>
        <v>1.8470616792389754</v>
      </c>
      <c r="AD377" s="6">
        <f t="shared" si="41"/>
        <v>-7.9156867317684121E-2</v>
      </c>
    </row>
    <row r="378" spans="25:30" ht="13.5" customHeight="1" x14ac:dyDescent="0.2">
      <c r="Y378" s="6">
        <f t="shared" si="37"/>
        <v>1.3711254354120683E-13</v>
      </c>
      <c r="Z378" s="8">
        <v>36738</v>
      </c>
      <c r="AA378" s="6">
        <f t="shared" si="36"/>
        <v>2.4216480586438522</v>
      </c>
      <c r="AB378" s="6">
        <f t="shared" si="40"/>
        <v>0</v>
      </c>
      <c r="AC378" s="6">
        <f t="shared" si="38"/>
        <v>1.8470616792389754</v>
      </c>
      <c r="AD378" s="6">
        <f t="shared" si="41"/>
        <v>0</v>
      </c>
    </row>
    <row r="379" spans="25:30" ht="13.5" customHeight="1" x14ac:dyDescent="0.2">
      <c r="Y379" s="6">
        <f t="shared" si="37"/>
        <v>1.3711254354120683E-13</v>
      </c>
      <c r="Z379" s="8">
        <v>36769</v>
      </c>
      <c r="AA379" s="6">
        <f t="shared" si="36"/>
        <v>2.4346647432123349</v>
      </c>
      <c r="AB379" s="6">
        <f t="shared" si="40"/>
        <v>1.3016684568482706E-2</v>
      </c>
      <c r="AC379" s="6">
        <f t="shared" si="38"/>
        <v>1.9409870398923597</v>
      </c>
      <c r="AD379" s="6">
        <f t="shared" si="41"/>
        <v>9.3925360653384304E-2</v>
      </c>
    </row>
    <row r="380" spans="25:30" ht="13.5" customHeight="1" x14ac:dyDescent="0.2">
      <c r="Y380" s="6">
        <f t="shared" si="37"/>
        <v>1.3711254354120683E-13</v>
      </c>
      <c r="Z380" s="8">
        <v>36799</v>
      </c>
      <c r="AA380" s="6">
        <f t="shared" si="36"/>
        <v>2.4346647432123349</v>
      </c>
      <c r="AB380" s="6">
        <f t="shared" si="40"/>
        <v>0</v>
      </c>
      <c r="AC380" s="6">
        <f t="shared" si="38"/>
        <v>1.9409870398923597</v>
      </c>
      <c r="AD380" s="6">
        <f t="shared" si="41"/>
        <v>0</v>
      </c>
    </row>
    <row r="381" spans="25:30" ht="13.5" customHeight="1" x14ac:dyDescent="0.2">
      <c r="Y381" s="6">
        <f t="shared" si="37"/>
        <v>1.3711254354120683E-13</v>
      </c>
      <c r="Z381" s="8">
        <v>36830</v>
      </c>
      <c r="AA381" s="6">
        <f t="shared" si="36"/>
        <v>2.3225468394754318</v>
      </c>
      <c r="AB381" s="6">
        <f t="shared" si="40"/>
        <v>-0.11211790373690311</v>
      </c>
      <c r="AC381" s="6">
        <f t="shared" si="38"/>
        <v>1.8582120178670845</v>
      </c>
      <c r="AD381" s="6">
        <f t="shared" si="41"/>
        <v>-8.2775022025275202E-2</v>
      </c>
    </row>
    <row r="382" spans="25:30" ht="13.5" customHeight="1" x14ac:dyDescent="0.2">
      <c r="Y382" s="6">
        <f t="shared" si="37"/>
        <v>1.3711254354120683E-13</v>
      </c>
      <c r="Z382" s="8">
        <v>36860</v>
      </c>
      <c r="AA382" s="6">
        <f t="shared" si="36"/>
        <v>2.2491413118631618</v>
      </c>
      <c r="AB382" s="6">
        <f t="shared" si="40"/>
        <v>-7.3405527612270038E-2</v>
      </c>
      <c r="AC382" s="6">
        <f t="shared" si="38"/>
        <v>1.7975385348290009</v>
      </c>
      <c r="AD382" s="6">
        <f t="shared" si="41"/>
        <v>-6.0673483038083509E-2</v>
      </c>
    </row>
    <row r="383" spans="25:30" ht="13.5" customHeight="1" x14ac:dyDescent="0.2">
      <c r="Y383" s="6">
        <f t="shared" si="37"/>
        <v>1.3711254354120683E-13</v>
      </c>
      <c r="Z383" s="8">
        <v>36891</v>
      </c>
      <c r="AA383" s="6">
        <f t="shared" si="36"/>
        <v>2.246075517657061</v>
      </c>
      <c r="AB383" s="6">
        <f t="shared" si="40"/>
        <v>-3.0657942061007581E-3</v>
      </c>
      <c r="AC383" s="6">
        <f t="shared" si="38"/>
        <v>1.8019159644576614</v>
      </c>
      <c r="AD383" s="6">
        <f t="shared" si="41"/>
        <v>4.3774296286605008E-3</v>
      </c>
    </row>
    <row r="384" spans="25:30" ht="13.5" customHeight="1" x14ac:dyDescent="0.2">
      <c r="Y384" s="6">
        <f t="shared" si="37"/>
        <v>1.3711254354120683E-13</v>
      </c>
      <c r="Z384" s="8">
        <v>36922</v>
      </c>
      <c r="AA384" s="6">
        <f t="shared" si="36"/>
        <v>1.6015146497609409</v>
      </c>
      <c r="AB384" s="6">
        <f t="shared" si="40"/>
        <v>-0.6445608678961201</v>
      </c>
      <c r="AC384" s="6">
        <f t="shared" si="38"/>
        <v>1.3037878425301204</v>
      </c>
      <c r="AD384" s="6">
        <f t="shared" si="41"/>
        <v>-0.49812812192754108</v>
      </c>
    </row>
    <row r="385" spans="25:30" ht="13.5" customHeight="1" x14ac:dyDescent="0.2">
      <c r="Y385" s="6">
        <f t="shared" si="37"/>
        <v>1.3711254354120683E-13</v>
      </c>
      <c r="Z385" s="8">
        <v>36950</v>
      </c>
      <c r="AA385" s="6">
        <f t="shared" si="36"/>
        <v>1.6015146497609409</v>
      </c>
      <c r="AB385" s="6">
        <f t="shared" si="40"/>
        <v>0</v>
      </c>
      <c r="AC385" s="6">
        <f t="shared" si="38"/>
        <v>1.3037878425301204</v>
      </c>
      <c r="AD385" s="6">
        <f t="shared" si="41"/>
        <v>0</v>
      </c>
    </row>
    <row r="386" spans="25:30" ht="13.5" customHeight="1" x14ac:dyDescent="0.2">
      <c r="Y386" s="6">
        <f t="shared" si="37"/>
        <v>1.3711254354120683E-13</v>
      </c>
      <c r="Z386" s="8">
        <v>36981</v>
      </c>
      <c r="AA386" s="6">
        <f t="shared" ref="AA386:AA449" si="42">VLOOKUP(Z386,A:X,24)</f>
        <v>1.296710504184748</v>
      </c>
      <c r="AB386" s="6">
        <f t="shared" si="40"/>
        <v>-0.30480414557619295</v>
      </c>
      <c r="AC386" s="6">
        <f t="shared" si="38"/>
        <v>0.7899130088485824</v>
      </c>
      <c r="AD386" s="6">
        <f t="shared" si="41"/>
        <v>-0.51387483368153797</v>
      </c>
    </row>
    <row r="387" spans="25:30" ht="13.5" customHeight="1" x14ac:dyDescent="0.2">
      <c r="Y387" s="6">
        <f t="shared" ref="Y387:Y450" si="43">U387+Y386</f>
        <v>1.3711254354120683E-13</v>
      </c>
      <c r="Z387" s="8">
        <v>37011</v>
      </c>
      <c r="AA387" s="6">
        <f t="shared" si="42"/>
        <v>1.296710504184748</v>
      </c>
      <c r="AB387" s="6">
        <f t="shared" si="40"/>
        <v>0</v>
      </c>
      <c r="AC387" s="6">
        <f t="shared" ref="AC387:AC450" si="44">VLOOKUP(Z387,A:Y,25)</f>
        <v>0.7899130088485824</v>
      </c>
      <c r="AD387" s="6">
        <f t="shared" si="41"/>
        <v>0</v>
      </c>
    </row>
    <row r="388" spans="25:30" ht="13.5" customHeight="1" x14ac:dyDescent="0.2">
      <c r="Y388" s="6">
        <f t="shared" si="43"/>
        <v>1.3711254354120683E-13</v>
      </c>
      <c r="Z388" s="8">
        <v>37042</v>
      </c>
      <c r="AA388" s="6">
        <f t="shared" si="42"/>
        <v>0.70536935740233497</v>
      </c>
      <c r="AB388" s="6">
        <f t="shared" ref="AB388:AB451" si="45">AA388-AA387</f>
        <v>-0.59134114678241301</v>
      </c>
      <c r="AC388" s="6">
        <f t="shared" si="44"/>
        <v>0.3141437260182634</v>
      </c>
      <c r="AD388" s="6">
        <f t="shared" ref="AD388:AD451" si="46">AC388-AC387</f>
        <v>-0.475769282830319</v>
      </c>
    </row>
    <row r="389" spans="25:30" ht="13.5" customHeight="1" x14ac:dyDescent="0.2">
      <c r="Y389" s="6">
        <f t="shared" si="43"/>
        <v>1.3711254354120683E-13</v>
      </c>
      <c r="Z389" s="8">
        <v>37072</v>
      </c>
      <c r="AA389" s="6">
        <f t="shared" si="42"/>
        <v>0.58648744249416096</v>
      </c>
      <c r="AB389" s="6">
        <f t="shared" si="45"/>
        <v>-0.11888191490817401</v>
      </c>
      <c r="AC389" s="6">
        <f t="shared" si="44"/>
        <v>9.9401648450796409E-2</v>
      </c>
      <c r="AD389" s="6">
        <f t="shared" si="46"/>
        <v>-0.21474207756746699</v>
      </c>
    </row>
    <row r="390" spans="25:30" ht="13.5" customHeight="1" x14ac:dyDescent="0.2">
      <c r="Y390" s="6">
        <f t="shared" si="43"/>
        <v>1.3711254354120683E-13</v>
      </c>
      <c r="Z390" s="8">
        <v>37103</v>
      </c>
      <c r="AA390" s="6">
        <f t="shared" si="42"/>
        <v>0.58648744249416096</v>
      </c>
      <c r="AB390" s="6">
        <f t="shared" si="45"/>
        <v>0</v>
      </c>
      <c r="AC390" s="6">
        <f t="shared" si="44"/>
        <v>9.9401648450796409E-2</v>
      </c>
      <c r="AD390" s="6">
        <f t="shared" si="46"/>
        <v>0</v>
      </c>
    </row>
    <row r="391" spans="25:30" ht="13.5" customHeight="1" x14ac:dyDescent="0.2">
      <c r="Y391" s="6">
        <f t="shared" si="43"/>
        <v>1.3711254354120683E-13</v>
      </c>
      <c r="Z391" s="8">
        <v>37134</v>
      </c>
      <c r="AA391" s="6">
        <f t="shared" si="42"/>
        <v>0.6507321709087045</v>
      </c>
      <c r="AB391" s="6">
        <f t="shared" si="45"/>
        <v>6.4244728414543539E-2</v>
      </c>
      <c r="AC391" s="6">
        <f t="shared" si="44"/>
        <v>5.1414807231135506E-2</v>
      </c>
      <c r="AD391" s="6">
        <f t="shared" si="46"/>
        <v>-4.7986841219660903E-2</v>
      </c>
    </row>
    <row r="392" spans="25:30" ht="13.5" customHeight="1" x14ac:dyDescent="0.2">
      <c r="Y392" s="6">
        <f t="shared" si="43"/>
        <v>1.3711254354120683E-13</v>
      </c>
      <c r="Z392" s="8">
        <v>37164</v>
      </c>
      <c r="AA392" s="6">
        <f t="shared" si="42"/>
        <v>0.6507321709087045</v>
      </c>
      <c r="AB392" s="6">
        <f t="shared" si="45"/>
        <v>0</v>
      </c>
      <c r="AC392" s="6">
        <f t="shared" si="44"/>
        <v>5.1414807231135506E-2</v>
      </c>
      <c r="AD392" s="6">
        <f t="shared" si="46"/>
        <v>0</v>
      </c>
    </row>
    <row r="393" spans="25:30" ht="13.5" customHeight="1" x14ac:dyDescent="0.2">
      <c r="Y393" s="6">
        <f t="shared" si="43"/>
        <v>1.3711254354120683E-13</v>
      </c>
      <c r="Z393" s="8">
        <v>37195</v>
      </c>
      <c r="AA393" s="6">
        <f t="shared" si="42"/>
        <v>0.28961414119925349</v>
      </c>
      <c r="AB393" s="6">
        <f t="shared" si="45"/>
        <v>-0.361118029709451</v>
      </c>
      <c r="AC393" s="6">
        <f t="shared" si="44"/>
        <v>-0.16374552500819151</v>
      </c>
      <c r="AD393" s="6">
        <f t="shared" si="46"/>
        <v>-0.21516033223932701</v>
      </c>
    </row>
    <row r="394" spans="25:30" ht="13.5" customHeight="1" x14ac:dyDescent="0.2">
      <c r="Y394" s="6">
        <f t="shared" si="43"/>
        <v>1.3711254354120683E-13</v>
      </c>
      <c r="Z394" s="8">
        <v>37225</v>
      </c>
      <c r="AA394" s="6">
        <f t="shared" si="42"/>
        <v>0.22699666619894199</v>
      </c>
      <c r="AB394" s="6">
        <f t="shared" si="45"/>
        <v>-6.2617475000311507E-2</v>
      </c>
      <c r="AC394" s="6">
        <f t="shared" si="44"/>
        <v>-0.49101459672879649</v>
      </c>
      <c r="AD394" s="6">
        <f t="shared" si="46"/>
        <v>-0.32726907172060499</v>
      </c>
    </row>
    <row r="395" spans="25:30" ht="13.5" customHeight="1" x14ac:dyDescent="0.2">
      <c r="Y395" s="6">
        <f t="shared" si="43"/>
        <v>1.3711254354120683E-13</v>
      </c>
      <c r="Z395" s="8">
        <v>37256</v>
      </c>
      <c r="AA395" s="6">
        <f t="shared" si="42"/>
        <v>0.33122793288166197</v>
      </c>
      <c r="AB395" s="6">
        <f t="shared" si="45"/>
        <v>0.10423126668271998</v>
      </c>
      <c r="AC395" s="6">
        <f t="shared" si="44"/>
        <v>-0.61446900004959848</v>
      </c>
      <c r="AD395" s="6">
        <f t="shared" si="46"/>
        <v>-0.12345440332080199</v>
      </c>
    </row>
    <row r="396" spans="25:30" ht="13.5" customHeight="1" x14ac:dyDescent="0.2">
      <c r="Y396" s="6">
        <f t="shared" si="43"/>
        <v>1.3711254354120683E-13</v>
      </c>
      <c r="Z396" s="8">
        <v>37287</v>
      </c>
      <c r="AA396" s="6">
        <f t="shared" si="42"/>
        <v>0.47476712745446598</v>
      </c>
      <c r="AB396" s="6">
        <f t="shared" si="45"/>
        <v>0.14353919457280401</v>
      </c>
      <c r="AC396" s="6">
        <f t="shared" si="44"/>
        <v>-0.70742325862718825</v>
      </c>
      <c r="AD396" s="6">
        <f t="shared" si="46"/>
        <v>-9.2954258577589766E-2</v>
      </c>
    </row>
    <row r="397" spans="25:30" ht="13.5" customHeight="1" x14ac:dyDescent="0.2">
      <c r="Y397" s="6">
        <f t="shared" si="43"/>
        <v>1.3711254354120683E-13</v>
      </c>
      <c r="Z397" s="8">
        <v>37315</v>
      </c>
      <c r="AA397" s="6">
        <f t="shared" si="42"/>
        <v>0.47476712745446598</v>
      </c>
      <c r="AB397" s="6">
        <f t="shared" si="45"/>
        <v>0</v>
      </c>
      <c r="AC397" s="6">
        <f t="shared" si="44"/>
        <v>-0.70742325862718825</v>
      </c>
      <c r="AD397" s="6">
        <f t="shared" si="46"/>
        <v>0</v>
      </c>
    </row>
    <row r="398" spans="25:30" ht="13.5" customHeight="1" x14ac:dyDescent="0.2">
      <c r="Y398" s="6">
        <f t="shared" si="43"/>
        <v>1.3711254354120683E-13</v>
      </c>
      <c r="Z398" s="8">
        <v>37346</v>
      </c>
      <c r="AA398" s="6">
        <f t="shared" si="42"/>
        <v>0.5444948320599392</v>
      </c>
      <c r="AB398" s="6">
        <f t="shared" si="45"/>
        <v>6.9727704605473229E-2</v>
      </c>
      <c r="AC398" s="6">
        <f t="shared" si="44"/>
        <v>-0.71360977846120188</v>
      </c>
      <c r="AD398" s="6">
        <f t="shared" si="46"/>
        <v>-6.1865198340136374E-3</v>
      </c>
    </row>
    <row r="399" spans="25:30" ht="13.5" customHeight="1" x14ac:dyDescent="0.2">
      <c r="Y399" s="6">
        <f t="shared" si="43"/>
        <v>1.3711254354120683E-13</v>
      </c>
      <c r="Z399" s="8">
        <v>37376</v>
      </c>
      <c r="AA399" s="6">
        <f t="shared" si="42"/>
        <v>0.5444948320599392</v>
      </c>
      <c r="AB399" s="6">
        <f t="shared" si="45"/>
        <v>0</v>
      </c>
      <c r="AC399" s="6">
        <f t="shared" si="44"/>
        <v>-0.71360977846120188</v>
      </c>
      <c r="AD399" s="6">
        <f t="shared" si="46"/>
        <v>0</v>
      </c>
    </row>
    <row r="400" spans="25:30" ht="13.5" customHeight="1" x14ac:dyDescent="0.2">
      <c r="Y400" s="6">
        <f t="shared" si="43"/>
        <v>1.3711254354120683E-13</v>
      </c>
      <c r="Z400" s="8">
        <v>37407</v>
      </c>
      <c r="AA400" s="6">
        <f t="shared" si="42"/>
        <v>0.35949024091322923</v>
      </c>
      <c r="AB400" s="6">
        <f t="shared" si="45"/>
        <v>-0.18500459114670997</v>
      </c>
      <c r="AC400" s="6">
        <f t="shared" si="44"/>
        <v>-0.86824089118422487</v>
      </c>
      <c r="AD400" s="6">
        <f t="shared" si="46"/>
        <v>-0.15463111272302299</v>
      </c>
    </row>
    <row r="401" spans="25:30" ht="13.5" customHeight="1" x14ac:dyDescent="0.2">
      <c r="Y401" s="6">
        <f t="shared" si="43"/>
        <v>1.3711254354120683E-13</v>
      </c>
      <c r="Z401" s="8">
        <v>37437</v>
      </c>
      <c r="AA401" s="6">
        <f t="shared" si="42"/>
        <v>0.31287927499084672</v>
      </c>
      <c r="AB401" s="6">
        <f t="shared" si="45"/>
        <v>-4.6610965922382508E-2</v>
      </c>
      <c r="AC401" s="6">
        <f t="shared" si="44"/>
        <v>-0.85068673997362754</v>
      </c>
      <c r="AD401" s="6">
        <f t="shared" si="46"/>
        <v>1.7554151210597335E-2</v>
      </c>
    </row>
    <row r="402" spans="25:30" ht="13.5" customHeight="1" x14ac:dyDescent="0.2">
      <c r="Y402" s="6">
        <f t="shared" si="43"/>
        <v>1.3711254354120683E-13</v>
      </c>
      <c r="Z402" s="8">
        <v>37468</v>
      </c>
      <c r="AA402" s="6">
        <f t="shared" si="42"/>
        <v>0.31287927499084672</v>
      </c>
      <c r="AB402" s="6">
        <f t="shared" si="45"/>
        <v>0</v>
      </c>
      <c r="AC402" s="6">
        <f t="shared" si="44"/>
        <v>-0.85068673997362754</v>
      </c>
      <c r="AD402" s="6">
        <f t="shared" si="46"/>
        <v>0</v>
      </c>
    </row>
    <row r="403" spans="25:30" ht="13.5" customHeight="1" x14ac:dyDescent="0.2">
      <c r="Y403" s="6">
        <f t="shared" si="43"/>
        <v>1.3711254354120683E-13</v>
      </c>
      <c r="Z403" s="8">
        <v>37499</v>
      </c>
      <c r="AA403" s="6">
        <f t="shared" si="42"/>
        <v>0.52164308118364766</v>
      </c>
      <c r="AB403" s="6">
        <f t="shared" si="45"/>
        <v>0.20876380619280094</v>
      </c>
      <c r="AC403" s="6">
        <f t="shared" si="44"/>
        <v>-0.73889184903894256</v>
      </c>
      <c r="AD403" s="6">
        <f t="shared" si="46"/>
        <v>0.11179489093468498</v>
      </c>
    </row>
    <row r="404" spans="25:30" ht="13.5" customHeight="1" x14ac:dyDescent="0.2">
      <c r="Y404" s="6">
        <f t="shared" si="43"/>
        <v>1.3711254354120683E-13</v>
      </c>
      <c r="Z404" s="8">
        <v>37529</v>
      </c>
      <c r="AA404" s="6">
        <f t="shared" si="42"/>
        <v>0.65512801434778067</v>
      </c>
      <c r="AB404" s="6">
        <f t="shared" si="45"/>
        <v>0.13348493316413301</v>
      </c>
      <c r="AC404" s="6">
        <f t="shared" si="44"/>
        <v>-0.73084830156734082</v>
      </c>
      <c r="AD404" s="6">
        <f t="shared" si="46"/>
        <v>8.0435474716017419E-3</v>
      </c>
    </row>
    <row r="405" spans="25:30" ht="13.5" customHeight="1" x14ac:dyDescent="0.2">
      <c r="Y405" s="6">
        <f t="shared" si="43"/>
        <v>1.3711254354120683E-13</v>
      </c>
      <c r="Z405" s="8">
        <v>37560</v>
      </c>
      <c r="AA405" s="6">
        <f t="shared" si="42"/>
        <v>0.65512801434778067</v>
      </c>
      <c r="AB405" s="6">
        <f t="shared" si="45"/>
        <v>0</v>
      </c>
      <c r="AC405" s="6">
        <f t="shared" si="44"/>
        <v>-0.73084830156734082</v>
      </c>
      <c r="AD405" s="6">
        <f t="shared" si="46"/>
        <v>0</v>
      </c>
    </row>
    <row r="406" spans="25:30" ht="13.5" customHeight="1" x14ac:dyDescent="0.2">
      <c r="Y406" s="6">
        <f t="shared" si="43"/>
        <v>1.3711254354120683E-13</v>
      </c>
      <c r="Z406" s="8">
        <v>37590</v>
      </c>
      <c r="AA406" s="6">
        <f t="shared" si="42"/>
        <v>0.1605020280518627</v>
      </c>
      <c r="AB406" s="6">
        <f t="shared" si="45"/>
        <v>-0.49462598629591797</v>
      </c>
      <c r="AC406" s="6">
        <f t="shared" si="44"/>
        <v>-1.2893342222191548</v>
      </c>
      <c r="AD406" s="6">
        <f t="shared" si="46"/>
        <v>-0.55848592065181402</v>
      </c>
    </row>
    <row r="407" spans="25:30" ht="13.5" customHeight="1" x14ac:dyDescent="0.2">
      <c r="Y407" s="6">
        <f t="shared" si="43"/>
        <v>1.3711254354120683E-13</v>
      </c>
      <c r="Z407" s="8">
        <v>37621</v>
      </c>
      <c r="AA407" s="6">
        <f t="shared" si="42"/>
        <v>0.13760666167995669</v>
      </c>
      <c r="AB407" s="6">
        <f t="shared" si="45"/>
        <v>-2.2895366371906006E-2</v>
      </c>
      <c r="AC407" s="6">
        <f t="shared" si="44"/>
        <v>-1.3720588102264815</v>
      </c>
      <c r="AD407" s="6">
        <f t="shared" si="46"/>
        <v>-8.2724588007326627E-2</v>
      </c>
    </row>
    <row r="408" spans="25:30" ht="13.5" customHeight="1" x14ac:dyDescent="0.2">
      <c r="Y408" s="6">
        <f t="shared" si="43"/>
        <v>1.3711254354120683E-13</v>
      </c>
      <c r="Z408" s="8">
        <v>37652</v>
      </c>
      <c r="AA408" s="6">
        <f t="shared" si="42"/>
        <v>0.14997702350225758</v>
      </c>
      <c r="AB408" s="6">
        <f t="shared" si="45"/>
        <v>1.237036182230089E-2</v>
      </c>
      <c r="AC408" s="6">
        <f t="shared" si="44"/>
        <v>-1.1697846402581484</v>
      </c>
      <c r="AD408" s="6">
        <f t="shared" si="46"/>
        <v>0.20227416996833303</v>
      </c>
    </row>
    <row r="409" spans="25:30" ht="13.5" customHeight="1" x14ac:dyDescent="0.2">
      <c r="Y409" s="6">
        <f t="shared" si="43"/>
        <v>1.3711254354120683E-13</v>
      </c>
      <c r="Z409" s="8">
        <v>37680</v>
      </c>
      <c r="AA409" s="6">
        <f t="shared" si="42"/>
        <v>0.14997702350225758</v>
      </c>
      <c r="AB409" s="6">
        <f t="shared" si="45"/>
        <v>0</v>
      </c>
      <c r="AC409" s="6">
        <f t="shared" si="44"/>
        <v>-1.1697846402581484</v>
      </c>
      <c r="AD409" s="6">
        <f t="shared" si="46"/>
        <v>0</v>
      </c>
    </row>
    <row r="410" spans="25:30" ht="13.5" customHeight="1" x14ac:dyDescent="0.2">
      <c r="Y410" s="6">
        <f t="shared" si="43"/>
        <v>1.3711254354120683E-13</v>
      </c>
      <c r="Z410" s="8">
        <v>37711</v>
      </c>
      <c r="AA410" s="6">
        <f t="shared" si="42"/>
        <v>7.5474369148599188E-2</v>
      </c>
      <c r="AB410" s="6">
        <f t="shared" si="45"/>
        <v>-7.4502654353658396E-2</v>
      </c>
      <c r="AC410" s="6">
        <f t="shared" si="44"/>
        <v>-1.238463870602168</v>
      </c>
      <c r="AD410" s="6">
        <f t="shared" si="46"/>
        <v>-6.8679230344019571E-2</v>
      </c>
    </row>
    <row r="411" spans="25:30" ht="13.5" customHeight="1" x14ac:dyDescent="0.2">
      <c r="Y411" s="6">
        <f t="shared" si="43"/>
        <v>1.3711254354120683E-13</v>
      </c>
      <c r="Z411" s="8">
        <v>37741</v>
      </c>
      <c r="AA411" s="6">
        <f t="shared" si="42"/>
        <v>7.5474369148599188E-2</v>
      </c>
      <c r="AB411" s="6">
        <f t="shared" si="45"/>
        <v>0</v>
      </c>
      <c r="AC411" s="6">
        <f t="shared" si="44"/>
        <v>-1.238463870602168</v>
      </c>
      <c r="AD411" s="6">
        <f t="shared" si="46"/>
        <v>0</v>
      </c>
    </row>
    <row r="412" spans="25:30" ht="13.5" customHeight="1" x14ac:dyDescent="0.2">
      <c r="Y412" s="6">
        <f t="shared" si="43"/>
        <v>1.3711254354120683E-13</v>
      </c>
      <c r="Z412" s="8">
        <v>37772</v>
      </c>
      <c r="AA412" s="6">
        <f t="shared" si="42"/>
        <v>7.0052190714239002E-2</v>
      </c>
      <c r="AB412" s="6">
        <f t="shared" si="45"/>
        <v>-5.4221784343601864E-3</v>
      </c>
      <c r="AC412" s="6">
        <f t="shared" si="44"/>
        <v>-1.1310411696388769</v>
      </c>
      <c r="AD412" s="6">
        <f t="shared" si="46"/>
        <v>0.1074227009632911</v>
      </c>
    </row>
    <row r="413" spans="25:30" ht="13.5" customHeight="1" x14ac:dyDescent="0.2">
      <c r="Y413" s="6">
        <f t="shared" si="43"/>
        <v>1.3711254354120683E-13</v>
      </c>
      <c r="Z413" s="8">
        <v>37802</v>
      </c>
      <c r="AA413" s="6">
        <f t="shared" si="42"/>
        <v>-0.16518650104779498</v>
      </c>
      <c r="AB413" s="6">
        <f t="shared" si="45"/>
        <v>-0.23523869176203399</v>
      </c>
      <c r="AC413" s="6">
        <f t="shared" si="44"/>
        <v>-1.332231108114017</v>
      </c>
      <c r="AD413" s="6">
        <f t="shared" si="46"/>
        <v>-0.20118993847514011</v>
      </c>
    </row>
    <row r="414" spans="25:30" ht="13.5" customHeight="1" x14ac:dyDescent="0.2">
      <c r="Y414" s="6">
        <f t="shared" si="43"/>
        <v>1.3711254354120683E-13</v>
      </c>
      <c r="Z414" s="8">
        <v>37833</v>
      </c>
      <c r="AA414" s="6">
        <f t="shared" si="42"/>
        <v>-0.16518650104779498</v>
      </c>
      <c r="AB414" s="6">
        <f t="shared" si="45"/>
        <v>0</v>
      </c>
      <c r="AC414" s="6">
        <f t="shared" si="44"/>
        <v>-1.332231108114017</v>
      </c>
      <c r="AD414" s="6">
        <f t="shared" si="46"/>
        <v>0</v>
      </c>
    </row>
    <row r="415" spans="25:30" ht="13.5" customHeight="1" x14ac:dyDescent="0.2">
      <c r="Y415" s="6">
        <f t="shared" si="43"/>
        <v>1.3711254354120683E-13</v>
      </c>
      <c r="Z415" s="8">
        <v>37864</v>
      </c>
      <c r="AA415" s="6">
        <f t="shared" si="42"/>
        <v>-0.26170544737468177</v>
      </c>
      <c r="AB415" s="6">
        <f t="shared" si="45"/>
        <v>-9.651894632688679E-2</v>
      </c>
      <c r="AC415" s="6">
        <f t="shared" si="44"/>
        <v>-1.3528963117710968</v>
      </c>
      <c r="AD415" s="6">
        <f t="shared" si="46"/>
        <v>-2.06652036570798E-2</v>
      </c>
    </row>
    <row r="416" spans="25:30" ht="13.5" customHeight="1" x14ac:dyDescent="0.2">
      <c r="Y416" s="6">
        <f t="shared" si="43"/>
        <v>1.3711254354120683E-13</v>
      </c>
      <c r="Z416" s="8">
        <v>37894</v>
      </c>
      <c r="AA416" s="6">
        <f t="shared" si="42"/>
        <v>-0.35451570742078198</v>
      </c>
      <c r="AB416" s="6">
        <f t="shared" si="45"/>
        <v>-9.2810260046100213E-2</v>
      </c>
      <c r="AC416" s="6">
        <f t="shared" si="44"/>
        <v>-1.4572243759489258</v>
      </c>
      <c r="AD416" s="6">
        <f t="shared" si="46"/>
        <v>-0.10432806417782903</v>
      </c>
    </row>
    <row r="417" spans="25:30" ht="13.5" customHeight="1" x14ac:dyDescent="0.2">
      <c r="Y417" s="6">
        <f t="shared" si="43"/>
        <v>1.3711254354120683E-13</v>
      </c>
      <c r="Z417" s="8">
        <v>37925</v>
      </c>
      <c r="AA417" s="6">
        <f t="shared" si="42"/>
        <v>-0.41976348523537177</v>
      </c>
      <c r="AB417" s="6">
        <f t="shared" si="45"/>
        <v>-6.5247777814589791E-2</v>
      </c>
      <c r="AC417" s="6">
        <f t="shared" si="44"/>
        <v>-1.5311440888995766</v>
      </c>
      <c r="AD417" s="6">
        <f t="shared" si="46"/>
        <v>-7.3919712950650807E-2</v>
      </c>
    </row>
    <row r="418" spans="25:30" ht="13.5" customHeight="1" x14ac:dyDescent="0.2">
      <c r="Y418" s="6">
        <f t="shared" si="43"/>
        <v>1.3711254354120683E-13</v>
      </c>
      <c r="Z418" s="8">
        <v>37955</v>
      </c>
      <c r="AA418" s="6">
        <f t="shared" si="42"/>
        <v>-0.41976348523537177</v>
      </c>
      <c r="AB418" s="6">
        <f t="shared" si="45"/>
        <v>0</v>
      </c>
      <c r="AC418" s="6">
        <f t="shared" si="44"/>
        <v>-1.5311440888995766</v>
      </c>
      <c r="AD418" s="6">
        <f t="shared" si="46"/>
        <v>0</v>
      </c>
    </row>
    <row r="419" spans="25:30" ht="13.5" customHeight="1" x14ac:dyDescent="0.2">
      <c r="Y419" s="6">
        <f t="shared" si="43"/>
        <v>1.3711254354120683E-13</v>
      </c>
      <c r="Z419" s="8">
        <v>37986</v>
      </c>
      <c r="AA419" s="6">
        <f t="shared" si="42"/>
        <v>-0.55653130940105278</v>
      </c>
      <c r="AB419" s="6">
        <f t="shared" si="45"/>
        <v>-0.13676782416568101</v>
      </c>
      <c r="AC419" s="6">
        <f t="shared" si="44"/>
        <v>-1.7422063327642086</v>
      </c>
      <c r="AD419" s="6">
        <f t="shared" si="46"/>
        <v>-0.2110622438646319</v>
      </c>
    </row>
    <row r="420" spans="25:30" ht="13.5" customHeight="1" x14ac:dyDescent="0.2">
      <c r="Y420" s="6">
        <f t="shared" si="43"/>
        <v>1.3711254354120683E-13</v>
      </c>
      <c r="Z420" s="8">
        <v>38017</v>
      </c>
      <c r="AA420" s="6">
        <f t="shared" si="42"/>
        <v>-0.68798428942014578</v>
      </c>
      <c r="AB420" s="6">
        <f t="shared" si="45"/>
        <v>-0.131452980019093</v>
      </c>
      <c r="AC420" s="6">
        <f t="shared" si="44"/>
        <v>-1.8528171515285257</v>
      </c>
      <c r="AD420" s="6">
        <f t="shared" si="46"/>
        <v>-0.11061081876431711</v>
      </c>
    </row>
    <row r="421" spans="25:30" ht="13.5" customHeight="1" x14ac:dyDescent="0.2">
      <c r="Y421" s="6">
        <f t="shared" si="43"/>
        <v>1.3711254354120683E-13</v>
      </c>
      <c r="Z421" s="8">
        <v>38046</v>
      </c>
      <c r="AA421" s="6">
        <f t="shared" si="42"/>
        <v>-0.68798428942014578</v>
      </c>
      <c r="AB421" s="6">
        <f t="shared" si="45"/>
        <v>0</v>
      </c>
      <c r="AC421" s="6">
        <f t="shared" si="44"/>
        <v>-1.8528171515285257</v>
      </c>
      <c r="AD421" s="6">
        <f t="shared" si="46"/>
        <v>0</v>
      </c>
    </row>
    <row r="422" spans="25:30" ht="13.5" customHeight="1" x14ac:dyDescent="0.2">
      <c r="Y422" s="6">
        <f t="shared" si="43"/>
        <v>1.3711254354120683E-13</v>
      </c>
      <c r="Z422" s="8">
        <v>38077</v>
      </c>
      <c r="AA422" s="6">
        <f t="shared" si="42"/>
        <v>-0.84446843278046979</v>
      </c>
      <c r="AB422" s="6">
        <f t="shared" si="45"/>
        <v>-0.15648414336032401</v>
      </c>
      <c r="AC422" s="6">
        <f t="shared" si="44"/>
        <v>-1.9798516772168566</v>
      </c>
      <c r="AD422" s="6">
        <f t="shared" si="46"/>
        <v>-0.12703452568833096</v>
      </c>
    </row>
    <row r="423" spans="25:30" ht="13.5" customHeight="1" x14ac:dyDescent="0.2">
      <c r="Y423" s="6">
        <f t="shared" si="43"/>
        <v>1.3711254354120683E-13</v>
      </c>
      <c r="Z423" s="8">
        <v>38107</v>
      </c>
      <c r="AA423" s="6">
        <f t="shared" si="42"/>
        <v>-0.84446843278046979</v>
      </c>
      <c r="AB423" s="6">
        <f t="shared" si="45"/>
        <v>0</v>
      </c>
      <c r="AC423" s="6">
        <f t="shared" si="44"/>
        <v>-1.9798516772168566</v>
      </c>
      <c r="AD423" s="6">
        <f t="shared" si="46"/>
        <v>0</v>
      </c>
    </row>
    <row r="424" spans="25:30" ht="13.5" customHeight="1" x14ac:dyDescent="0.2">
      <c r="Y424" s="6">
        <f t="shared" si="43"/>
        <v>1.3711254354120683E-13</v>
      </c>
      <c r="Z424" s="8">
        <v>38138</v>
      </c>
      <c r="AA424" s="6">
        <f t="shared" si="42"/>
        <v>-1.0381428675166988</v>
      </c>
      <c r="AB424" s="6">
        <f t="shared" si="45"/>
        <v>-0.19367443473622903</v>
      </c>
      <c r="AC424" s="6">
        <f t="shared" si="44"/>
        <v>-2.0836512883581806</v>
      </c>
      <c r="AD424" s="6">
        <f t="shared" si="46"/>
        <v>-0.10379961114132397</v>
      </c>
    </row>
    <row r="425" spans="25:30" ht="13.5" customHeight="1" x14ac:dyDescent="0.2">
      <c r="Y425" s="6">
        <f t="shared" si="43"/>
        <v>1.3711254354120683E-13</v>
      </c>
      <c r="Z425" s="8">
        <v>38168</v>
      </c>
      <c r="AA425" s="6">
        <f t="shared" si="42"/>
        <v>-1.0364056388873664</v>
      </c>
      <c r="AB425" s="6">
        <f t="shared" si="45"/>
        <v>1.7372286293324546E-3</v>
      </c>
      <c r="AC425" s="6">
        <f t="shared" si="44"/>
        <v>-2.1227232232330389</v>
      </c>
      <c r="AD425" s="6">
        <f t="shared" si="46"/>
        <v>-3.9071934874858272E-2</v>
      </c>
    </row>
    <row r="426" spans="25:30" ht="13.5" customHeight="1" x14ac:dyDescent="0.2">
      <c r="Y426" s="6">
        <f t="shared" si="43"/>
        <v>1.3711254354120683E-13</v>
      </c>
      <c r="Z426" s="8">
        <v>38199</v>
      </c>
      <c r="AA426" s="6">
        <f t="shared" si="42"/>
        <v>-1.0364056388873664</v>
      </c>
      <c r="AB426" s="6">
        <f t="shared" si="45"/>
        <v>0</v>
      </c>
      <c r="AC426" s="6">
        <f t="shared" si="44"/>
        <v>-2.1227232232330389</v>
      </c>
      <c r="AD426" s="6">
        <f t="shared" si="46"/>
        <v>0</v>
      </c>
    </row>
    <row r="427" spans="25:30" ht="13.5" customHeight="1" x14ac:dyDescent="0.2">
      <c r="Y427" s="6">
        <f t="shared" si="43"/>
        <v>1.3711254354120683E-13</v>
      </c>
      <c r="Z427" s="8">
        <v>38230</v>
      </c>
      <c r="AA427" s="6">
        <f t="shared" si="42"/>
        <v>-0.88765283090134439</v>
      </c>
      <c r="AB427" s="6">
        <f t="shared" si="45"/>
        <v>0.14875280798602197</v>
      </c>
      <c r="AC427" s="6">
        <f t="shared" si="44"/>
        <v>-1.7988951991255657</v>
      </c>
      <c r="AD427" s="6">
        <f t="shared" si="46"/>
        <v>0.32382802410747313</v>
      </c>
    </row>
    <row r="428" spans="25:30" ht="13.5" customHeight="1" x14ac:dyDescent="0.2">
      <c r="Y428" s="6">
        <f t="shared" si="43"/>
        <v>1.3711254354120683E-13</v>
      </c>
      <c r="Z428" s="8">
        <v>38260</v>
      </c>
      <c r="AA428" s="6">
        <f t="shared" si="42"/>
        <v>-0.70937060277402642</v>
      </c>
      <c r="AB428" s="6">
        <f t="shared" si="45"/>
        <v>0.17828222812731798</v>
      </c>
      <c r="AC428" s="6">
        <f t="shared" si="44"/>
        <v>-1.6332204355332767</v>
      </c>
      <c r="AD428" s="6">
        <f t="shared" si="46"/>
        <v>0.16567476359228905</v>
      </c>
    </row>
    <row r="429" spans="25:30" ht="13.5" customHeight="1" x14ac:dyDescent="0.2">
      <c r="Y429" s="6">
        <f t="shared" si="43"/>
        <v>1.3711254354120683E-13</v>
      </c>
      <c r="Z429" s="8">
        <v>38291</v>
      </c>
      <c r="AA429" s="6">
        <f t="shared" si="42"/>
        <v>-0.70937060277402642</v>
      </c>
      <c r="AB429" s="6">
        <f t="shared" si="45"/>
        <v>0</v>
      </c>
      <c r="AC429" s="6">
        <f t="shared" si="44"/>
        <v>-1.6332204355332767</v>
      </c>
      <c r="AD429" s="6">
        <f t="shared" si="46"/>
        <v>0</v>
      </c>
    </row>
    <row r="430" spans="25:30" ht="13.5" customHeight="1" x14ac:dyDescent="0.2">
      <c r="Y430" s="6">
        <f t="shared" si="43"/>
        <v>1.3711254354120683E-13</v>
      </c>
      <c r="Z430" s="8">
        <v>38321</v>
      </c>
      <c r="AA430" s="6">
        <f t="shared" si="42"/>
        <v>-0.53466521594611238</v>
      </c>
      <c r="AB430" s="6">
        <f t="shared" si="45"/>
        <v>0.17470538682791403</v>
      </c>
      <c r="AC430" s="6">
        <f t="shared" si="44"/>
        <v>-1.4130570284770396</v>
      </c>
      <c r="AD430" s="6">
        <f t="shared" si="46"/>
        <v>0.22016340705623705</v>
      </c>
    </row>
    <row r="431" spans="25:30" ht="13.5" customHeight="1" x14ac:dyDescent="0.2">
      <c r="Y431" s="6">
        <f t="shared" si="43"/>
        <v>1.3711254354120683E-13</v>
      </c>
      <c r="Z431" s="8">
        <v>38352</v>
      </c>
      <c r="AA431" s="6">
        <f t="shared" si="42"/>
        <v>-0.36301623085129442</v>
      </c>
      <c r="AB431" s="6">
        <f t="shared" si="45"/>
        <v>0.17164898509481796</v>
      </c>
      <c r="AC431" s="6">
        <f t="shared" si="44"/>
        <v>-1.2283534762318276</v>
      </c>
      <c r="AD431" s="6">
        <f t="shared" si="46"/>
        <v>0.18470355224521207</v>
      </c>
    </row>
    <row r="432" spans="25:30" ht="13.5" customHeight="1" x14ac:dyDescent="0.2">
      <c r="Y432" s="6">
        <f t="shared" si="43"/>
        <v>1.3711254354120683E-13</v>
      </c>
      <c r="Z432" s="8">
        <v>38383</v>
      </c>
      <c r="AA432" s="6">
        <f t="shared" si="42"/>
        <v>-0.36301623085129442</v>
      </c>
      <c r="AB432" s="6">
        <f t="shared" si="45"/>
        <v>0</v>
      </c>
      <c r="AC432" s="6">
        <f t="shared" si="44"/>
        <v>-1.2283534762318276</v>
      </c>
      <c r="AD432" s="6">
        <f t="shared" si="46"/>
        <v>0</v>
      </c>
    </row>
    <row r="433" spans="25:30" ht="13.5" customHeight="1" x14ac:dyDescent="0.2">
      <c r="Y433" s="6">
        <f t="shared" si="43"/>
        <v>1.3711254354120683E-13</v>
      </c>
      <c r="Z433" s="8">
        <v>38411</v>
      </c>
      <c r="AA433" s="6">
        <f t="shared" si="42"/>
        <v>-0.23499739344311643</v>
      </c>
      <c r="AB433" s="6">
        <f t="shared" si="45"/>
        <v>0.12801883740817799</v>
      </c>
      <c r="AC433" s="6">
        <f t="shared" si="44"/>
        <v>-0.99472905633792852</v>
      </c>
      <c r="AD433" s="6">
        <f t="shared" si="46"/>
        <v>0.23362441989389904</v>
      </c>
    </row>
    <row r="434" spans="25:30" ht="13.5" customHeight="1" x14ac:dyDescent="0.2">
      <c r="Y434" s="6">
        <f t="shared" si="43"/>
        <v>1.3711254354120683E-13</v>
      </c>
      <c r="Z434" s="8">
        <v>38442</v>
      </c>
      <c r="AA434" s="6">
        <f t="shared" si="42"/>
        <v>-0.19651337194058505</v>
      </c>
      <c r="AB434" s="6">
        <f t="shared" si="45"/>
        <v>3.8484021502531385E-2</v>
      </c>
      <c r="AC434" s="6">
        <f t="shared" si="44"/>
        <v>-1.0366574381082179</v>
      </c>
      <c r="AD434" s="6">
        <f t="shared" si="46"/>
        <v>-4.1928381770289347E-2</v>
      </c>
    </row>
    <row r="435" spans="25:30" ht="13.5" customHeight="1" x14ac:dyDescent="0.2">
      <c r="Y435" s="6">
        <f t="shared" si="43"/>
        <v>1.3711254354120683E-13</v>
      </c>
      <c r="Z435" s="8">
        <v>38472</v>
      </c>
      <c r="AA435" s="6">
        <f t="shared" si="42"/>
        <v>-0.19651337194058505</v>
      </c>
      <c r="AB435" s="6">
        <f t="shared" si="45"/>
        <v>0</v>
      </c>
      <c r="AC435" s="6">
        <f t="shared" si="44"/>
        <v>-1.0366574381082179</v>
      </c>
      <c r="AD435" s="6">
        <f t="shared" si="46"/>
        <v>0</v>
      </c>
    </row>
    <row r="436" spans="25:30" ht="13.5" customHeight="1" x14ac:dyDescent="0.2">
      <c r="Y436" s="6">
        <f t="shared" si="43"/>
        <v>1.3711254354120683E-13</v>
      </c>
      <c r="Z436" s="8">
        <v>38503</v>
      </c>
      <c r="AA436" s="6">
        <f t="shared" si="42"/>
        <v>-0.10544005207020314</v>
      </c>
      <c r="AB436" s="6">
        <f t="shared" si="45"/>
        <v>9.1073319870381905E-2</v>
      </c>
      <c r="AC436" s="6">
        <f t="shared" si="44"/>
        <v>-0.8260255237929699</v>
      </c>
      <c r="AD436" s="6">
        <f t="shared" si="46"/>
        <v>0.21063191431524797</v>
      </c>
    </row>
    <row r="437" spans="25:30" ht="13.5" customHeight="1" x14ac:dyDescent="0.2">
      <c r="Y437" s="6">
        <f t="shared" si="43"/>
        <v>1.3711254354120683E-13</v>
      </c>
      <c r="Z437" s="8">
        <v>38533</v>
      </c>
      <c r="AA437" s="6">
        <f t="shared" si="42"/>
        <v>7.1201854615177848E-2</v>
      </c>
      <c r="AB437" s="6">
        <f t="shared" si="45"/>
        <v>0.17664190668538099</v>
      </c>
      <c r="AC437" s="6">
        <f t="shared" si="44"/>
        <v>-0.6707264101148489</v>
      </c>
      <c r="AD437" s="6">
        <f t="shared" si="46"/>
        <v>0.15529911367812099</v>
      </c>
    </row>
    <row r="438" spans="25:30" ht="13.5" customHeight="1" x14ac:dyDescent="0.2">
      <c r="Y438" s="6">
        <f t="shared" si="43"/>
        <v>1.3711254354120683E-13</v>
      </c>
      <c r="Z438" s="8">
        <v>38564</v>
      </c>
      <c r="AA438" s="6">
        <f t="shared" si="42"/>
        <v>7.1201854615177848E-2</v>
      </c>
      <c r="AB438" s="6">
        <f t="shared" si="45"/>
        <v>0</v>
      </c>
      <c r="AC438" s="6">
        <f t="shared" si="44"/>
        <v>-0.6707264101148489</v>
      </c>
      <c r="AD438" s="6">
        <f t="shared" si="46"/>
        <v>0</v>
      </c>
    </row>
    <row r="439" spans="25:30" ht="13.5" customHeight="1" x14ac:dyDescent="0.2">
      <c r="Y439" s="6">
        <f t="shared" si="43"/>
        <v>1.3711254354120683E-13</v>
      </c>
      <c r="Z439" s="8">
        <v>38595</v>
      </c>
      <c r="AA439" s="6">
        <f t="shared" si="42"/>
        <v>0.23704314051916187</v>
      </c>
      <c r="AB439" s="6">
        <f t="shared" si="45"/>
        <v>0.165841285903984</v>
      </c>
      <c r="AC439" s="6">
        <f t="shared" si="44"/>
        <v>-0.41852266042722691</v>
      </c>
      <c r="AD439" s="6">
        <f t="shared" si="46"/>
        <v>0.25220374968762199</v>
      </c>
    </row>
    <row r="440" spans="25:30" ht="13.5" customHeight="1" x14ac:dyDescent="0.2">
      <c r="Y440" s="6">
        <f t="shared" si="43"/>
        <v>1.3711254354120683E-13</v>
      </c>
      <c r="Z440" s="8">
        <v>38625</v>
      </c>
      <c r="AA440" s="6">
        <f t="shared" si="42"/>
        <v>0.36074475816533685</v>
      </c>
      <c r="AB440" s="6">
        <f t="shared" si="45"/>
        <v>0.12370161764617499</v>
      </c>
      <c r="AC440" s="6">
        <f t="shared" si="44"/>
        <v>-0.3173398616765889</v>
      </c>
      <c r="AD440" s="6">
        <f t="shared" si="46"/>
        <v>0.10118279875063801</v>
      </c>
    </row>
    <row r="441" spans="25:30" ht="13.5" customHeight="1" x14ac:dyDescent="0.2">
      <c r="Y441" s="6">
        <f t="shared" si="43"/>
        <v>1.3711254354120683E-13</v>
      </c>
      <c r="Z441" s="8">
        <v>38656</v>
      </c>
      <c r="AA441" s="6">
        <f t="shared" si="42"/>
        <v>0.36074475816533685</v>
      </c>
      <c r="AB441" s="6">
        <f t="shared" si="45"/>
        <v>0</v>
      </c>
      <c r="AC441" s="6">
        <f t="shared" si="44"/>
        <v>-0.3173398616765889</v>
      </c>
      <c r="AD441" s="6">
        <f t="shared" si="46"/>
        <v>0</v>
      </c>
    </row>
    <row r="442" spans="25:30" ht="13.5" customHeight="1" x14ac:dyDescent="0.2">
      <c r="Y442" s="6">
        <f t="shared" si="43"/>
        <v>1.3711254354120683E-13</v>
      </c>
      <c r="Z442" s="8">
        <v>38686</v>
      </c>
      <c r="AA442" s="6">
        <f t="shared" si="42"/>
        <v>0.53917506784304092</v>
      </c>
      <c r="AB442" s="6">
        <f t="shared" si="45"/>
        <v>0.17843030967770407</v>
      </c>
      <c r="AC442" s="6">
        <f t="shared" si="44"/>
        <v>-0.20689812917270889</v>
      </c>
      <c r="AD442" s="6">
        <f t="shared" si="46"/>
        <v>0.11044173250388001</v>
      </c>
    </row>
    <row r="443" spans="25:30" ht="13.5" customHeight="1" x14ac:dyDescent="0.2">
      <c r="Y443" s="6">
        <f t="shared" si="43"/>
        <v>1.3711254354120683E-13</v>
      </c>
      <c r="Z443" s="8">
        <v>38717</v>
      </c>
      <c r="AA443" s="6">
        <f t="shared" si="42"/>
        <v>0.76003833721087788</v>
      </c>
      <c r="AB443" s="6">
        <f t="shared" si="45"/>
        <v>0.22086326936783696</v>
      </c>
      <c r="AC443" s="6">
        <f t="shared" si="44"/>
        <v>-1.2955461779784877E-2</v>
      </c>
      <c r="AD443" s="6">
        <f t="shared" si="46"/>
        <v>0.19394266739292401</v>
      </c>
    </row>
    <row r="444" spans="25:30" ht="13.5" customHeight="1" x14ac:dyDescent="0.2">
      <c r="Y444" s="6">
        <f t="shared" si="43"/>
        <v>1.3711254354120683E-13</v>
      </c>
      <c r="Z444" s="8">
        <v>38748</v>
      </c>
      <c r="AA444" s="6">
        <f t="shared" si="42"/>
        <v>0.78482383375145404</v>
      </c>
      <c r="AB444" s="6">
        <f t="shared" si="45"/>
        <v>2.4785496540576157E-2</v>
      </c>
      <c r="AC444" s="6">
        <f t="shared" si="44"/>
        <v>0.25761549765236413</v>
      </c>
      <c r="AD444" s="6">
        <f t="shared" si="46"/>
        <v>0.27057095943214904</v>
      </c>
    </row>
    <row r="445" spans="25:30" ht="13.5" customHeight="1" x14ac:dyDescent="0.2">
      <c r="Y445" s="6">
        <f t="shared" si="43"/>
        <v>1.3711254354120683E-13</v>
      </c>
      <c r="Z445" s="8">
        <v>38776</v>
      </c>
      <c r="AA445" s="6">
        <f t="shared" si="42"/>
        <v>0.78482383375145404</v>
      </c>
      <c r="AB445" s="6">
        <f t="shared" si="45"/>
        <v>0</v>
      </c>
      <c r="AC445" s="6">
        <f t="shared" si="44"/>
        <v>0.25761549765236413</v>
      </c>
      <c r="AD445" s="6">
        <f t="shared" si="46"/>
        <v>0</v>
      </c>
    </row>
    <row r="446" spans="25:30" ht="13.5" customHeight="1" x14ac:dyDescent="0.2">
      <c r="Y446" s="6">
        <f t="shared" si="43"/>
        <v>1.3711254354120683E-13</v>
      </c>
      <c r="Z446" s="8">
        <v>38807</v>
      </c>
      <c r="AA446" s="6">
        <f t="shared" si="42"/>
        <v>0.85566910843333654</v>
      </c>
      <c r="AB446" s="6">
        <f t="shared" si="45"/>
        <v>7.0845274681882509E-2</v>
      </c>
      <c r="AC446" s="6">
        <f t="shared" si="44"/>
        <v>0.29770521158926755</v>
      </c>
      <c r="AD446" s="6">
        <f t="shared" si="46"/>
        <v>4.0089713936903415E-2</v>
      </c>
    </row>
    <row r="447" spans="25:30" ht="13.5" customHeight="1" x14ac:dyDescent="0.2">
      <c r="Y447" s="6">
        <f t="shared" si="43"/>
        <v>1.3711254354120683E-13</v>
      </c>
      <c r="Z447" s="8">
        <v>38837</v>
      </c>
      <c r="AA447" s="6">
        <f t="shared" si="42"/>
        <v>0.85566910843333654</v>
      </c>
      <c r="AB447" s="6">
        <f t="shared" si="45"/>
        <v>0</v>
      </c>
      <c r="AC447" s="6">
        <f t="shared" si="44"/>
        <v>0.29770521158926755</v>
      </c>
      <c r="AD447" s="6">
        <f t="shared" si="46"/>
        <v>0</v>
      </c>
    </row>
    <row r="448" spans="25:30" ht="13.5" customHeight="1" x14ac:dyDescent="0.2">
      <c r="Y448" s="6">
        <f t="shared" si="43"/>
        <v>1.3711254354120683E-13</v>
      </c>
      <c r="Z448" s="8">
        <v>38868</v>
      </c>
      <c r="AA448" s="6">
        <f t="shared" si="42"/>
        <v>0.99150512580219352</v>
      </c>
      <c r="AB448" s="6">
        <f t="shared" si="45"/>
        <v>0.13583601736885698</v>
      </c>
      <c r="AC448" s="6">
        <f t="shared" si="44"/>
        <v>0.49624670978589958</v>
      </c>
      <c r="AD448" s="6">
        <f t="shared" si="46"/>
        <v>0.19854149819663203</v>
      </c>
    </row>
    <row r="449" spans="25:30" ht="13.5" customHeight="1" x14ac:dyDescent="0.2">
      <c r="Y449" s="6">
        <f t="shared" si="43"/>
        <v>1.3711254354120683E-13</v>
      </c>
      <c r="Z449" s="8">
        <v>38898</v>
      </c>
      <c r="AA449" s="6">
        <f t="shared" si="42"/>
        <v>1.1174100309433226</v>
      </c>
      <c r="AB449" s="6">
        <f t="shared" si="45"/>
        <v>0.12590490514112906</v>
      </c>
      <c r="AC449" s="6">
        <f t="shared" si="44"/>
        <v>0.58548568143935031</v>
      </c>
      <c r="AD449" s="6">
        <f t="shared" si="46"/>
        <v>8.9238971653450738E-2</v>
      </c>
    </row>
    <row r="450" spans="25:30" ht="13.5" customHeight="1" x14ac:dyDescent="0.2">
      <c r="Y450" s="6">
        <f t="shared" si="43"/>
        <v>1.3711254354120683E-13</v>
      </c>
      <c r="Z450" s="8">
        <v>38929</v>
      </c>
      <c r="AA450" s="6">
        <f t="shared" ref="AA450:AA511" si="47">VLOOKUP(Z450,A:X,24)</f>
        <v>1.1174100309433226</v>
      </c>
      <c r="AB450" s="6">
        <f t="shared" si="45"/>
        <v>0</v>
      </c>
      <c r="AC450" s="6">
        <f t="shared" si="44"/>
        <v>0.58548568143935031</v>
      </c>
      <c r="AD450" s="6">
        <f t="shared" si="46"/>
        <v>0</v>
      </c>
    </row>
    <row r="451" spans="25:30" ht="13.5" customHeight="1" x14ac:dyDescent="0.2">
      <c r="Y451" s="6">
        <f t="shared" ref="Y451:Y511" si="48">U451+Y450</f>
        <v>1.3711254354120683E-13</v>
      </c>
      <c r="Z451" s="8">
        <v>38960</v>
      </c>
      <c r="AA451" s="6">
        <f t="shared" si="47"/>
        <v>1.0647902591167435</v>
      </c>
      <c r="AB451" s="6">
        <f t="shared" si="45"/>
        <v>-5.2619771826579065E-2</v>
      </c>
      <c r="AC451" s="6">
        <f t="shared" ref="AC451:AC511" si="49">VLOOKUP(Z451,A:Y,25)</f>
        <v>0.69547610105313129</v>
      </c>
      <c r="AD451" s="6">
        <f t="shared" si="46"/>
        <v>0.10999041961378098</v>
      </c>
    </row>
    <row r="452" spans="25:30" ht="13.5" customHeight="1" x14ac:dyDescent="0.2">
      <c r="Y452" s="6">
        <f t="shared" si="48"/>
        <v>1.3711254354120683E-13</v>
      </c>
      <c r="Z452" s="8">
        <v>38990</v>
      </c>
      <c r="AA452" s="6">
        <f t="shared" si="47"/>
        <v>1.1052332618146836</v>
      </c>
      <c r="AB452" s="6">
        <f t="shared" ref="AB452:AB511" si="50">AA452-AA451</f>
        <v>4.04430026979401E-2</v>
      </c>
      <c r="AC452" s="6">
        <f t="shared" si="49"/>
        <v>0.76271715317383271</v>
      </c>
      <c r="AD452" s="6">
        <f t="shared" ref="AD452:AD511" si="51">AC452-AC451</f>
        <v>6.7241052120701417E-2</v>
      </c>
    </row>
    <row r="453" spans="25:30" ht="13.5" customHeight="1" x14ac:dyDescent="0.2">
      <c r="Y453" s="6">
        <f t="shared" si="48"/>
        <v>1.3711254354120683E-13</v>
      </c>
      <c r="Z453" s="8">
        <v>39021</v>
      </c>
      <c r="AA453" s="6">
        <f t="shared" si="47"/>
        <v>1.1360226857488223</v>
      </c>
      <c r="AB453" s="6">
        <f t="shared" si="50"/>
        <v>3.0789423934138638E-2</v>
      </c>
      <c r="AC453" s="6">
        <f t="shared" si="49"/>
        <v>0.90640391498983175</v>
      </c>
      <c r="AD453" s="6">
        <f t="shared" si="51"/>
        <v>0.14368676181599904</v>
      </c>
    </row>
    <row r="454" spans="25:30" ht="13.5" customHeight="1" x14ac:dyDescent="0.2">
      <c r="Y454" s="6">
        <f t="shared" si="48"/>
        <v>1.3711254354120683E-13</v>
      </c>
      <c r="Z454" s="8">
        <v>39051</v>
      </c>
      <c r="AA454" s="6">
        <f t="shared" si="47"/>
        <v>1.1360226857488223</v>
      </c>
      <c r="AB454" s="6">
        <f t="shared" si="50"/>
        <v>0</v>
      </c>
      <c r="AC454" s="6">
        <f t="shared" si="49"/>
        <v>0.90640391498983175</v>
      </c>
      <c r="AD454" s="6">
        <f t="shared" si="51"/>
        <v>0</v>
      </c>
    </row>
    <row r="455" spans="25:30" ht="13.5" customHeight="1" x14ac:dyDescent="0.2">
      <c r="Y455" s="6">
        <f t="shared" si="48"/>
        <v>1.3711254354120683E-13</v>
      </c>
      <c r="Z455" s="8">
        <v>39082</v>
      </c>
      <c r="AA455" s="6">
        <f t="shared" si="47"/>
        <v>1.1823545227015082</v>
      </c>
      <c r="AB455" s="6">
        <f t="shared" si="50"/>
        <v>4.6331836952685945E-2</v>
      </c>
      <c r="AC455" s="6">
        <f t="shared" si="49"/>
        <v>0.93666289325940222</v>
      </c>
      <c r="AD455" s="6">
        <f t="shared" si="51"/>
        <v>3.0258978269570469E-2</v>
      </c>
    </row>
    <row r="456" spans="25:30" ht="13.5" customHeight="1" x14ac:dyDescent="0.2">
      <c r="Y456" s="6">
        <f t="shared" si="48"/>
        <v>1.3711254354120683E-13</v>
      </c>
      <c r="Z456" s="8">
        <v>39113</v>
      </c>
      <c r="AA456" s="6">
        <f t="shared" si="47"/>
        <v>0.89401779973765416</v>
      </c>
      <c r="AB456" s="6">
        <f t="shared" si="50"/>
        <v>-0.28833672296385404</v>
      </c>
      <c r="AC456" s="6">
        <f t="shared" si="49"/>
        <v>0.65019662804935829</v>
      </c>
      <c r="AD456" s="6">
        <f t="shared" si="51"/>
        <v>-0.28646626521004392</v>
      </c>
    </row>
    <row r="457" spans="25:30" ht="13.5" customHeight="1" x14ac:dyDescent="0.2">
      <c r="Y457" s="6">
        <f t="shared" si="48"/>
        <v>1.3711254354120683E-13</v>
      </c>
      <c r="Z457" s="8">
        <v>39141</v>
      </c>
      <c r="AA457" s="6">
        <f t="shared" si="47"/>
        <v>0.89401779973765416</v>
      </c>
      <c r="AB457" s="6">
        <f t="shared" si="50"/>
        <v>0</v>
      </c>
      <c r="AC457" s="6">
        <f t="shared" si="49"/>
        <v>0.65019662804935829</v>
      </c>
      <c r="AD457" s="6">
        <f t="shared" si="51"/>
        <v>0</v>
      </c>
    </row>
    <row r="458" spans="25:30" ht="13.5" customHeight="1" x14ac:dyDescent="0.2">
      <c r="Y458" s="6">
        <f t="shared" si="48"/>
        <v>1.3711254354120683E-13</v>
      </c>
      <c r="Z458" s="8">
        <v>39172</v>
      </c>
      <c r="AA458" s="6">
        <f t="shared" si="47"/>
        <v>0.883791715701298</v>
      </c>
      <c r="AB458" s="6">
        <f t="shared" si="50"/>
        <v>-1.0226084036356164E-2</v>
      </c>
      <c r="AC458" s="6">
        <f t="shared" si="49"/>
        <v>0.62422547859241673</v>
      </c>
      <c r="AD458" s="6">
        <f t="shared" si="51"/>
        <v>-2.5971149456941567E-2</v>
      </c>
    </row>
    <row r="459" spans="25:30" ht="13.5" customHeight="1" x14ac:dyDescent="0.2">
      <c r="Y459" s="6">
        <f t="shared" si="48"/>
        <v>1.3711254354120683E-13</v>
      </c>
      <c r="Z459" s="8">
        <v>39202</v>
      </c>
      <c r="AA459" s="6">
        <f t="shared" si="47"/>
        <v>0.883791715701298</v>
      </c>
      <c r="AB459" s="6">
        <f t="shared" si="50"/>
        <v>0</v>
      </c>
      <c r="AC459" s="6">
        <f t="shared" si="49"/>
        <v>0.62422547859241673</v>
      </c>
      <c r="AD459" s="6">
        <f t="shared" si="51"/>
        <v>0</v>
      </c>
    </row>
    <row r="460" spans="25:30" ht="13.5" customHeight="1" x14ac:dyDescent="0.2">
      <c r="Y460" s="6">
        <f t="shared" si="48"/>
        <v>1.3711254354120683E-13</v>
      </c>
      <c r="Z460" s="8">
        <v>39233</v>
      </c>
      <c r="AA460" s="6">
        <f t="shared" si="47"/>
        <v>0.87723053343827373</v>
      </c>
      <c r="AB460" s="6">
        <f t="shared" si="50"/>
        <v>-6.5611822630242678E-3</v>
      </c>
      <c r="AC460" s="6">
        <f t="shared" si="49"/>
        <v>0.70379490737090344</v>
      </c>
      <c r="AD460" s="6">
        <f t="shared" si="51"/>
        <v>7.9569428778486717E-2</v>
      </c>
    </row>
    <row r="461" spans="25:30" ht="13.5" customHeight="1" x14ac:dyDescent="0.2">
      <c r="Y461" s="6">
        <f t="shared" si="48"/>
        <v>1.3711254354120683E-13</v>
      </c>
      <c r="Z461" s="8">
        <v>39263</v>
      </c>
      <c r="AA461" s="6">
        <f t="shared" si="47"/>
        <v>0.84203310322227432</v>
      </c>
      <c r="AB461" s="6">
        <f t="shared" si="50"/>
        <v>-3.5197430215999415E-2</v>
      </c>
      <c r="AC461" s="6">
        <f t="shared" si="49"/>
        <v>0.71716681912318403</v>
      </c>
      <c r="AD461" s="6">
        <f t="shared" si="51"/>
        <v>1.3371911752280585E-2</v>
      </c>
    </row>
    <row r="462" spans="25:30" ht="13.5" customHeight="1" x14ac:dyDescent="0.2">
      <c r="Y462" s="6">
        <f t="shared" si="48"/>
        <v>1.3711254354120683E-13</v>
      </c>
      <c r="Z462" s="8">
        <v>39294</v>
      </c>
      <c r="AA462" s="6">
        <f t="shared" si="47"/>
        <v>0.84203310322227432</v>
      </c>
      <c r="AB462" s="6">
        <f t="shared" si="50"/>
        <v>0</v>
      </c>
      <c r="AC462" s="6">
        <f t="shared" si="49"/>
        <v>0.71716681912318403</v>
      </c>
      <c r="AD462" s="6">
        <f t="shared" si="51"/>
        <v>0</v>
      </c>
    </row>
    <row r="463" spans="25:30" ht="13.5" customHeight="1" x14ac:dyDescent="0.2">
      <c r="Y463" s="6">
        <f t="shared" si="48"/>
        <v>1.3711254354120683E-13</v>
      </c>
      <c r="Z463" s="8">
        <v>39325</v>
      </c>
      <c r="AA463" s="6">
        <f t="shared" si="47"/>
        <v>0.81412722647038405</v>
      </c>
      <c r="AB463" s="6">
        <f t="shared" si="50"/>
        <v>-2.7905876751890268E-2</v>
      </c>
      <c r="AC463" s="6">
        <f t="shared" si="49"/>
        <v>0.94427210804795902</v>
      </c>
      <c r="AD463" s="6">
        <f t="shared" si="51"/>
        <v>0.227105288924775</v>
      </c>
    </row>
    <row r="464" spans="25:30" ht="13.5" customHeight="1" x14ac:dyDescent="0.2">
      <c r="Y464" s="6">
        <f t="shared" si="48"/>
        <v>1.3711254354120683E-13</v>
      </c>
      <c r="Z464" s="8">
        <v>39355</v>
      </c>
      <c r="AA464" s="6">
        <f t="shared" si="47"/>
        <v>0.35376220206856207</v>
      </c>
      <c r="AB464" s="6">
        <f t="shared" si="50"/>
        <v>-0.46036502440182198</v>
      </c>
      <c r="AC464" s="6">
        <f t="shared" si="49"/>
        <v>0.5409977185177921</v>
      </c>
      <c r="AD464" s="6">
        <f t="shared" si="51"/>
        <v>-0.40327438953016692</v>
      </c>
    </row>
    <row r="465" spans="25:30" ht="13.5" customHeight="1" x14ac:dyDescent="0.2">
      <c r="Y465" s="6">
        <f t="shared" si="48"/>
        <v>1.3711254354120683E-13</v>
      </c>
      <c r="Z465" s="8">
        <v>39386</v>
      </c>
      <c r="AA465" s="6">
        <f t="shared" si="47"/>
        <v>0.25467826887451767</v>
      </c>
      <c r="AB465" s="6">
        <f t="shared" si="50"/>
        <v>-9.9083933194044405E-2</v>
      </c>
      <c r="AC465" s="6">
        <f t="shared" si="49"/>
        <v>0.41959347628763211</v>
      </c>
      <c r="AD465" s="6">
        <f t="shared" si="51"/>
        <v>-0.12140424223016</v>
      </c>
    </row>
    <row r="466" spans="25:30" ht="13.5" customHeight="1" x14ac:dyDescent="0.2">
      <c r="Y466" s="6">
        <f t="shared" si="48"/>
        <v>1.3711254354120683E-13</v>
      </c>
      <c r="Z466" s="8">
        <v>39416</v>
      </c>
      <c r="AA466" s="6">
        <f t="shared" si="47"/>
        <v>0.25467826887451767</v>
      </c>
      <c r="AB466" s="6">
        <f t="shared" si="50"/>
        <v>0</v>
      </c>
      <c r="AC466" s="6">
        <f t="shared" si="49"/>
        <v>0.41959347628763211</v>
      </c>
      <c r="AD466" s="6">
        <f t="shared" si="51"/>
        <v>0</v>
      </c>
    </row>
    <row r="467" spans="25:30" ht="13.5" customHeight="1" x14ac:dyDescent="0.2">
      <c r="Y467" s="6">
        <f t="shared" si="48"/>
        <v>1.3711254354120683E-13</v>
      </c>
      <c r="Z467" s="8">
        <v>39447</v>
      </c>
      <c r="AA467" s="6">
        <f t="shared" si="47"/>
        <v>-2.0233814623793478E-13</v>
      </c>
      <c r="AB467" s="6">
        <f t="shared" si="50"/>
        <v>-0.25467826887472</v>
      </c>
      <c r="AC467" s="6">
        <f t="shared" si="49"/>
        <v>1.3711254354120683E-13</v>
      </c>
      <c r="AD467" s="6">
        <f t="shared" si="51"/>
        <v>-0.41959347628749499</v>
      </c>
    </row>
    <row r="468" spans="25:30" ht="13.5" customHeight="1" x14ac:dyDescent="0.2">
      <c r="Y468" s="6">
        <f t="shared" si="48"/>
        <v>1.3711254354120683E-13</v>
      </c>
      <c r="Z468" s="8">
        <v>39478</v>
      </c>
      <c r="AA468" s="6">
        <f t="shared" si="47"/>
        <v>-2.0233814623793478E-13</v>
      </c>
      <c r="AB468" s="6">
        <f t="shared" si="50"/>
        <v>0</v>
      </c>
      <c r="AC468" s="6">
        <f t="shared" si="49"/>
        <v>1.3711254354120683E-13</v>
      </c>
      <c r="AD468" s="6">
        <f t="shared" si="51"/>
        <v>0</v>
      </c>
    </row>
    <row r="469" spans="25:30" ht="13.5" customHeight="1" x14ac:dyDescent="0.2">
      <c r="Y469" s="6">
        <f t="shared" si="48"/>
        <v>1.3711254354120683E-13</v>
      </c>
      <c r="Z469" s="8">
        <v>39507</v>
      </c>
      <c r="AA469" s="6">
        <f t="shared" si="47"/>
        <v>-2.0233814623793478E-13</v>
      </c>
      <c r="AB469" s="6">
        <f t="shared" si="50"/>
        <v>0</v>
      </c>
      <c r="AC469" s="6">
        <f t="shared" si="49"/>
        <v>1.3711254354120683E-13</v>
      </c>
      <c r="AD469" s="6">
        <f t="shared" si="51"/>
        <v>0</v>
      </c>
    </row>
    <row r="470" spans="25:30" ht="13.5" customHeight="1" x14ac:dyDescent="0.2">
      <c r="Y470" s="6">
        <f t="shared" si="48"/>
        <v>1.3711254354120683E-13</v>
      </c>
      <c r="Z470" s="8">
        <v>39538</v>
      </c>
      <c r="AA470" s="6">
        <f t="shared" si="47"/>
        <v>-2.0233814623793478E-13</v>
      </c>
      <c r="AB470" s="6">
        <f t="shared" si="50"/>
        <v>0</v>
      </c>
      <c r="AC470" s="6">
        <f t="shared" si="49"/>
        <v>1.3711254354120683E-13</v>
      </c>
      <c r="AD470" s="6">
        <f t="shared" si="51"/>
        <v>0</v>
      </c>
    </row>
    <row r="471" spans="25:30" ht="13.5" customHeight="1" x14ac:dyDescent="0.2">
      <c r="Y471" s="6">
        <f t="shared" si="48"/>
        <v>1.3711254354120683E-13</v>
      </c>
      <c r="Z471" s="8">
        <v>39568</v>
      </c>
      <c r="AA471" s="6">
        <f t="shared" si="47"/>
        <v>-2.0233814623793478E-13</v>
      </c>
      <c r="AB471" s="6">
        <f t="shared" si="50"/>
        <v>0</v>
      </c>
      <c r="AC471" s="6">
        <f t="shared" si="49"/>
        <v>1.3711254354120683E-13</v>
      </c>
      <c r="AD471" s="6">
        <f t="shared" si="51"/>
        <v>0</v>
      </c>
    </row>
    <row r="472" spans="25:30" ht="13.5" customHeight="1" x14ac:dyDescent="0.2">
      <c r="Y472" s="6">
        <f t="shared" si="48"/>
        <v>1.3711254354120683E-13</v>
      </c>
      <c r="Z472" s="8">
        <v>39599</v>
      </c>
      <c r="AA472" s="6">
        <f t="shared" si="47"/>
        <v>-2.0233814623793478E-13</v>
      </c>
      <c r="AB472" s="6">
        <f t="shared" si="50"/>
        <v>0</v>
      </c>
      <c r="AC472" s="6">
        <f t="shared" si="49"/>
        <v>1.3711254354120683E-13</v>
      </c>
      <c r="AD472" s="6">
        <f t="shared" si="51"/>
        <v>0</v>
      </c>
    </row>
    <row r="473" spans="25:30" ht="13.5" customHeight="1" x14ac:dyDescent="0.2">
      <c r="Y473" s="6">
        <f t="shared" si="48"/>
        <v>1.3711254354120683E-13</v>
      </c>
      <c r="Z473" s="8">
        <v>39629</v>
      </c>
      <c r="AA473" s="6">
        <f t="shared" si="47"/>
        <v>-2.0233814623793478E-13</v>
      </c>
      <c r="AB473" s="6">
        <f t="shared" si="50"/>
        <v>0</v>
      </c>
      <c r="AC473" s="6">
        <f t="shared" si="49"/>
        <v>1.3711254354120683E-13</v>
      </c>
      <c r="AD473" s="6">
        <f t="shared" si="51"/>
        <v>0</v>
      </c>
    </row>
    <row r="474" spans="25:30" ht="13.5" customHeight="1" x14ac:dyDescent="0.2">
      <c r="Y474" s="6">
        <f t="shared" si="48"/>
        <v>1.3711254354120683E-13</v>
      </c>
      <c r="Z474" s="8">
        <v>39660</v>
      </c>
      <c r="AA474" s="6">
        <f t="shared" si="47"/>
        <v>-2.0233814623793478E-13</v>
      </c>
      <c r="AB474" s="6">
        <f t="shared" si="50"/>
        <v>0</v>
      </c>
      <c r="AC474" s="6">
        <f t="shared" si="49"/>
        <v>1.3711254354120683E-13</v>
      </c>
      <c r="AD474" s="6">
        <f t="shared" si="51"/>
        <v>0</v>
      </c>
    </row>
    <row r="475" spans="25:30" ht="13.5" customHeight="1" x14ac:dyDescent="0.2">
      <c r="Y475" s="6">
        <f t="shared" si="48"/>
        <v>1.3711254354120683E-13</v>
      </c>
      <c r="Z475" s="8">
        <v>39691</v>
      </c>
      <c r="AA475" s="6">
        <f t="shared" si="47"/>
        <v>-2.0233814623793478E-13</v>
      </c>
      <c r="AB475" s="6">
        <f t="shared" si="50"/>
        <v>0</v>
      </c>
      <c r="AC475" s="6">
        <f t="shared" si="49"/>
        <v>1.3711254354120683E-13</v>
      </c>
      <c r="AD475" s="6">
        <f t="shared" si="51"/>
        <v>0</v>
      </c>
    </row>
    <row r="476" spans="25:30" ht="13.5" customHeight="1" x14ac:dyDescent="0.2">
      <c r="Y476" s="6">
        <f t="shared" si="48"/>
        <v>1.3711254354120683E-13</v>
      </c>
      <c r="Z476" s="8">
        <v>39721</v>
      </c>
      <c r="AA476" s="6">
        <f t="shared" si="47"/>
        <v>-2.0233814623793478E-13</v>
      </c>
      <c r="AB476" s="6">
        <f t="shared" si="50"/>
        <v>0</v>
      </c>
      <c r="AC476" s="6">
        <f t="shared" si="49"/>
        <v>1.3711254354120683E-13</v>
      </c>
      <c r="AD476" s="6">
        <f t="shared" si="51"/>
        <v>0</v>
      </c>
    </row>
    <row r="477" spans="25:30" ht="13.5" customHeight="1" x14ac:dyDescent="0.2">
      <c r="Y477" s="6">
        <f t="shared" si="48"/>
        <v>1.3711254354120683E-13</v>
      </c>
      <c r="Z477" s="8">
        <v>39752</v>
      </c>
      <c r="AA477" s="6">
        <f t="shared" si="47"/>
        <v>-2.0233814623793478E-13</v>
      </c>
      <c r="AB477" s="6">
        <f t="shared" si="50"/>
        <v>0</v>
      </c>
      <c r="AC477" s="6">
        <f t="shared" si="49"/>
        <v>1.3711254354120683E-13</v>
      </c>
      <c r="AD477" s="6">
        <f t="shared" si="51"/>
        <v>0</v>
      </c>
    </row>
    <row r="478" spans="25:30" ht="13.5" customHeight="1" x14ac:dyDescent="0.2">
      <c r="Y478" s="6">
        <f t="shared" si="48"/>
        <v>1.3711254354120683E-13</v>
      </c>
      <c r="Z478" s="8">
        <v>39782</v>
      </c>
      <c r="AA478" s="6">
        <f t="shared" si="47"/>
        <v>-2.0233814623793478E-13</v>
      </c>
      <c r="AB478" s="6">
        <f t="shared" si="50"/>
        <v>0</v>
      </c>
      <c r="AC478" s="6">
        <f t="shared" si="49"/>
        <v>1.3711254354120683E-13</v>
      </c>
      <c r="AD478" s="6">
        <f t="shared" si="51"/>
        <v>0</v>
      </c>
    </row>
    <row r="479" spans="25:30" ht="13.5" customHeight="1" x14ac:dyDescent="0.2">
      <c r="Y479" s="6">
        <f t="shared" si="48"/>
        <v>1.3711254354120683E-13</v>
      </c>
      <c r="Z479" s="8">
        <v>39813</v>
      </c>
      <c r="AA479" s="6">
        <f t="shared" si="47"/>
        <v>-2.0233814623793478E-13</v>
      </c>
      <c r="AB479" s="6">
        <f t="shared" si="50"/>
        <v>0</v>
      </c>
      <c r="AC479" s="6">
        <f t="shared" si="49"/>
        <v>1.3711254354120683E-13</v>
      </c>
      <c r="AD479" s="6">
        <f t="shared" si="51"/>
        <v>0</v>
      </c>
    </row>
    <row r="480" spans="25:30" ht="13.5" customHeight="1" x14ac:dyDescent="0.2">
      <c r="Y480" s="6">
        <f t="shared" si="48"/>
        <v>1.3711254354120683E-13</v>
      </c>
      <c r="Z480" s="8">
        <v>39844</v>
      </c>
      <c r="AA480" s="6">
        <f t="shared" si="47"/>
        <v>-2.0233814623793478E-13</v>
      </c>
      <c r="AB480" s="6">
        <f t="shared" si="50"/>
        <v>0</v>
      </c>
      <c r="AC480" s="6">
        <f t="shared" si="49"/>
        <v>1.3711254354120683E-13</v>
      </c>
      <c r="AD480" s="6">
        <f t="shared" si="51"/>
        <v>0</v>
      </c>
    </row>
    <row r="481" spans="25:30" ht="13.5" customHeight="1" x14ac:dyDescent="0.2">
      <c r="Y481" s="6">
        <f t="shared" si="48"/>
        <v>1.3711254354120683E-13</v>
      </c>
      <c r="Z481" s="8">
        <v>39872</v>
      </c>
      <c r="AA481" s="6">
        <f t="shared" si="47"/>
        <v>-2.0233814623793478E-13</v>
      </c>
      <c r="AB481" s="6">
        <f t="shared" si="50"/>
        <v>0</v>
      </c>
      <c r="AC481" s="6">
        <f t="shared" si="49"/>
        <v>1.3711254354120683E-13</v>
      </c>
      <c r="AD481" s="6">
        <f t="shared" si="51"/>
        <v>0</v>
      </c>
    </row>
    <row r="482" spans="25:30" ht="13.5" customHeight="1" x14ac:dyDescent="0.2">
      <c r="Y482" s="6">
        <f t="shared" si="48"/>
        <v>1.3711254354120683E-13</v>
      </c>
      <c r="Z482" s="8">
        <v>39903</v>
      </c>
      <c r="AA482" s="6">
        <f t="shared" si="47"/>
        <v>-2.0233814623793478E-13</v>
      </c>
      <c r="AB482" s="6">
        <f t="shared" si="50"/>
        <v>0</v>
      </c>
      <c r="AC482" s="6">
        <f t="shared" si="49"/>
        <v>1.3711254354120683E-13</v>
      </c>
      <c r="AD482" s="6">
        <f t="shared" si="51"/>
        <v>0</v>
      </c>
    </row>
    <row r="483" spans="25:30" ht="13.5" customHeight="1" x14ac:dyDescent="0.2">
      <c r="Y483" s="6">
        <f t="shared" si="48"/>
        <v>1.3711254354120683E-13</v>
      </c>
      <c r="Z483" s="8">
        <v>39933</v>
      </c>
      <c r="AA483" s="6">
        <f t="shared" si="47"/>
        <v>-2.0233814623793478E-13</v>
      </c>
      <c r="AB483" s="6">
        <f t="shared" si="50"/>
        <v>0</v>
      </c>
      <c r="AC483" s="6">
        <f t="shared" si="49"/>
        <v>1.3711254354120683E-13</v>
      </c>
      <c r="AD483" s="6">
        <f t="shared" si="51"/>
        <v>0</v>
      </c>
    </row>
    <row r="484" spans="25:30" ht="13.5" customHeight="1" x14ac:dyDescent="0.2">
      <c r="Y484" s="6">
        <f t="shared" si="48"/>
        <v>1.3711254354120683E-13</v>
      </c>
      <c r="Z484" s="8">
        <v>39964</v>
      </c>
      <c r="AA484" s="6">
        <f t="shared" si="47"/>
        <v>-2.0233814623793478E-13</v>
      </c>
      <c r="AB484" s="6">
        <f t="shared" si="50"/>
        <v>0</v>
      </c>
      <c r="AC484" s="6">
        <f t="shared" si="49"/>
        <v>1.3711254354120683E-13</v>
      </c>
      <c r="AD484" s="6">
        <f t="shared" si="51"/>
        <v>0</v>
      </c>
    </row>
    <row r="485" spans="25:30" ht="13.5" customHeight="1" x14ac:dyDescent="0.2">
      <c r="Y485" s="6">
        <f t="shared" si="48"/>
        <v>1.3711254354120683E-13</v>
      </c>
      <c r="Z485" s="8">
        <v>39994</v>
      </c>
      <c r="AA485" s="6">
        <f t="shared" si="47"/>
        <v>-2.0233814623793478E-13</v>
      </c>
      <c r="AB485" s="6">
        <f t="shared" si="50"/>
        <v>0</v>
      </c>
      <c r="AC485" s="6">
        <f t="shared" si="49"/>
        <v>1.3711254354120683E-13</v>
      </c>
      <c r="AD485" s="6">
        <f t="shared" si="51"/>
        <v>0</v>
      </c>
    </row>
    <row r="486" spans="25:30" ht="13.5" customHeight="1" x14ac:dyDescent="0.2">
      <c r="Y486" s="6">
        <f t="shared" si="48"/>
        <v>1.3711254354120683E-13</v>
      </c>
      <c r="Z486" s="8">
        <v>40025</v>
      </c>
      <c r="AA486" s="6">
        <f t="shared" si="47"/>
        <v>-2.0233814623793478E-13</v>
      </c>
      <c r="AB486" s="6">
        <f t="shared" si="50"/>
        <v>0</v>
      </c>
      <c r="AC486" s="6">
        <f t="shared" si="49"/>
        <v>1.3711254354120683E-13</v>
      </c>
      <c r="AD486" s="6">
        <f t="shared" si="51"/>
        <v>0</v>
      </c>
    </row>
    <row r="487" spans="25:30" ht="13.5" customHeight="1" x14ac:dyDescent="0.2">
      <c r="Y487" s="6">
        <f t="shared" si="48"/>
        <v>1.3711254354120683E-13</v>
      </c>
      <c r="Z487" s="8">
        <v>40056</v>
      </c>
      <c r="AA487" s="6">
        <f t="shared" si="47"/>
        <v>-2.0233814623793478E-13</v>
      </c>
      <c r="AB487" s="6">
        <f t="shared" si="50"/>
        <v>0</v>
      </c>
      <c r="AC487" s="6">
        <f t="shared" si="49"/>
        <v>1.3711254354120683E-13</v>
      </c>
      <c r="AD487" s="6">
        <f t="shared" si="51"/>
        <v>0</v>
      </c>
    </row>
    <row r="488" spans="25:30" ht="13.5" customHeight="1" x14ac:dyDescent="0.2">
      <c r="Y488" s="6">
        <f t="shared" si="48"/>
        <v>1.3711254354120683E-13</v>
      </c>
      <c r="Z488" s="8">
        <v>40086</v>
      </c>
      <c r="AA488" s="6">
        <f t="shared" si="47"/>
        <v>-2.0233814623793478E-13</v>
      </c>
      <c r="AB488" s="6">
        <f t="shared" si="50"/>
        <v>0</v>
      </c>
      <c r="AC488" s="6">
        <f t="shared" si="49"/>
        <v>1.3711254354120683E-13</v>
      </c>
      <c r="AD488" s="6">
        <f t="shared" si="51"/>
        <v>0</v>
      </c>
    </row>
    <row r="489" spans="25:30" ht="13.5" customHeight="1" x14ac:dyDescent="0.2">
      <c r="Y489" s="6">
        <f t="shared" si="48"/>
        <v>1.3711254354120683E-13</v>
      </c>
      <c r="Z489" s="8">
        <v>40117</v>
      </c>
      <c r="AA489" s="6">
        <f t="shared" si="47"/>
        <v>-2.0233814623793478E-13</v>
      </c>
      <c r="AB489" s="6">
        <f t="shared" si="50"/>
        <v>0</v>
      </c>
      <c r="AC489" s="6">
        <f t="shared" si="49"/>
        <v>1.3711254354120683E-13</v>
      </c>
      <c r="AD489" s="6">
        <f t="shared" si="51"/>
        <v>0</v>
      </c>
    </row>
    <row r="490" spans="25:30" ht="13.5" customHeight="1" x14ac:dyDescent="0.2">
      <c r="Y490" s="6">
        <f t="shared" si="48"/>
        <v>1.3711254354120683E-13</v>
      </c>
      <c r="Z490" s="8">
        <v>40147</v>
      </c>
      <c r="AA490" s="6">
        <f t="shared" si="47"/>
        <v>-2.0233814623793478E-13</v>
      </c>
      <c r="AB490" s="6">
        <f t="shared" si="50"/>
        <v>0</v>
      </c>
      <c r="AC490" s="6">
        <f t="shared" si="49"/>
        <v>1.3711254354120683E-13</v>
      </c>
      <c r="AD490" s="6">
        <f t="shared" si="51"/>
        <v>0</v>
      </c>
    </row>
    <row r="491" spans="25:30" ht="13.5" customHeight="1" x14ac:dyDescent="0.2">
      <c r="Y491" s="6">
        <f t="shared" si="48"/>
        <v>1.3711254354120683E-13</v>
      </c>
      <c r="Z491" s="8">
        <v>40178</v>
      </c>
      <c r="AA491" s="6">
        <f t="shared" si="47"/>
        <v>-2.0233814623793478E-13</v>
      </c>
      <c r="AB491" s="6">
        <f t="shared" si="50"/>
        <v>0</v>
      </c>
      <c r="AC491" s="6">
        <f t="shared" si="49"/>
        <v>1.3711254354120683E-13</v>
      </c>
      <c r="AD491" s="6">
        <f t="shared" si="51"/>
        <v>0</v>
      </c>
    </row>
    <row r="492" spans="25:30" ht="13.5" customHeight="1" x14ac:dyDescent="0.2">
      <c r="Y492" s="6">
        <f t="shared" si="48"/>
        <v>1.3711254354120683E-13</v>
      </c>
      <c r="Z492" s="8">
        <v>40209</v>
      </c>
      <c r="AA492" s="6">
        <f t="shared" si="47"/>
        <v>-2.0233814623793478E-13</v>
      </c>
      <c r="AB492" s="6">
        <f t="shared" si="50"/>
        <v>0</v>
      </c>
      <c r="AC492" s="6">
        <f t="shared" si="49"/>
        <v>1.3711254354120683E-13</v>
      </c>
      <c r="AD492" s="6">
        <f t="shared" si="51"/>
        <v>0</v>
      </c>
    </row>
    <row r="493" spans="25:30" ht="13.5" customHeight="1" x14ac:dyDescent="0.2">
      <c r="Y493" s="6">
        <f t="shared" si="48"/>
        <v>1.3711254354120683E-13</v>
      </c>
      <c r="Z493" s="8">
        <v>40237</v>
      </c>
      <c r="AA493" s="6">
        <f t="shared" si="47"/>
        <v>-2.0233814623793478E-13</v>
      </c>
      <c r="AB493" s="6">
        <f t="shared" si="50"/>
        <v>0</v>
      </c>
      <c r="AC493" s="6">
        <f t="shared" si="49"/>
        <v>1.3711254354120683E-13</v>
      </c>
      <c r="AD493" s="6">
        <f t="shared" si="51"/>
        <v>0</v>
      </c>
    </row>
    <row r="494" spans="25:30" ht="13.5" customHeight="1" x14ac:dyDescent="0.2">
      <c r="Y494" s="6">
        <f t="shared" si="48"/>
        <v>1.3711254354120683E-13</v>
      </c>
      <c r="Z494" s="8">
        <v>40268</v>
      </c>
      <c r="AA494" s="6">
        <f t="shared" si="47"/>
        <v>-2.0233814623793478E-13</v>
      </c>
      <c r="AB494" s="6">
        <f t="shared" si="50"/>
        <v>0</v>
      </c>
      <c r="AC494" s="6">
        <f t="shared" si="49"/>
        <v>1.3711254354120683E-13</v>
      </c>
      <c r="AD494" s="6">
        <f t="shared" si="51"/>
        <v>0</v>
      </c>
    </row>
    <row r="495" spans="25:30" ht="13.5" customHeight="1" x14ac:dyDescent="0.2">
      <c r="Y495" s="6">
        <f t="shared" si="48"/>
        <v>1.3711254354120683E-13</v>
      </c>
      <c r="Z495" s="8">
        <v>40298</v>
      </c>
      <c r="AA495" s="6">
        <f t="shared" si="47"/>
        <v>-2.0233814623793478E-13</v>
      </c>
      <c r="AB495" s="6">
        <f t="shared" si="50"/>
        <v>0</v>
      </c>
      <c r="AC495" s="6">
        <f t="shared" si="49"/>
        <v>1.3711254354120683E-13</v>
      </c>
      <c r="AD495" s="6">
        <f t="shared" si="51"/>
        <v>0</v>
      </c>
    </row>
    <row r="496" spans="25:30" ht="13.5" customHeight="1" x14ac:dyDescent="0.2">
      <c r="Y496" s="6">
        <f t="shared" si="48"/>
        <v>1.3711254354120683E-13</v>
      </c>
      <c r="Z496" s="8">
        <v>40329</v>
      </c>
      <c r="AA496" s="6">
        <f t="shared" si="47"/>
        <v>-2.0233814623793478E-13</v>
      </c>
      <c r="AB496" s="6">
        <f t="shared" si="50"/>
        <v>0</v>
      </c>
      <c r="AC496" s="6">
        <f t="shared" si="49"/>
        <v>1.3711254354120683E-13</v>
      </c>
      <c r="AD496" s="6">
        <f t="shared" si="51"/>
        <v>0</v>
      </c>
    </row>
    <row r="497" spans="25:30" ht="13.5" customHeight="1" x14ac:dyDescent="0.2">
      <c r="Y497" s="6">
        <f t="shared" si="48"/>
        <v>1.3711254354120683E-13</v>
      </c>
      <c r="Z497" s="8">
        <v>40359</v>
      </c>
      <c r="AA497" s="6">
        <f t="shared" si="47"/>
        <v>-2.0233814623793478E-13</v>
      </c>
      <c r="AB497" s="6">
        <f t="shared" si="50"/>
        <v>0</v>
      </c>
      <c r="AC497" s="6">
        <f t="shared" si="49"/>
        <v>1.3711254354120683E-13</v>
      </c>
      <c r="AD497" s="6">
        <f t="shared" si="51"/>
        <v>0</v>
      </c>
    </row>
    <row r="498" spans="25:30" ht="13.5" customHeight="1" x14ac:dyDescent="0.2">
      <c r="Y498" s="6">
        <f t="shared" si="48"/>
        <v>1.3711254354120683E-13</v>
      </c>
      <c r="Z498" s="8">
        <v>40390</v>
      </c>
      <c r="AA498" s="6">
        <f t="shared" si="47"/>
        <v>-2.0233814623793478E-13</v>
      </c>
      <c r="AB498" s="6">
        <f t="shared" si="50"/>
        <v>0</v>
      </c>
      <c r="AC498" s="6">
        <f t="shared" si="49"/>
        <v>1.3711254354120683E-13</v>
      </c>
      <c r="AD498" s="6">
        <f t="shared" si="51"/>
        <v>0</v>
      </c>
    </row>
    <row r="499" spans="25:30" ht="13.5" customHeight="1" x14ac:dyDescent="0.2">
      <c r="Y499" s="6">
        <f t="shared" si="48"/>
        <v>1.3711254354120683E-13</v>
      </c>
      <c r="Z499" s="8">
        <v>40421</v>
      </c>
      <c r="AA499" s="6">
        <f t="shared" si="47"/>
        <v>-2.0233814623793478E-13</v>
      </c>
      <c r="AB499" s="6">
        <f t="shared" si="50"/>
        <v>0</v>
      </c>
      <c r="AC499" s="6">
        <f t="shared" si="49"/>
        <v>1.3711254354120683E-13</v>
      </c>
      <c r="AD499" s="6">
        <f t="shared" si="51"/>
        <v>0</v>
      </c>
    </row>
    <row r="500" spans="25:30" ht="13.5" customHeight="1" x14ac:dyDescent="0.2">
      <c r="Y500" s="6">
        <f t="shared" si="48"/>
        <v>1.3711254354120683E-13</v>
      </c>
      <c r="Z500" s="8">
        <v>40451</v>
      </c>
      <c r="AA500" s="6">
        <f t="shared" si="47"/>
        <v>-2.0233814623793478E-13</v>
      </c>
      <c r="AB500" s="6">
        <f t="shared" si="50"/>
        <v>0</v>
      </c>
      <c r="AC500" s="6">
        <f t="shared" si="49"/>
        <v>1.3711254354120683E-13</v>
      </c>
      <c r="AD500" s="6">
        <f t="shared" si="51"/>
        <v>0</v>
      </c>
    </row>
    <row r="501" spans="25:30" ht="13.5" customHeight="1" x14ac:dyDescent="0.2">
      <c r="Y501" s="6">
        <f t="shared" si="48"/>
        <v>1.3711254354120683E-13</v>
      </c>
      <c r="Z501" s="8">
        <v>40482</v>
      </c>
      <c r="AA501" s="6">
        <f t="shared" si="47"/>
        <v>-2.0233814623793478E-13</v>
      </c>
      <c r="AB501" s="6">
        <f t="shared" si="50"/>
        <v>0</v>
      </c>
      <c r="AC501" s="6">
        <f t="shared" si="49"/>
        <v>1.3711254354120683E-13</v>
      </c>
      <c r="AD501" s="6">
        <f t="shared" si="51"/>
        <v>0</v>
      </c>
    </row>
    <row r="502" spans="25:30" ht="13.5" customHeight="1" x14ac:dyDescent="0.2">
      <c r="Y502" s="6">
        <f t="shared" si="48"/>
        <v>1.3711254354120683E-13</v>
      </c>
      <c r="Z502" s="8">
        <v>40512</v>
      </c>
      <c r="AA502" s="6">
        <f t="shared" si="47"/>
        <v>-2.0233814623793478E-13</v>
      </c>
      <c r="AB502" s="6">
        <f t="shared" si="50"/>
        <v>0</v>
      </c>
      <c r="AC502" s="6">
        <f t="shared" si="49"/>
        <v>1.3711254354120683E-13</v>
      </c>
      <c r="AD502" s="6">
        <f t="shared" si="51"/>
        <v>0</v>
      </c>
    </row>
    <row r="503" spans="25:30" ht="13.5" customHeight="1" x14ac:dyDescent="0.2">
      <c r="Y503" s="6">
        <f t="shared" si="48"/>
        <v>1.3711254354120683E-13</v>
      </c>
      <c r="Z503" s="8">
        <v>40543</v>
      </c>
      <c r="AA503" s="6">
        <f t="shared" si="47"/>
        <v>-2.0233814623793478E-13</v>
      </c>
      <c r="AB503" s="6">
        <f t="shared" si="50"/>
        <v>0</v>
      </c>
      <c r="AC503" s="6">
        <f t="shared" si="49"/>
        <v>1.3711254354120683E-13</v>
      </c>
      <c r="AD503" s="6">
        <f t="shared" si="51"/>
        <v>0</v>
      </c>
    </row>
    <row r="504" spans="25:30" ht="13.5" customHeight="1" x14ac:dyDescent="0.2">
      <c r="Y504" s="6">
        <f t="shared" si="48"/>
        <v>1.3711254354120683E-13</v>
      </c>
      <c r="Z504" s="8">
        <v>40574</v>
      </c>
      <c r="AA504" s="6">
        <f t="shared" si="47"/>
        <v>-2.0233814623793478E-13</v>
      </c>
      <c r="AB504" s="6">
        <f t="shared" si="50"/>
        <v>0</v>
      </c>
      <c r="AC504" s="6">
        <f t="shared" si="49"/>
        <v>1.3711254354120683E-13</v>
      </c>
      <c r="AD504" s="6">
        <f t="shared" si="51"/>
        <v>0</v>
      </c>
    </row>
    <row r="505" spans="25:30" ht="13.5" customHeight="1" x14ac:dyDescent="0.2">
      <c r="Y505" s="6">
        <f t="shared" si="48"/>
        <v>1.3711254354120683E-13</v>
      </c>
      <c r="Z505" s="8">
        <v>40602</v>
      </c>
      <c r="AA505" s="6">
        <f t="shared" si="47"/>
        <v>-2.0233814623793478E-13</v>
      </c>
      <c r="AB505" s="6">
        <f t="shared" si="50"/>
        <v>0</v>
      </c>
      <c r="AC505" s="6">
        <f t="shared" si="49"/>
        <v>1.3711254354120683E-13</v>
      </c>
      <c r="AD505" s="6">
        <f t="shared" si="51"/>
        <v>0</v>
      </c>
    </row>
    <row r="506" spans="25:30" ht="13.5" customHeight="1" x14ac:dyDescent="0.2">
      <c r="Y506" s="6">
        <f t="shared" si="48"/>
        <v>1.3711254354120683E-13</v>
      </c>
      <c r="Z506" s="8">
        <v>40633</v>
      </c>
      <c r="AA506" s="6">
        <f t="shared" si="47"/>
        <v>-2.0233814623793478E-13</v>
      </c>
      <c r="AB506" s="6">
        <f t="shared" si="50"/>
        <v>0</v>
      </c>
      <c r="AC506" s="6">
        <f t="shared" si="49"/>
        <v>1.3711254354120683E-13</v>
      </c>
      <c r="AD506" s="6">
        <f t="shared" si="51"/>
        <v>0</v>
      </c>
    </row>
    <row r="507" spans="25:30" ht="13.5" customHeight="1" x14ac:dyDescent="0.2">
      <c r="Y507" s="6">
        <f t="shared" si="48"/>
        <v>1.3711254354120683E-13</v>
      </c>
      <c r="Z507" s="8">
        <v>40663</v>
      </c>
      <c r="AA507" s="6">
        <f t="shared" si="47"/>
        <v>-2.0233814623793478E-13</v>
      </c>
      <c r="AB507" s="6">
        <f t="shared" si="50"/>
        <v>0</v>
      </c>
      <c r="AC507" s="6">
        <f t="shared" si="49"/>
        <v>1.3711254354120683E-13</v>
      </c>
      <c r="AD507" s="6">
        <f t="shared" si="51"/>
        <v>0</v>
      </c>
    </row>
    <row r="508" spans="25:30" ht="13.5" customHeight="1" x14ac:dyDescent="0.2">
      <c r="Y508" s="6">
        <f t="shared" si="48"/>
        <v>1.3711254354120683E-13</v>
      </c>
      <c r="Z508" s="8">
        <v>40694</v>
      </c>
      <c r="AA508" s="6">
        <f t="shared" si="47"/>
        <v>-2.0233814623793478E-13</v>
      </c>
      <c r="AB508" s="6">
        <f t="shared" si="50"/>
        <v>0</v>
      </c>
      <c r="AC508" s="6">
        <f t="shared" si="49"/>
        <v>1.3711254354120683E-13</v>
      </c>
      <c r="AD508" s="6">
        <f t="shared" si="51"/>
        <v>0</v>
      </c>
    </row>
    <row r="509" spans="25:30" ht="13.5" customHeight="1" x14ac:dyDescent="0.2">
      <c r="Y509" s="6">
        <f t="shared" si="48"/>
        <v>1.3711254354120683E-13</v>
      </c>
      <c r="Z509" s="8">
        <v>40724</v>
      </c>
      <c r="AA509" s="6">
        <f t="shared" si="47"/>
        <v>-2.0233814623793478E-13</v>
      </c>
      <c r="AB509" s="6">
        <f t="shared" si="50"/>
        <v>0</v>
      </c>
      <c r="AC509" s="6">
        <f t="shared" si="49"/>
        <v>1.3711254354120683E-13</v>
      </c>
      <c r="AD509" s="6">
        <f t="shared" si="51"/>
        <v>0</v>
      </c>
    </row>
    <row r="510" spans="25:30" ht="13.5" customHeight="1" x14ac:dyDescent="0.2">
      <c r="Y510" s="6">
        <f t="shared" si="48"/>
        <v>1.3711254354120683E-13</v>
      </c>
      <c r="Z510" s="8">
        <v>40755</v>
      </c>
      <c r="AA510" s="6">
        <f t="shared" si="47"/>
        <v>-2.0233814623793478E-13</v>
      </c>
      <c r="AB510" s="6">
        <f t="shared" si="50"/>
        <v>0</v>
      </c>
      <c r="AC510" s="6">
        <f t="shared" si="49"/>
        <v>1.3711254354120683E-13</v>
      </c>
      <c r="AD510" s="6">
        <f t="shared" si="51"/>
        <v>0</v>
      </c>
    </row>
    <row r="511" spans="25:30" ht="13.5" customHeight="1" x14ac:dyDescent="0.2">
      <c r="Y511" s="6">
        <f t="shared" si="48"/>
        <v>1.3711254354120683E-13</v>
      </c>
      <c r="Z511" s="8">
        <v>40786</v>
      </c>
      <c r="AA511" s="6">
        <f t="shared" si="47"/>
        <v>-2.0233814623793478E-13</v>
      </c>
      <c r="AB511" s="6">
        <f t="shared" si="50"/>
        <v>0</v>
      </c>
      <c r="AC511" s="6">
        <f t="shared" si="49"/>
        <v>1.3711254354120683E-13</v>
      </c>
      <c r="AD511" s="6">
        <f t="shared" si="5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5"/>
  <sheetViews>
    <sheetView tabSelected="1" topLeftCell="V1" workbookViewId="0">
      <selection activeCell="AO18" sqref="AO18"/>
    </sheetView>
  </sheetViews>
  <sheetFormatPr defaultRowHeight="15" x14ac:dyDescent="0.25"/>
  <cols>
    <col min="2" max="3" width="9.140625" style="3"/>
    <col min="8" max="8" width="9.140625" style="3"/>
    <col min="11" max="11" width="9.140625" style="3"/>
    <col min="14" max="14" width="9.140625" style="3"/>
    <col min="16" max="16" width="9.140625" style="3"/>
    <col min="23" max="23" width="9.140625" style="3"/>
    <col min="26" max="26" width="9.140625" style="3"/>
    <col min="29" max="29" width="9.140625" style="3"/>
    <col min="35" max="39" width="9.140625" style="3"/>
  </cols>
  <sheetData>
    <row r="1" spans="1:39" x14ac:dyDescent="0.25">
      <c r="A1" t="s">
        <v>0</v>
      </c>
      <c r="B1" s="3" t="s">
        <v>36</v>
      </c>
      <c r="C1" s="3" t="s">
        <v>37</v>
      </c>
      <c r="D1" t="s">
        <v>38</v>
      </c>
      <c r="E1" t="s">
        <v>39</v>
      </c>
      <c r="F1" t="s">
        <v>40</v>
      </c>
      <c r="G1" t="s">
        <v>41</v>
      </c>
      <c r="H1" s="3" t="s">
        <v>42</v>
      </c>
      <c r="I1" t="s">
        <v>43</v>
      </c>
      <c r="J1" t="s">
        <v>44</v>
      </c>
      <c r="K1" s="3" t="s">
        <v>45</v>
      </c>
      <c r="L1" t="s">
        <v>46</v>
      </c>
      <c r="M1" t="s">
        <v>47</v>
      </c>
      <c r="N1" s="3" t="s">
        <v>48</v>
      </c>
      <c r="O1" t="s">
        <v>49</v>
      </c>
      <c r="P1" s="3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s="3" t="s">
        <v>57</v>
      </c>
      <c r="X1" t="s">
        <v>58</v>
      </c>
      <c r="Y1" t="s">
        <v>59</v>
      </c>
      <c r="Z1" s="3" t="s">
        <v>60</v>
      </c>
      <c r="AA1" t="s">
        <v>61</v>
      </c>
      <c r="AB1" t="s">
        <v>62</v>
      </c>
      <c r="AC1" s="3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s="3" t="s">
        <v>69</v>
      </c>
      <c r="AJ1" s="3" t="s">
        <v>70</v>
      </c>
      <c r="AK1" s="3" t="s">
        <v>71</v>
      </c>
      <c r="AL1" s="3" t="s">
        <v>72</v>
      </c>
      <c r="AM1" s="3" t="s">
        <v>73</v>
      </c>
    </row>
    <row r="2" spans="1:39" x14ac:dyDescent="0.25">
      <c r="A2">
        <v>1947</v>
      </c>
      <c r="B2" s="4">
        <v>7.4791302276121696</v>
      </c>
      <c r="C2" s="4" t="s">
        <v>8</v>
      </c>
      <c r="D2" s="2">
        <v>6.51219099555124</v>
      </c>
      <c r="E2" s="2">
        <v>6.0506764067398304</v>
      </c>
      <c r="F2" s="2">
        <v>3.91402100809082</v>
      </c>
      <c r="G2" s="2">
        <v>4.7291561657690799</v>
      </c>
      <c r="H2" s="4">
        <v>4.6643820456199396</v>
      </c>
      <c r="I2" s="2">
        <v>2.1079258010117999E-3</v>
      </c>
      <c r="J2" s="2">
        <v>5.9882092543873098</v>
      </c>
      <c r="K2" s="4">
        <v>5.0955889999764201</v>
      </c>
      <c r="L2" s="2">
        <v>5.5961972639762596</v>
      </c>
      <c r="M2" s="2">
        <v>5.6142223979435597</v>
      </c>
      <c r="N2" s="4">
        <v>7.0009723606932699</v>
      </c>
      <c r="O2" s="2">
        <v>7.3108175024739896</v>
      </c>
      <c r="P2" s="4">
        <v>6.0095500146543701</v>
      </c>
      <c r="Q2" s="2">
        <v>4.4450014338352704</v>
      </c>
      <c r="R2" s="2">
        <v>3.9318256327243302</v>
      </c>
      <c r="S2" s="2" t="s">
        <v>8</v>
      </c>
      <c r="T2" s="2" t="s">
        <v>8</v>
      </c>
      <c r="U2" s="2" t="s">
        <v>8</v>
      </c>
      <c r="V2" s="2" t="s">
        <v>8</v>
      </c>
      <c r="W2" s="4" t="s">
        <v>8</v>
      </c>
      <c r="X2" s="2" t="s">
        <v>8</v>
      </c>
      <c r="Y2" s="2" t="s">
        <v>8</v>
      </c>
      <c r="Z2" s="4" t="s">
        <v>8</v>
      </c>
      <c r="AA2" s="2" t="s">
        <v>8</v>
      </c>
      <c r="AB2" s="2" t="s">
        <v>8</v>
      </c>
      <c r="AC2" s="4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>
        <v>0</v>
      </c>
      <c r="AI2" s="4">
        <v>-1.5122202276121699</v>
      </c>
      <c r="AJ2" s="4">
        <v>0</v>
      </c>
      <c r="AK2" s="4">
        <v>0</v>
      </c>
      <c r="AL2" s="4">
        <v>0</v>
      </c>
      <c r="AM2" s="4">
        <v>0</v>
      </c>
    </row>
    <row r="3" spans="1:39" x14ac:dyDescent="0.25">
      <c r="A3">
        <v>1947.25</v>
      </c>
      <c r="B3" s="4">
        <v>7.4776042431975904</v>
      </c>
      <c r="C3" s="4">
        <v>3.2079606733351099E-2</v>
      </c>
      <c r="D3" s="2">
        <v>6.5264948595707901</v>
      </c>
      <c r="E3" s="2">
        <v>6.0674992333839803</v>
      </c>
      <c r="F3" s="2">
        <v>3.9337844972096598</v>
      </c>
      <c r="G3" s="2">
        <v>4.6784206477276804</v>
      </c>
      <c r="H3" s="4">
        <v>4.6482296754485404</v>
      </c>
      <c r="I3" s="2">
        <v>-4.9916805324459199E-3</v>
      </c>
      <c r="J3" s="2">
        <v>5.9432682368828402</v>
      </c>
      <c r="K3" s="4">
        <v>5.0925851941187803</v>
      </c>
      <c r="L3" s="2">
        <v>5.58102319404904</v>
      </c>
      <c r="M3" s="2">
        <v>5.5677449510819503</v>
      </c>
      <c r="N3" s="4">
        <v>7.0166705165569301</v>
      </c>
      <c r="O3" s="2">
        <v>7.3112686182974196</v>
      </c>
      <c r="P3" s="4">
        <v>6.0156692358047996</v>
      </c>
      <c r="Q3" s="2">
        <v>4.4331949212482797</v>
      </c>
      <c r="R3" s="2">
        <v>3.9512437185814302</v>
      </c>
      <c r="S3" s="2">
        <v>2.1090470422169699E-2</v>
      </c>
      <c r="T3" s="2">
        <v>3.8116637377090298E-2</v>
      </c>
      <c r="U3" s="2">
        <v>5.3974930550570101E-2</v>
      </c>
      <c r="V3" s="2">
        <v>0.20294207216559501</v>
      </c>
      <c r="W3" s="4">
        <v>0.134176451533074</v>
      </c>
      <c r="X3" s="2">
        <v>3.5302733747494299</v>
      </c>
      <c r="Y3" s="2">
        <v>0.23029105764149799</v>
      </c>
      <c r="Z3" s="4">
        <v>0.10104910583434</v>
      </c>
      <c r="AA3" s="2">
        <v>0.14150710897896299</v>
      </c>
      <c r="AB3" s="2">
        <v>0.141547040669813</v>
      </c>
      <c r="AC3" s="4">
        <v>3.05060668110144E-2</v>
      </c>
      <c r="AD3" s="2">
        <v>8.0494054279043298E-2</v>
      </c>
      <c r="AE3" s="2">
        <v>8.4451119443293993E-3</v>
      </c>
      <c r="AF3" s="2">
        <v>0.27948125416699898</v>
      </c>
      <c r="AG3" s="2">
        <v>0.279252191483364</v>
      </c>
      <c r="AH3" s="2">
        <v>0</v>
      </c>
      <c r="AI3" s="4">
        <v>-1.53861424319759</v>
      </c>
      <c r="AJ3" s="4">
        <v>0</v>
      </c>
      <c r="AK3" s="4">
        <v>0</v>
      </c>
      <c r="AL3" s="4">
        <v>0</v>
      </c>
      <c r="AM3" s="4">
        <v>0</v>
      </c>
    </row>
    <row r="4" spans="1:39" x14ac:dyDescent="0.25">
      <c r="A4">
        <v>1947.5</v>
      </c>
      <c r="B4" s="4">
        <v>7.4767554667992</v>
      </c>
      <c r="C4" s="4">
        <v>7.3866806084947001E-2</v>
      </c>
      <c r="D4" s="2">
        <v>6.5242962511365903</v>
      </c>
      <c r="E4" s="2">
        <v>6.0721224501254403</v>
      </c>
      <c r="F4" s="2">
        <v>3.9493187901718398</v>
      </c>
      <c r="G4" s="2">
        <v>4.8210876922105603</v>
      </c>
      <c r="H4" s="4">
        <v>4.6279096729575802</v>
      </c>
      <c r="I4" s="2">
        <v>-1.18609406952965E-2</v>
      </c>
      <c r="J4" s="2">
        <v>5.8978180340122197</v>
      </c>
      <c r="K4" s="4">
        <v>5.1537597872436498</v>
      </c>
      <c r="L4" s="2">
        <v>5.6418612784959103</v>
      </c>
      <c r="M4" s="2">
        <v>5.59317520708447</v>
      </c>
      <c r="N4" s="4">
        <v>7.0182567576661699</v>
      </c>
      <c r="O4" s="2">
        <v>7.3010855184001198</v>
      </c>
      <c r="P4" s="4">
        <v>6.0248993231942203</v>
      </c>
      <c r="Q4" s="2">
        <v>4.3807758527722296</v>
      </c>
      <c r="R4" s="2">
        <v>3.8308129500026</v>
      </c>
      <c r="S4" s="2">
        <v>9.8255031575131796E-2</v>
      </c>
      <c r="T4" s="2">
        <v>6.8970424728419702E-2</v>
      </c>
      <c r="U4" s="2">
        <v>1.1939019220214699E-2</v>
      </c>
      <c r="V4" s="2">
        <v>0.100505646992671</v>
      </c>
      <c r="W4" s="4">
        <v>9.8484337561393104E-2</v>
      </c>
      <c r="X4" s="2">
        <v>3.5570337614452998</v>
      </c>
      <c r="Y4" s="2">
        <v>0.20682696193969199</v>
      </c>
      <c r="Z4" s="4">
        <v>3.4626005513882098E-2</v>
      </c>
      <c r="AA4" s="2">
        <v>-7.2507865415264702E-2</v>
      </c>
      <c r="AB4" s="2">
        <v>-5.0012086004274502E-2</v>
      </c>
      <c r="AC4" s="4">
        <v>8.2009179936203894E-2</v>
      </c>
      <c r="AD4" s="2">
        <v>0.112959534578202</v>
      </c>
      <c r="AE4" s="2">
        <v>-6.9842346103740696E-2</v>
      </c>
      <c r="AF4" s="2">
        <v>0.189110675902537</v>
      </c>
      <c r="AG4" s="2">
        <v>0.230067772673022</v>
      </c>
      <c r="AH4" s="2">
        <v>0</v>
      </c>
      <c r="AI4" s="4">
        <v>-1.6584654667992</v>
      </c>
      <c r="AJ4" s="4">
        <v>0</v>
      </c>
      <c r="AK4" s="4">
        <v>0</v>
      </c>
      <c r="AL4" s="4">
        <v>0</v>
      </c>
      <c r="AM4" s="4">
        <v>0</v>
      </c>
    </row>
    <row r="5" spans="1:39" x14ac:dyDescent="0.25">
      <c r="A5">
        <v>1947.75</v>
      </c>
      <c r="B5" s="4">
        <v>7.4918127769543803</v>
      </c>
      <c r="C5" s="4">
        <v>9.8260390337660694E-2</v>
      </c>
      <c r="D5" s="2">
        <v>6.5191472879403998</v>
      </c>
      <c r="E5" s="2">
        <v>6.0591231955818001</v>
      </c>
      <c r="F5" s="2">
        <v>4.01096295328305</v>
      </c>
      <c r="G5" s="2">
        <v>4.99721227376412</v>
      </c>
      <c r="H5" s="4">
        <v>4.65965837127216</v>
      </c>
      <c r="I5" s="2">
        <v>5.8939096267190596E-3</v>
      </c>
      <c r="J5" s="2">
        <v>5.9040401381819896</v>
      </c>
      <c r="K5" s="4">
        <v>5.26010328974826</v>
      </c>
      <c r="L5" s="2">
        <v>5.7205369614279604</v>
      </c>
      <c r="M5" s="2">
        <v>5.7132993422835296</v>
      </c>
      <c r="N5" s="4">
        <v>7.0087666285274697</v>
      </c>
      <c r="O5" s="2">
        <v>7.2954895594446798</v>
      </c>
      <c r="P5" s="4">
        <v>6.0100409326809201</v>
      </c>
      <c r="Q5" s="2">
        <v>4.2598590006996702</v>
      </c>
      <c r="R5" s="2">
        <v>3.88362353090645</v>
      </c>
      <c r="S5" s="2">
        <v>8.9509068625478305E-2</v>
      </c>
      <c r="T5" s="2">
        <v>0.122616759129443</v>
      </c>
      <c r="U5" s="2">
        <v>5.3785152975450501E-2</v>
      </c>
      <c r="V5" s="2">
        <v>0.115883599555813</v>
      </c>
      <c r="W5" s="4">
        <v>7.3884234657786194E-2</v>
      </c>
      <c r="X5" s="2">
        <v>-2.7080019168251201</v>
      </c>
      <c r="Y5" s="2">
        <v>-0.247167821298309</v>
      </c>
      <c r="Z5" s="4">
        <v>7.0445558706822495E-2</v>
      </c>
      <c r="AA5" s="2">
        <v>6.4003133158394093E-2</v>
      </c>
      <c r="AB5" s="2">
        <v>0.19955829568122299</v>
      </c>
      <c r="AC5" s="4">
        <v>0.107819085725712</v>
      </c>
      <c r="AD5" s="2">
        <v>2.0278018452742699E-2</v>
      </c>
      <c r="AE5" s="2">
        <v>4.8399072296890097E-2</v>
      </c>
      <c r="AF5" s="2">
        <v>9.4170752189516094E-2</v>
      </c>
      <c r="AG5" s="2">
        <v>8.8898420156274596E-2</v>
      </c>
      <c r="AH5" s="2">
        <v>0</v>
      </c>
      <c r="AI5" s="4">
        <v>-1.58778277695438</v>
      </c>
      <c r="AJ5" s="4">
        <v>0</v>
      </c>
      <c r="AK5" s="4">
        <v>0</v>
      </c>
      <c r="AL5" s="4">
        <v>0</v>
      </c>
      <c r="AM5" s="4">
        <v>0</v>
      </c>
    </row>
    <row r="6" spans="1:39" x14ac:dyDescent="0.25">
      <c r="A6">
        <v>1948</v>
      </c>
      <c r="B6" s="4">
        <v>7.5075803023107097</v>
      </c>
      <c r="C6" s="4">
        <v>4.4061609380007E-2</v>
      </c>
      <c r="D6" s="2">
        <v>6.5298566985917796</v>
      </c>
      <c r="E6" s="2">
        <v>6.0623888854446797</v>
      </c>
      <c r="F6" s="2">
        <v>4.0073331852324703</v>
      </c>
      <c r="G6" s="2">
        <v>4.9856593080260803</v>
      </c>
      <c r="H6" s="4">
        <v>4.7202829930885999</v>
      </c>
      <c r="I6" s="2">
        <v>1.38355111452729E-2</v>
      </c>
      <c r="J6" s="2">
        <v>5.9411179918512698</v>
      </c>
      <c r="K6" s="4">
        <v>5.2533752687944002</v>
      </c>
      <c r="L6" s="2">
        <v>5.70056223690999</v>
      </c>
      <c r="M6" s="2">
        <v>5.7379760939456101</v>
      </c>
      <c r="N6" s="4">
        <v>7.0153560024920401</v>
      </c>
      <c r="O6" s="2">
        <v>7.3093779866212696</v>
      </c>
      <c r="P6" s="4">
        <v>6.0294826142954996</v>
      </c>
      <c r="Q6" s="2">
        <v>4.2136079830489201</v>
      </c>
      <c r="R6" s="2">
        <v>4.00369019395397</v>
      </c>
      <c r="S6" s="2">
        <v>1.8796858805849598E-2</v>
      </c>
      <c r="T6" s="2">
        <v>6.12427828402069E-2</v>
      </c>
      <c r="U6" s="2">
        <v>1.45190722023152E-2</v>
      </c>
      <c r="V6" s="2">
        <v>7.2614599077551703E-2</v>
      </c>
      <c r="W6" s="4">
        <v>2.5846685599736598E-2</v>
      </c>
      <c r="X6" s="2">
        <v>3.4701085433413899</v>
      </c>
      <c r="Y6" s="2">
        <v>-0.21032816082098699</v>
      </c>
      <c r="Z6" s="4">
        <v>3.7261378075221799E-2</v>
      </c>
      <c r="AA6" s="2">
        <v>0.19240631472335701</v>
      </c>
      <c r="AB6" s="2">
        <v>0.13577033127015201</v>
      </c>
      <c r="AC6" s="4">
        <v>4.2301931026152297E-2</v>
      </c>
      <c r="AD6" s="2">
        <v>-1.78175797728919E-2</v>
      </c>
      <c r="AE6" s="2">
        <v>6.33605301202156E-2</v>
      </c>
      <c r="AF6" s="2">
        <v>2.2662950142706299E-2</v>
      </c>
      <c r="AG6" s="2">
        <v>0.101763682494866</v>
      </c>
      <c r="AH6" s="2">
        <v>0</v>
      </c>
      <c r="AI6" s="4">
        <v>-1.60124030231071</v>
      </c>
      <c r="AJ6" s="4">
        <v>0</v>
      </c>
      <c r="AK6" s="4">
        <v>0</v>
      </c>
      <c r="AL6" s="4">
        <v>0</v>
      </c>
      <c r="AM6" s="4">
        <v>0</v>
      </c>
    </row>
    <row r="7" spans="1:39" x14ac:dyDescent="0.25">
      <c r="A7">
        <v>1948.25</v>
      </c>
      <c r="B7" s="4">
        <v>7.5258016870328301</v>
      </c>
      <c r="C7" s="4">
        <v>4.1014233782538802E-2</v>
      </c>
      <c r="D7" s="2">
        <v>6.5453496603344199</v>
      </c>
      <c r="E7" s="2">
        <v>6.0721224501254403</v>
      </c>
      <c r="F7" s="2">
        <v>4.0127729085282899</v>
      </c>
      <c r="G7" s="2">
        <v>5.0421339611556304</v>
      </c>
      <c r="H7" s="4">
        <v>4.68490515400695</v>
      </c>
      <c r="I7" s="2">
        <v>2.2064323111443501E-2</v>
      </c>
      <c r="J7" s="2">
        <v>5.9974371547964598</v>
      </c>
      <c r="K7" s="4">
        <v>5.2794776244914798</v>
      </c>
      <c r="L7" s="2">
        <v>5.7168315260239799</v>
      </c>
      <c r="M7" s="2">
        <v>5.7848719221006304</v>
      </c>
      <c r="N7" s="4">
        <v>7.0276613645715598</v>
      </c>
      <c r="O7" s="2">
        <v>7.3320614901036301</v>
      </c>
      <c r="P7" s="4">
        <v>6.0764947962925602</v>
      </c>
      <c r="Q7" s="2">
        <v>4.1157798429421701</v>
      </c>
      <c r="R7" s="2">
        <v>4.0412953411322903</v>
      </c>
      <c r="S7" s="2">
        <v>4.0675295087364602E-2</v>
      </c>
      <c r="T7" s="2">
        <v>4.3643051598358802E-2</v>
      </c>
      <c r="U7" s="2">
        <v>6.2454743608059402E-2</v>
      </c>
      <c r="V7" s="2">
        <v>5.3580107323751902E-2</v>
      </c>
      <c r="W7" s="4">
        <v>0.110859865344331</v>
      </c>
      <c r="X7" s="2">
        <v>1.9431587739337499</v>
      </c>
      <c r="Y7" s="2">
        <v>-0.21635803047169599</v>
      </c>
      <c r="Z7" s="4">
        <v>5.76380528792928E-2</v>
      </c>
      <c r="AA7" s="2">
        <v>2.0291937471125E-2</v>
      </c>
      <c r="AB7" s="2">
        <v>2.2841889902313301E-2</v>
      </c>
      <c r="AC7" s="4">
        <v>4.2303405998307397E-2</v>
      </c>
      <c r="AD7" s="2">
        <v>-1.8361918219873999E-2</v>
      </c>
      <c r="AE7" s="2">
        <v>3.9992290878901202E-2</v>
      </c>
      <c r="AF7" s="2">
        <v>-3.2760215880177398E-2</v>
      </c>
      <c r="AG7" s="2">
        <v>1.2867389367761099E-2</v>
      </c>
      <c r="AH7" s="2">
        <v>0</v>
      </c>
      <c r="AI7" s="4">
        <v>-1.6536516870328299</v>
      </c>
      <c r="AJ7" s="4">
        <v>0</v>
      </c>
      <c r="AK7" s="4">
        <v>0</v>
      </c>
      <c r="AL7" s="4">
        <v>0</v>
      </c>
      <c r="AM7" s="4">
        <v>0</v>
      </c>
    </row>
    <row r="8" spans="1:39" x14ac:dyDescent="0.25">
      <c r="A8">
        <v>1948.5</v>
      </c>
      <c r="B8" s="4">
        <v>7.5311771770505196</v>
      </c>
      <c r="C8" s="4">
        <v>6.08839760414224E-2</v>
      </c>
      <c r="D8" s="2">
        <v>6.5507945799335898</v>
      </c>
      <c r="E8" s="2">
        <v>6.0658760446217901</v>
      </c>
      <c r="F8" s="2">
        <v>4.03069453514565</v>
      </c>
      <c r="G8" s="2">
        <v>5.00996840510855</v>
      </c>
      <c r="H8" s="4">
        <v>4.68767140749984</v>
      </c>
      <c r="I8" s="2">
        <v>2.6277372262773699E-2</v>
      </c>
      <c r="J8" s="2">
        <v>6.02765673401335</v>
      </c>
      <c r="K8" s="4">
        <v>5.2778351442759401</v>
      </c>
      <c r="L8" s="2">
        <v>5.7255606377761801</v>
      </c>
      <c r="M8" s="2">
        <v>5.80394483772311</v>
      </c>
      <c r="N8" s="4">
        <v>7.0266761436574203</v>
      </c>
      <c r="O8" s="2">
        <v>7.33840179933377</v>
      </c>
      <c r="P8" s="4">
        <v>6.09582456243223</v>
      </c>
      <c r="Q8" s="2">
        <v>4.1383614476388804</v>
      </c>
      <c r="R8" s="2">
        <v>4.0926765051213998</v>
      </c>
      <c r="S8" s="2">
        <v>6.0819126765505202E-2</v>
      </c>
      <c r="T8" s="2">
        <v>3.9382758133168501E-2</v>
      </c>
      <c r="U8" s="2">
        <v>0.139315755072692</v>
      </c>
      <c r="V8" s="2">
        <v>7.9278880899101595E-2</v>
      </c>
      <c r="W8" s="4">
        <v>0.139896297959828</v>
      </c>
      <c r="X8" s="2">
        <v>0.77966250383602198</v>
      </c>
      <c r="Y8" s="2">
        <v>1.0568341068465201E-2</v>
      </c>
      <c r="Z8" s="4">
        <v>0.11428756837668499</v>
      </c>
      <c r="AA8" s="2">
        <v>8.9815262737953802E-2</v>
      </c>
      <c r="AB8" s="2">
        <v>0.107773286656943</v>
      </c>
      <c r="AC8" s="4">
        <v>4.89297800059489E-2</v>
      </c>
      <c r="AD8" s="2">
        <v>3.9680846566568603E-2</v>
      </c>
      <c r="AE8" s="2">
        <v>9.0399707993826794E-2</v>
      </c>
      <c r="AF8" s="2">
        <v>-3.8038092517425098E-2</v>
      </c>
      <c r="AG8" s="2">
        <v>-1.03639992787468E-2</v>
      </c>
      <c r="AH8" s="2">
        <v>0</v>
      </c>
      <c r="AI8" s="4">
        <v>-1.67863717705052</v>
      </c>
      <c r="AJ8" s="4">
        <v>0</v>
      </c>
      <c r="AK8" s="4">
        <v>0</v>
      </c>
      <c r="AL8" s="4">
        <v>0</v>
      </c>
      <c r="AM8" s="4">
        <v>0</v>
      </c>
    </row>
    <row r="9" spans="1:39" x14ac:dyDescent="0.25">
      <c r="A9">
        <v>1948.75</v>
      </c>
      <c r="B9" s="4">
        <v>7.5327306794387496</v>
      </c>
      <c r="C9" s="4">
        <v>-1.26667007084524E-2</v>
      </c>
      <c r="D9" s="2">
        <v>6.5607477404455397</v>
      </c>
      <c r="E9" s="2">
        <v>6.0787883752796601</v>
      </c>
      <c r="F9" s="2">
        <v>4.0163830207523903</v>
      </c>
      <c r="G9" s="2">
        <v>4.9330340480726997</v>
      </c>
      <c r="H9" s="4">
        <v>4.7122292582815</v>
      </c>
      <c r="I9" s="2">
        <v>2.1810250817884399E-2</v>
      </c>
      <c r="J9" s="2">
        <v>6.0178332445340299</v>
      </c>
      <c r="K9" s="4">
        <v>5.2400582918043099</v>
      </c>
      <c r="L9" s="2">
        <v>5.71915342835565</v>
      </c>
      <c r="M9" s="2">
        <v>5.7808882840914597</v>
      </c>
      <c r="N9" s="4">
        <v>7.0382520642322302</v>
      </c>
      <c r="O9" s="2">
        <v>7.3449663709787796</v>
      </c>
      <c r="P9" s="4">
        <v>6.1370788959129499</v>
      </c>
      <c r="Q9" s="2">
        <v>4.1026433650368004</v>
      </c>
      <c r="R9" s="2">
        <v>4.0758410906575397</v>
      </c>
      <c r="S9" s="2">
        <v>1.23998469304993E-2</v>
      </c>
      <c r="T9" s="2">
        <v>-4.2079940076980897E-2</v>
      </c>
      <c r="U9" s="2">
        <v>9.5317741119291793E-3</v>
      </c>
      <c r="V9" s="2">
        <v>2.46611445905618E-2</v>
      </c>
      <c r="W9" s="4">
        <v>6.1499438214825702E-2</v>
      </c>
      <c r="X9" s="2">
        <v>-0.71141774139626102</v>
      </c>
      <c r="Y9" s="2">
        <v>0.166558138655899</v>
      </c>
      <c r="Z9" s="4">
        <v>1.35017030171838E-2</v>
      </c>
      <c r="AA9" s="2">
        <v>8.0463917899784593E-3</v>
      </c>
      <c r="AB9" s="2">
        <v>1.2063210992781801E-2</v>
      </c>
      <c r="AC9" s="4">
        <v>-1.7460555029796199E-2</v>
      </c>
      <c r="AD9" s="2">
        <v>2.58205662531488E-2</v>
      </c>
      <c r="AE9" s="2">
        <v>2.3696907177443601E-2</v>
      </c>
      <c r="AF9" s="2">
        <v>-7.0511592412854499E-2</v>
      </c>
      <c r="AG9" s="2">
        <v>-8.8017675409604507E-2</v>
      </c>
      <c r="AH9" s="2">
        <v>0</v>
      </c>
      <c r="AI9" s="4">
        <v>-1.6760806794387499</v>
      </c>
      <c r="AJ9" s="4">
        <v>0</v>
      </c>
      <c r="AK9" s="4">
        <v>0</v>
      </c>
      <c r="AL9" s="4">
        <v>0</v>
      </c>
      <c r="AM9" s="4">
        <v>0</v>
      </c>
    </row>
    <row r="10" spans="1:39" x14ac:dyDescent="0.25">
      <c r="A10">
        <v>1949</v>
      </c>
      <c r="B10" s="4">
        <v>7.5187157885541396</v>
      </c>
      <c r="C10" s="4">
        <v>-3.1701269808145603E-2</v>
      </c>
      <c r="D10" s="2">
        <v>6.56709428173947</v>
      </c>
      <c r="E10" s="2">
        <v>6.0826754271613703</v>
      </c>
      <c r="F10" s="2">
        <v>3.9963641538618999</v>
      </c>
      <c r="G10" s="2">
        <v>4.8551503912558598</v>
      </c>
      <c r="H10" s="4">
        <v>4.6643820456199396</v>
      </c>
      <c r="I10" s="2">
        <v>1.48203038162282E-3</v>
      </c>
      <c r="J10" s="2">
        <v>5.9852135662831802</v>
      </c>
      <c r="K10" s="4">
        <v>5.1990235599206303</v>
      </c>
      <c r="L10" s="2">
        <v>5.6745150101645896</v>
      </c>
      <c r="M10" s="2">
        <v>5.6676266735154996</v>
      </c>
      <c r="N10" s="4">
        <v>7.04326015730327</v>
      </c>
      <c r="O10" s="2">
        <v>7.3408349926369398</v>
      </c>
      <c r="P10" s="4">
        <v>6.1652077481270702</v>
      </c>
      <c r="Q10" s="2">
        <v>4.2165621949463503</v>
      </c>
      <c r="R10" s="2">
        <v>4.0465538983857501</v>
      </c>
      <c r="S10" s="2">
        <v>-2.3975961534397098E-3</v>
      </c>
      <c r="T10" s="2">
        <v>-6.3625709389974403E-2</v>
      </c>
      <c r="U10" s="2">
        <v>-1.7095302714210399E-2</v>
      </c>
      <c r="V10" s="2">
        <v>3.55631413195674E-2</v>
      </c>
      <c r="W10" s="4">
        <v>-2.8044591561942101E-2</v>
      </c>
      <c r="X10" s="2">
        <v>-10.7508879226638</v>
      </c>
      <c r="Y10" s="2">
        <v>0.45899156966162002</v>
      </c>
      <c r="Z10" s="4">
        <v>8.5094945370833798E-4</v>
      </c>
      <c r="AA10" s="2">
        <v>-7.8061002750722296E-3</v>
      </c>
      <c r="AB10" s="2">
        <v>-4.6526653051707001E-2</v>
      </c>
      <c r="AC10" s="4">
        <v>-3.5739198748835597E-2</v>
      </c>
      <c r="AD10" s="2">
        <v>8.5577783062483107E-2</v>
      </c>
      <c r="AE10" s="2">
        <v>7.6496130545740101E-2</v>
      </c>
      <c r="AF10" s="2">
        <v>-6.4484346533708603E-2</v>
      </c>
      <c r="AG10" s="2">
        <v>-8.5940532406537401E-2</v>
      </c>
      <c r="AH10" s="2">
        <v>0</v>
      </c>
      <c r="AI10" s="4">
        <v>-1.6788857885541399</v>
      </c>
      <c r="AJ10" s="4">
        <v>0</v>
      </c>
      <c r="AK10" s="4">
        <v>0</v>
      </c>
      <c r="AL10" s="4">
        <v>0</v>
      </c>
      <c r="AM10" s="4">
        <v>0</v>
      </c>
    </row>
    <row r="11" spans="1:39" x14ac:dyDescent="0.25">
      <c r="A11">
        <v>1949.25</v>
      </c>
      <c r="B11" s="4">
        <v>7.5150722029368904</v>
      </c>
      <c r="C11" s="4">
        <v>-2.45137231277965E-2</v>
      </c>
      <c r="D11" s="2">
        <v>6.5721426727728103</v>
      </c>
      <c r="E11" s="2">
        <v>6.0854101599505102</v>
      </c>
      <c r="F11" s="2">
        <v>4.0809215418899596</v>
      </c>
      <c r="G11" s="2">
        <v>4.8370752429708697</v>
      </c>
      <c r="H11" s="4">
        <v>4.62399194022868</v>
      </c>
      <c r="I11" s="2">
        <v>-1.9151333082989101E-2</v>
      </c>
      <c r="J11" s="2">
        <v>5.9340378189533398</v>
      </c>
      <c r="K11" s="4">
        <v>5.2485555676374398</v>
      </c>
      <c r="L11" s="2">
        <v>5.7527214836165204</v>
      </c>
      <c r="M11" s="2">
        <v>5.6959078496831399</v>
      </c>
      <c r="N11" s="4">
        <v>7.0470593669460602</v>
      </c>
      <c r="O11" s="2">
        <v>7.33077139711596</v>
      </c>
      <c r="P11" s="4">
        <v>6.20939453136931</v>
      </c>
      <c r="Q11" s="2">
        <v>4.2076732475291001</v>
      </c>
      <c r="R11" s="2">
        <v>4.03069453514565</v>
      </c>
      <c r="S11" s="2">
        <v>8.3575920598235598E-3</v>
      </c>
      <c r="T11" s="2">
        <v>-4.9821375839062702E-2</v>
      </c>
      <c r="U11" s="2">
        <v>-2.31060406997976E-2</v>
      </c>
      <c r="V11" s="2">
        <v>-1.43453939847706E-2</v>
      </c>
      <c r="W11" s="4">
        <v>-7.3706329280565103E-3</v>
      </c>
      <c r="X11" s="2">
        <v>10.2646585402762</v>
      </c>
      <c r="Y11" s="2">
        <v>0.32592438730068102</v>
      </c>
      <c r="Z11" s="4">
        <v>-2.4852531991868401E-2</v>
      </c>
      <c r="AA11" s="2">
        <v>-0.276072189590085</v>
      </c>
      <c r="AB11" s="2">
        <v>-0.42464027837599999</v>
      </c>
      <c r="AC11" s="4">
        <v>-2.3073441050694799E-2</v>
      </c>
      <c r="AD11" s="2">
        <v>6.5601773752309397E-2</v>
      </c>
      <c r="AE11" s="2">
        <v>-2.1555254805029699E-2</v>
      </c>
      <c r="AF11" s="2">
        <v>-9.0637641270721103E-2</v>
      </c>
      <c r="AG11" s="2">
        <v>-2.0776183830900401E-2</v>
      </c>
      <c r="AH11" s="2">
        <v>0</v>
      </c>
      <c r="AI11" s="4">
        <v>-1.71776220293689</v>
      </c>
      <c r="AJ11" s="4">
        <v>0</v>
      </c>
      <c r="AK11" s="4">
        <v>0</v>
      </c>
      <c r="AL11" s="4">
        <v>0</v>
      </c>
      <c r="AM11" s="4">
        <v>0</v>
      </c>
    </row>
    <row r="12" spans="1:39" x14ac:dyDescent="0.25">
      <c r="A12">
        <v>1949.5</v>
      </c>
      <c r="B12" s="4">
        <v>7.5262327912050502</v>
      </c>
      <c r="C12" s="4">
        <v>-2.29391309681528E-2</v>
      </c>
      <c r="D12" s="2">
        <v>6.5700422729247903</v>
      </c>
      <c r="E12" s="2">
        <v>6.0764947962925602</v>
      </c>
      <c r="F12" s="2">
        <v>4.1271343850450899</v>
      </c>
      <c r="G12" s="2">
        <v>4.9199809258281304</v>
      </c>
      <c r="H12" s="4">
        <v>4.5726469942825299</v>
      </c>
      <c r="I12" s="2">
        <v>-4.8579970104633803E-3</v>
      </c>
      <c r="J12" s="2">
        <v>5.9852834855422303</v>
      </c>
      <c r="K12" s="4">
        <v>5.3075551286646601</v>
      </c>
      <c r="L12" s="2">
        <v>5.7731886053056201</v>
      </c>
      <c r="M12" s="2">
        <v>5.76098613693385</v>
      </c>
      <c r="N12" s="4">
        <v>7.0413153974875602</v>
      </c>
      <c r="O12" s="2">
        <v>7.3401051819493599</v>
      </c>
      <c r="P12" s="4">
        <v>6.2193966151539897</v>
      </c>
      <c r="Q12" s="2">
        <v>4.12066187053947</v>
      </c>
      <c r="R12" s="2">
        <v>3.9889840465642701</v>
      </c>
      <c r="S12" s="2">
        <v>1.4087456781570799E-2</v>
      </c>
      <c r="T12" s="2">
        <v>-4.3256024993422001E-2</v>
      </c>
      <c r="U12" s="2">
        <v>-5.0760604465951403E-2</v>
      </c>
      <c r="V12" s="2">
        <v>-0.104611465059206</v>
      </c>
      <c r="W12" s="4">
        <v>-2.04866628864941E-2</v>
      </c>
      <c r="X12" s="2">
        <v>-5.5246784453412596</v>
      </c>
      <c r="Y12" s="2">
        <v>-0.30319345437905398</v>
      </c>
      <c r="Z12" s="4">
        <v>-6.99182232361579E-2</v>
      </c>
      <c r="AA12" s="2">
        <v>-6.3617504522735402E-2</v>
      </c>
      <c r="AB12" s="2">
        <v>1.9710340042280502E-3</v>
      </c>
      <c r="AC12" s="4">
        <v>-1.66414813465607E-2</v>
      </c>
      <c r="AD12" s="2">
        <v>-9.2130516766239595E-2</v>
      </c>
      <c r="AE12" s="2">
        <v>-5.6957513040796201E-2</v>
      </c>
      <c r="AF12" s="2">
        <v>-5.6338959526957701E-2</v>
      </c>
      <c r="AG12" s="2">
        <v>-5.1791695825976099E-2</v>
      </c>
      <c r="AH12" s="2">
        <v>0</v>
      </c>
      <c r="AI12" s="4">
        <v>-1.74159279120505</v>
      </c>
      <c r="AJ12" s="4">
        <v>0</v>
      </c>
      <c r="AK12" s="4">
        <v>0</v>
      </c>
      <c r="AL12" s="4">
        <v>0</v>
      </c>
      <c r="AM12" s="4">
        <v>0</v>
      </c>
    </row>
    <row r="13" spans="1:39" x14ac:dyDescent="0.25">
      <c r="A13">
        <v>1949.75</v>
      </c>
      <c r="B13" s="4">
        <v>7.5168140791597997</v>
      </c>
      <c r="C13" s="4">
        <v>-3.1644433309221398E-3</v>
      </c>
      <c r="D13" s="2">
        <v>6.5731213516345601</v>
      </c>
      <c r="E13" s="2">
        <v>6.0926664276169502</v>
      </c>
      <c r="F13" s="2">
        <v>4.1651136331103098</v>
      </c>
      <c r="G13" s="2">
        <v>5.0356530570715403</v>
      </c>
      <c r="H13" s="4">
        <v>4.5559799417973199</v>
      </c>
      <c r="I13" s="2">
        <v>-1.7729158807997001E-2</v>
      </c>
      <c r="J13" s="2">
        <v>5.8371426821166796</v>
      </c>
      <c r="K13" s="4">
        <v>5.3738954577114599</v>
      </c>
      <c r="L13" s="2">
        <v>5.84256346871675</v>
      </c>
      <c r="M13" s="2">
        <v>5.7904546625823796</v>
      </c>
      <c r="N13" s="4">
        <v>7.0513881202108903</v>
      </c>
      <c r="O13" s="2">
        <v>7.3126272373707399</v>
      </c>
      <c r="P13" s="4">
        <v>6.1980721297820898</v>
      </c>
      <c r="Q13" s="2">
        <v>3.9759363311718001</v>
      </c>
      <c r="R13" s="2">
        <v>4.0055133485154899</v>
      </c>
      <c r="S13" s="2">
        <v>2.7259979741700101E-2</v>
      </c>
      <c r="T13" s="2">
        <v>-3.4909712850645001E-2</v>
      </c>
      <c r="U13" s="2">
        <v>6.0927796441205802E-3</v>
      </c>
      <c r="V13" s="2">
        <v>5.3773085710773199E-3</v>
      </c>
      <c r="W13" s="4">
        <v>-3.4177467445138297E-2</v>
      </c>
      <c r="X13" s="2">
        <v>5.1922776241842197</v>
      </c>
      <c r="Y13" s="2">
        <v>0.38054106434219298</v>
      </c>
      <c r="Z13" s="4">
        <v>2.9473321680519898E-3</v>
      </c>
      <c r="AA13" s="2">
        <v>-0.14027496028071301</v>
      </c>
      <c r="AB13" s="2">
        <v>-0.186572122153773</v>
      </c>
      <c r="AC13" s="4">
        <v>-5.9332300379999498E-3</v>
      </c>
      <c r="AD13" s="2">
        <v>8.2230006936189398E-2</v>
      </c>
      <c r="AE13" s="2">
        <v>4.2608101924496801E-2</v>
      </c>
      <c r="AF13" s="2">
        <v>-3.2975221655005903E-2</v>
      </c>
      <c r="AG13" s="2">
        <v>2.2775339334000201E-2</v>
      </c>
      <c r="AH13" s="2">
        <v>0</v>
      </c>
      <c r="AI13" s="4">
        <v>-1.7644740791597999</v>
      </c>
      <c r="AJ13" s="4">
        <v>0</v>
      </c>
      <c r="AK13" s="4">
        <v>0</v>
      </c>
      <c r="AL13" s="4">
        <v>0</v>
      </c>
      <c r="AM13" s="4">
        <v>0</v>
      </c>
    </row>
    <row r="14" spans="1:39" x14ac:dyDescent="0.25">
      <c r="A14">
        <v>1950</v>
      </c>
      <c r="B14" s="4">
        <v>7.5564279694402501</v>
      </c>
      <c r="C14" s="4">
        <v>-6.6246639804710102E-3</v>
      </c>
      <c r="D14" s="2">
        <v>6.5853437260092598</v>
      </c>
      <c r="E14" s="2">
        <v>6.1052395613668304</v>
      </c>
      <c r="F14" s="2">
        <v>4.2031989671341803</v>
      </c>
      <c r="G14" s="2">
        <v>5.1428324637076397</v>
      </c>
      <c r="H14" s="4">
        <v>4.58394654953646</v>
      </c>
      <c r="I14" s="2">
        <v>7.2700836059614703E-3</v>
      </c>
      <c r="J14" s="2">
        <v>5.9426464769934801</v>
      </c>
      <c r="K14" s="4">
        <v>5.4383496346423303</v>
      </c>
      <c r="L14" s="2">
        <v>5.8918419213531097</v>
      </c>
      <c r="M14" s="2">
        <v>5.9120738170629696</v>
      </c>
      <c r="N14" s="4">
        <v>7.0637967863031896</v>
      </c>
      <c r="O14" s="2">
        <v>7.34831331775806</v>
      </c>
      <c r="P14" s="4">
        <v>6.1810513148933497</v>
      </c>
      <c r="Q14" s="2">
        <v>3.9589065913270001</v>
      </c>
      <c r="R14" s="2">
        <v>4.0324691585040098</v>
      </c>
      <c r="S14" s="2">
        <v>1.8057671923319401E-2</v>
      </c>
      <c r="T14" s="2">
        <v>-2.0735750270027602E-2</v>
      </c>
      <c r="U14" s="2">
        <v>-2.7547852672054101E-2</v>
      </c>
      <c r="V14" s="2">
        <v>-9.7303047081371795E-3</v>
      </c>
      <c r="W14" s="4">
        <v>5.5424170935332003E-3</v>
      </c>
      <c r="X14" s="2">
        <v>-3.5176582822801099</v>
      </c>
      <c r="Y14" s="2">
        <v>-0.57825292285352403</v>
      </c>
      <c r="Z14" s="4">
        <v>-2.3221799397447299E-2</v>
      </c>
      <c r="AA14" s="2">
        <v>-2.511774076698E-3</v>
      </c>
      <c r="AB14" s="2">
        <v>0.103943861422366</v>
      </c>
      <c r="AC14" s="4">
        <v>-2.5445194681346099E-3</v>
      </c>
      <c r="AD14" s="2">
        <v>-0.14472894079120699</v>
      </c>
      <c r="AE14" s="2">
        <v>-2.7469601143806699E-2</v>
      </c>
      <c r="AF14" s="2">
        <v>-6.6347483816731098E-2</v>
      </c>
      <c r="AG14" s="2">
        <v>6.4246300380649102E-2</v>
      </c>
      <c r="AH14" s="2">
        <v>0</v>
      </c>
      <c r="AI14" s="4">
        <v>-1.84538796944025</v>
      </c>
      <c r="AJ14" s="4">
        <v>0</v>
      </c>
      <c r="AK14" s="4">
        <v>0</v>
      </c>
      <c r="AL14" s="4">
        <v>0</v>
      </c>
      <c r="AM14" s="4">
        <v>0</v>
      </c>
    </row>
    <row r="15" spans="1:39" x14ac:dyDescent="0.25">
      <c r="A15">
        <v>1950.25</v>
      </c>
      <c r="B15" s="4">
        <v>7.5863977733391996</v>
      </c>
      <c r="C15" s="4">
        <v>1.9267444421522801E-2</v>
      </c>
      <c r="D15" s="2">
        <v>6.6104268294785502</v>
      </c>
      <c r="E15" s="2">
        <v>6.1167747380734303</v>
      </c>
      <c r="F15" s="2">
        <v>4.2121275978784798</v>
      </c>
      <c r="G15" s="2">
        <v>5.2353775667741598</v>
      </c>
      <c r="H15" s="4">
        <v>4.6690835117317402</v>
      </c>
      <c r="I15" s="2">
        <v>9.8452883263009799E-3</v>
      </c>
      <c r="J15" s="2">
        <v>5.96840539096074</v>
      </c>
      <c r="K15" s="4">
        <v>5.4811019510301398</v>
      </c>
      <c r="L15" s="2">
        <v>5.95854895905142</v>
      </c>
      <c r="M15" s="2">
        <v>5.9860702589072901</v>
      </c>
      <c r="N15" s="4">
        <v>7.0817454521778398</v>
      </c>
      <c r="O15" s="2">
        <v>7.3680994057223801</v>
      </c>
      <c r="P15" s="4">
        <v>6.1972584600870801</v>
      </c>
      <c r="Q15" s="2">
        <v>3.9721769282478898</v>
      </c>
      <c r="R15" s="2">
        <v>4.0859763125515798</v>
      </c>
      <c r="S15" s="2">
        <v>1.4194836820141899E-2</v>
      </c>
      <c r="T15" s="2">
        <v>1.7159457751180399E-2</v>
      </c>
      <c r="U15" s="2">
        <v>3.1968986976142602E-2</v>
      </c>
      <c r="V15" s="2">
        <v>0.108311438047478</v>
      </c>
      <c r="W15" s="4">
        <v>3.7686481718932199E-2</v>
      </c>
      <c r="X15" s="2">
        <v>1.33558812760349</v>
      </c>
      <c r="Y15" s="2">
        <v>-0.111430202496749</v>
      </c>
      <c r="Z15" s="4">
        <v>5.8561926435393402E-2</v>
      </c>
      <c r="AA15" s="2">
        <v>1.3610113954857899E-2</v>
      </c>
      <c r="AB15" s="2">
        <v>1.74905010847617E-2</v>
      </c>
      <c r="AC15" s="4">
        <v>1.5668628195655301E-2</v>
      </c>
      <c r="AD15" s="2">
        <v>-1.41663047428295E-2</v>
      </c>
      <c r="AE15" s="2">
        <v>-2.1112298646157199E-2</v>
      </c>
      <c r="AF15" s="2">
        <v>1.4716885571505901E-2</v>
      </c>
      <c r="AG15" s="2">
        <v>7.0355070544636106E-2</v>
      </c>
      <c r="AH15" s="2">
        <v>0</v>
      </c>
      <c r="AI15" s="4">
        <v>-1.6517077733392</v>
      </c>
      <c r="AJ15" s="4">
        <v>0</v>
      </c>
      <c r="AK15" s="4">
        <v>0</v>
      </c>
      <c r="AL15" s="4">
        <v>0</v>
      </c>
      <c r="AM15" s="4">
        <v>0</v>
      </c>
    </row>
    <row r="16" spans="1:39" x14ac:dyDescent="0.25">
      <c r="A16">
        <v>1950.5</v>
      </c>
      <c r="B16" s="4">
        <v>7.6248142795884002</v>
      </c>
      <c r="C16" s="4">
        <v>8.2904522068467698E-2</v>
      </c>
      <c r="D16" s="2">
        <v>6.6257901668595904</v>
      </c>
      <c r="E16" s="2">
        <v>6.13404859056378</v>
      </c>
      <c r="F16" s="2">
        <v>4.42484663185681</v>
      </c>
      <c r="G16" s="2">
        <v>5.2887719537045097</v>
      </c>
      <c r="H16" s="4">
        <v>4.7553128444178103</v>
      </c>
      <c r="I16" s="2">
        <v>1.39118913547532E-2</v>
      </c>
      <c r="J16" s="2">
        <v>5.9099486415762401</v>
      </c>
      <c r="K16" s="4">
        <v>5.6348948013858804</v>
      </c>
      <c r="L16" s="2">
        <v>6.0968571528120501</v>
      </c>
      <c r="M16" s="2">
        <v>6.12808832475634</v>
      </c>
      <c r="N16" s="4">
        <v>7.09811904543501</v>
      </c>
      <c r="O16" s="2">
        <v>7.3681655669356898</v>
      </c>
      <c r="P16" s="4">
        <v>6.1779441140506002</v>
      </c>
      <c r="Q16" s="2">
        <v>3.9963641538618999</v>
      </c>
      <c r="R16" s="2">
        <v>4.2959239356204701</v>
      </c>
      <c r="S16" s="2">
        <v>6.0329716612514503E-2</v>
      </c>
      <c r="T16" s="2">
        <v>0.110391606747317</v>
      </c>
      <c r="U16" s="2">
        <v>5.7773107723207297E-2</v>
      </c>
      <c r="V16" s="2">
        <v>0.14262956274223801</v>
      </c>
      <c r="W16" s="4">
        <v>8.2535251425175801E-2</v>
      </c>
      <c r="X16" s="2">
        <v>1.6055940203188499</v>
      </c>
      <c r="Y16" s="2">
        <v>1.8024938623051798E-2</v>
      </c>
      <c r="Z16" s="4">
        <v>7.8096573380539894E-2</v>
      </c>
      <c r="AA16" s="2">
        <v>4.9954615872806599E-2</v>
      </c>
      <c r="AB16" s="2">
        <v>7.5717110381038594E-2</v>
      </c>
      <c r="AC16" s="4">
        <v>8.6786106896585793E-2</v>
      </c>
      <c r="AD16" s="2">
        <v>6.9437022002222903E-2</v>
      </c>
      <c r="AE16" s="2">
        <v>5.98281626700903E-2</v>
      </c>
      <c r="AF16" s="2">
        <v>3.5494546587539602E-2</v>
      </c>
      <c r="AG16" s="2">
        <v>0.13045605640970201</v>
      </c>
      <c r="AH16" s="2">
        <v>0</v>
      </c>
      <c r="AI16" s="4">
        <v>-1.5371342795884</v>
      </c>
      <c r="AJ16" s="4">
        <v>0</v>
      </c>
      <c r="AK16" s="4">
        <v>0</v>
      </c>
      <c r="AL16" s="4">
        <v>0</v>
      </c>
      <c r="AM16" s="4">
        <v>0</v>
      </c>
    </row>
    <row r="17" spans="1:39" x14ac:dyDescent="0.25">
      <c r="A17">
        <v>1950.75</v>
      </c>
      <c r="B17" s="4">
        <v>7.6422363230350596</v>
      </c>
      <c r="C17" s="4">
        <v>7.0467999404444398E-2</v>
      </c>
      <c r="D17" s="2">
        <v>6.6320017773956303</v>
      </c>
      <c r="E17" s="2">
        <v>6.1114673395026804</v>
      </c>
      <c r="F17" s="2">
        <v>4.2931954209672698</v>
      </c>
      <c r="G17" s="2">
        <v>5.2406882537113999</v>
      </c>
      <c r="H17" s="4">
        <v>4.7535901911063601</v>
      </c>
      <c r="I17" s="2">
        <v>4.4671346522016597E-2</v>
      </c>
      <c r="J17" s="2">
        <v>6.1074704731402401</v>
      </c>
      <c r="K17" s="4">
        <v>5.5359497192153304</v>
      </c>
      <c r="L17" s="2">
        <v>6.0518049954438</v>
      </c>
      <c r="M17" s="2">
        <v>6.1522628895319897</v>
      </c>
      <c r="N17" s="4">
        <v>7.0892304675998501</v>
      </c>
      <c r="O17" s="2">
        <v>7.4092201569313696</v>
      </c>
      <c r="P17" s="4">
        <v>6.2396908787896601</v>
      </c>
      <c r="Q17" s="2">
        <v>4.07414185490458</v>
      </c>
      <c r="R17" s="2">
        <v>4.2986450257348299</v>
      </c>
      <c r="S17" s="2">
        <v>5.2625314568043501E-2</v>
      </c>
      <c r="T17" s="2">
        <v>9.4941277116813397E-2</v>
      </c>
      <c r="U17" s="2">
        <v>6.2151613821821897E-2</v>
      </c>
      <c r="V17" s="2">
        <v>8.8163769696443205E-3</v>
      </c>
      <c r="W17" s="4">
        <v>0.13979320375906901</v>
      </c>
      <c r="X17" s="2">
        <v>4.6928533966346899</v>
      </c>
      <c r="Y17" s="2">
        <v>-0.43391998809596399</v>
      </c>
      <c r="Z17" s="4">
        <v>3.8587778091379497E-2</v>
      </c>
      <c r="AA17" s="2">
        <v>-7.79158671572233E-3</v>
      </c>
      <c r="AB17" s="2">
        <v>0.140008052882127</v>
      </c>
      <c r="AC17" s="4">
        <v>7.4555229697168102E-2</v>
      </c>
      <c r="AD17" s="2">
        <v>-5.4414967445005402E-2</v>
      </c>
      <c r="AE17" s="2">
        <v>6.3767254861801403E-2</v>
      </c>
      <c r="AF17" s="2">
        <v>6.12508880933103E-2</v>
      </c>
      <c r="AG17" s="2">
        <v>0.198901541032727</v>
      </c>
      <c r="AH17" s="2">
        <v>0</v>
      </c>
      <c r="AI17" s="4">
        <v>-1.4970763230350601</v>
      </c>
      <c r="AJ17" s="4">
        <v>0</v>
      </c>
      <c r="AK17" s="4">
        <v>0</v>
      </c>
      <c r="AL17" s="4">
        <v>0</v>
      </c>
      <c r="AM17" s="4">
        <v>0</v>
      </c>
    </row>
    <row r="18" spans="1:39" x14ac:dyDescent="0.25">
      <c r="A18">
        <v>1951</v>
      </c>
      <c r="B18" s="4">
        <v>7.6547749250065698</v>
      </c>
      <c r="C18" s="4">
        <v>0.12529474954506101</v>
      </c>
      <c r="D18" s="2">
        <v>6.6590374765484999</v>
      </c>
      <c r="E18" s="2">
        <v>6.1297035913317499</v>
      </c>
      <c r="F18" s="2">
        <v>4.3241326562549798</v>
      </c>
      <c r="G18" s="2">
        <v>5.1862678627394097</v>
      </c>
      <c r="H18" s="4">
        <v>4.7273878187123399</v>
      </c>
      <c r="I18" s="2">
        <v>3.1610942249240097E-2</v>
      </c>
      <c r="J18" s="2">
        <v>6.1232566183534196</v>
      </c>
      <c r="K18" s="4">
        <v>5.53536412282351</v>
      </c>
      <c r="L18" s="2">
        <v>6.0457920637108096</v>
      </c>
      <c r="M18" s="2">
        <v>6.1097633141981804</v>
      </c>
      <c r="N18" s="4">
        <v>7.1116331803145698</v>
      </c>
      <c r="O18" s="2">
        <v>7.4300406606785803</v>
      </c>
      <c r="P18" s="4">
        <v>6.3412407493555598</v>
      </c>
      <c r="Q18" s="2">
        <v>4.1239033644636498</v>
      </c>
      <c r="R18" s="2">
        <v>4.2986450257348299</v>
      </c>
      <c r="S18" s="2">
        <v>7.1887587618274296E-2</v>
      </c>
      <c r="T18" s="2">
        <v>0.164393765733898</v>
      </c>
      <c r="U18" s="2">
        <v>0.14340402233549701</v>
      </c>
      <c r="V18" s="2">
        <v>0.122665219855518</v>
      </c>
      <c r="W18" s="4">
        <v>0.14383418935755199</v>
      </c>
      <c r="X18" s="2">
        <v>-1.13676447678062</v>
      </c>
      <c r="Y18" s="2">
        <v>0.55229888616590705</v>
      </c>
      <c r="Z18" s="4">
        <v>0.132083488579926</v>
      </c>
      <c r="AA18" s="2">
        <v>0.12144784297308001</v>
      </c>
      <c r="AB18" s="2">
        <v>0.109052480366891</v>
      </c>
      <c r="AC18" s="4">
        <v>0.120653082204043</v>
      </c>
      <c r="AD18" s="2">
        <v>0.22393962990615901</v>
      </c>
      <c r="AE18" s="2">
        <v>0.17911233432058499</v>
      </c>
      <c r="AF18" s="2">
        <v>0.22239602439504799</v>
      </c>
      <c r="AG18" s="2">
        <v>0.33586152046933698</v>
      </c>
      <c r="AH18" s="2">
        <v>0</v>
      </c>
      <c r="AI18" s="4">
        <v>-1.41213492500657</v>
      </c>
      <c r="AJ18" s="4">
        <v>0</v>
      </c>
      <c r="AK18" s="4">
        <v>0</v>
      </c>
      <c r="AL18" s="4">
        <v>0</v>
      </c>
      <c r="AM18" s="4">
        <v>0</v>
      </c>
    </row>
    <row r="19" spans="1:39" x14ac:dyDescent="0.25">
      <c r="A19">
        <v>1951.25</v>
      </c>
      <c r="B19" s="4">
        <v>7.6712211184510402</v>
      </c>
      <c r="C19" s="4">
        <v>3.1715527449669899E-2</v>
      </c>
      <c r="D19" s="2">
        <v>6.66568371778241</v>
      </c>
      <c r="E19" s="2">
        <v>6.1150087331994403</v>
      </c>
      <c r="F19" s="2">
        <v>4.1682144107885604</v>
      </c>
      <c r="G19" s="2">
        <v>5.04148775757902</v>
      </c>
      <c r="H19" s="4">
        <v>4.7414478042806403</v>
      </c>
      <c r="I19" s="2">
        <v>4.3969102792632199E-2</v>
      </c>
      <c r="J19" s="2">
        <v>6.2868530349679803</v>
      </c>
      <c r="K19" s="4">
        <v>5.3835855933152397</v>
      </c>
      <c r="L19" s="2">
        <v>5.96856696434961</v>
      </c>
      <c r="M19" s="2">
        <v>6.06737186422263</v>
      </c>
      <c r="N19" s="4">
        <v>7.1070956653363702</v>
      </c>
      <c r="O19" s="2">
        <v>7.4725184315783499</v>
      </c>
      <c r="P19" s="4">
        <v>6.4701801169557402</v>
      </c>
      <c r="Q19" s="2">
        <v>4.2180360345646504</v>
      </c>
      <c r="R19" s="2">
        <v>4.2640873368092</v>
      </c>
      <c r="S19" s="2">
        <v>3.1668491815942397E-2</v>
      </c>
      <c r="T19" s="2">
        <v>3.2607038173502197E-2</v>
      </c>
      <c r="U19" s="2">
        <v>3.1341048806357498E-2</v>
      </c>
      <c r="V19" s="2">
        <v>4.49948501434854E-2</v>
      </c>
      <c r="W19" s="4">
        <v>5.8600481256531702E-2</v>
      </c>
      <c r="X19" s="2">
        <v>1.3618528563173999</v>
      </c>
      <c r="Y19" s="2">
        <v>-6.0705645985130702E-2</v>
      </c>
      <c r="Z19" s="4">
        <v>3.6347069940315897E-2</v>
      </c>
      <c r="AA19" s="2">
        <v>-5.5471528338202399E-3</v>
      </c>
      <c r="AB19" s="2">
        <v>7.8464553653983402E-2</v>
      </c>
      <c r="AC19" s="4">
        <v>3.1935254487183998E-2</v>
      </c>
      <c r="AD19" s="2">
        <v>-3.9262198001601698E-3</v>
      </c>
      <c r="AE19" s="2">
        <v>-2.9915159256081101E-2</v>
      </c>
      <c r="AF19" s="2">
        <v>0.14758236922159701</v>
      </c>
      <c r="AG19" s="2">
        <v>0.21796761530581299</v>
      </c>
      <c r="AH19" s="2">
        <v>0</v>
      </c>
      <c r="AI19" s="4">
        <v>-1.4739811184510401</v>
      </c>
      <c r="AJ19" s="4">
        <v>0</v>
      </c>
      <c r="AK19" s="4">
        <v>0</v>
      </c>
      <c r="AL19" s="4">
        <v>0</v>
      </c>
      <c r="AM19" s="4">
        <v>0</v>
      </c>
    </row>
    <row r="20" spans="1:39" x14ac:dyDescent="0.25">
      <c r="A20">
        <v>1951.5</v>
      </c>
      <c r="B20" s="4">
        <v>7.6909716566309498</v>
      </c>
      <c r="C20" s="4">
        <v>5.3057442452271201E-3</v>
      </c>
      <c r="D20" s="2">
        <v>6.6782163205790699</v>
      </c>
      <c r="E20" s="2">
        <v>6.1359976978402804</v>
      </c>
      <c r="F20" s="2">
        <v>4.1510399058986502</v>
      </c>
      <c r="G20" s="2">
        <v>4.9753534799516199</v>
      </c>
      <c r="H20" s="4">
        <v>4.7527277503457102</v>
      </c>
      <c r="I20" s="2">
        <v>2.8238719068413399E-2</v>
      </c>
      <c r="J20" s="2">
        <v>6.3454722292710999</v>
      </c>
      <c r="K20" s="4">
        <v>5.3486908120584298</v>
      </c>
      <c r="L20" s="2">
        <v>5.9565999682162403</v>
      </c>
      <c r="M20" s="2">
        <v>6.0239183668440299</v>
      </c>
      <c r="N20" s="4">
        <v>7.1240719695098402</v>
      </c>
      <c r="O20" s="2">
        <v>7.5017040648574902</v>
      </c>
      <c r="P20" s="4">
        <v>6.5775831549093997</v>
      </c>
      <c r="Q20" s="2">
        <v>4.2413267525707496</v>
      </c>
      <c r="R20" s="2">
        <v>4.1759245492145203</v>
      </c>
      <c r="S20" s="2">
        <v>1.6776764034617E-2</v>
      </c>
      <c r="T20" s="2">
        <v>-5.9468856376092604E-3</v>
      </c>
      <c r="U20" s="2">
        <v>3.0150987103301202E-3</v>
      </c>
      <c r="V20" s="2">
        <v>3.8488269456244999E-2</v>
      </c>
      <c r="W20" s="4">
        <v>4.1975413937977997E-2</v>
      </c>
      <c r="X20" s="2">
        <v>-1.6270836461460501</v>
      </c>
      <c r="Y20" s="2">
        <v>0.30339516426284902</v>
      </c>
      <c r="Z20" s="4">
        <v>1.49584539080472E-2</v>
      </c>
      <c r="AA20" s="2">
        <v>8.0170945188022796E-3</v>
      </c>
      <c r="AB20" s="2">
        <v>-8.1269720508817797E-2</v>
      </c>
      <c r="AC20" s="4">
        <v>4.8240596388673396E-3</v>
      </c>
      <c r="AD20" s="2">
        <v>9.0172280977494496E-2</v>
      </c>
      <c r="AE20" s="2">
        <v>3.12027294809205E-2</v>
      </c>
      <c r="AF20" s="2">
        <v>0.13417102702827999</v>
      </c>
      <c r="AG20" s="2">
        <v>0.10850758803320699</v>
      </c>
      <c r="AH20" s="2">
        <v>0</v>
      </c>
      <c r="AI20" s="4">
        <v>-1.5061916566309499</v>
      </c>
      <c r="AJ20" s="4">
        <v>0</v>
      </c>
      <c r="AK20" s="4">
        <v>0</v>
      </c>
      <c r="AL20" s="4">
        <v>0</v>
      </c>
      <c r="AM20" s="4">
        <v>0</v>
      </c>
    </row>
    <row r="21" spans="1:39" x14ac:dyDescent="0.25">
      <c r="A21">
        <v>1951.75</v>
      </c>
      <c r="B21" s="4">
        <v>7.6926608847816196</v>
      </c>
      <c r="C21" s="4">
        <v>5.2673924187482499E-2</v>
      </c>
      <c r="D21" s="2">
        <v>6.6807292004037002</v>
      </c>
      <c r="E21" s="2">
        <v>6.1476132295979102</v>
      </c>
      <c r="F21" s="2">
        <v>4.1478853291501299</v>
      </c>
      <c r="G21" s="2">
        <v>4.9849755473156803</v>
      </c>
      <c r="H21" s="4">
        <v>4.7318028369214602</v>
      </c>
      <c r="I21" s="2">
        <v>1.3509629203794201E-2</v>
      </c>
      <c r="J21" s="2">
        <v>6.3439104088937004</v>
      </c>
      <c r="K21" s="4">
        <v>5.3502073016468801</v>
      </c>
      <c r="L21" s="2">
        <v>5.9518140476528396</v>
      </c>
      <c r="M21" s="2">
        <v>5.9815407631173203</v>
      </c>
      <c r="N21" s="4">
        <v>7.1313797750384298</v>
      </c>
      <c r="O21" s="2">
        <v>7.5063095681476701</v>
      </c>
      <c r="P21" s="4">
        <v>6.6318700164098701</v>
      </c>
      <c r="Q21" s="2">
        <v>4.2326561780196101</v>
      </c>
      <c r="R21" s="2">
        <v>4.1494638614431798</v>
      </c>
      <c r="S21" s="2">
        <v>6.0414190254654401E-2</v>
      </c>
      <c r="T21" s="2">
        <v>5.1051976150020599E-2</v>
      </c>
      <c r="U21" s="2">
        <v>3.9021043119468898E-2</v>
      </c>
      <c r="V21" s="2">
        <v>3.06777189840002E-2</v>
      </c>
      <c r="W21" s="4">
        <v>4.6605106555675797E-2</v>
      </c>
      <c r="X21" s="2">
        <v>-2.8393371477148199</v>
      </c>
      <c r="Y21" s="2">
        <v>0.27977153581178299</v>
      </c>
      <c r="Z21" s="4">
        <v>3.5907144509559799E-2</v>
      </c>
      <c r="AA21" s="2">
        <v>2.9143687461950001E-2</v>
      </c>
      <c r="AB21" s="2">
        <v>-5.0728693825245599E-2</v>
      </c>
      <c r="AC21" s="4">
        <v>5.5451606377523902E-2</v>
      </c>
      <c r="AD21" s="2">
        <v>0.123952784181736</v>
      </c>
      <c r="AE21" s="2">
        <v>4.9262575431839699E-2</v>
      </c>
      <c r="AF21" s="2">
        <v>5.6720921448411198E-2</v>
      </c>
      <c r="AG21" s="2">
        <v>2.1033920482963701E-2</v>
      </c>
      <c r="AH21" s="2">
        <v>0</v>
      </c>
      <c r="AI21" s="4">
        <v>-1.4643008847816199</v>
      </c>
      <c r="AJ21" s="4">
        <v>0</v>
      </c>
      <c r="AK21" s="4">
        <v>0</v>
      </c>
      <c r="AL21" s="4">
        <v>0</v>
      </c>
      <c r="AM21" s="4">
        <v>0.53367059499856295</v>
      </c>
    </row>
    <row r="22" spans="1:39" x14ac:dyDescent="0.25">
      <c r="A22">
        <v>1952</v>
      </c>
      <c r="B22" s="4">
        <v>7.7026916054441203</v>
      </c>
      <c r="C22" s="4">
        <v>1.6970750955159999E-2</v>
      </c>
      <c r="D22" s="2">
        <v>6.6929518519429303</v>
      </c>
      <c r="E22" s="2">
        <v>6.1392377913974201</v>
      </c>
      <c r="F22" s="2">
        <v>4.15261347034608</v>
      </c>
      <c r="G22" s="2">
        <v>5.01063529409626</v>
      </c>
      <c r="H22" s="4">
        <v>4.7353208704531404</v>
      </c>
      <c r="I22" s="2">
        <v>1.33826879271071E-2</v>
      </c>
      <c r="J22" s="2">
        <v>6.3725810288052598</v>
      </c>
      <c r="K22" s="4">
        <v>5.3626707365763702</v>
      </c>
      <c r="L22" s="2">
        <v>5.9683560813836003</v>
      </c>
      <c r="M22" s="2">
        <v>6.0047819653690899</v>
      </c>
      <c r="N22" s="4">
        <v>7.1328807177693001</v>
      </c>
      <c r="O22" s="2">
        <v>7.51635346901553</v>
      </c>
      <c r="P22" s="4">
        <v>6.6623661187206098</v>
      </c>
      <c r="Q22" s="2">
        <v>4.2835865618606297</v>
      </c>
      <c r="R22" s="2">
        <v>4.2598590006996702</v>
      </c>
      <c r="S22" s="2">
        <v>2.94980696516376E-2</v>
      </c>
      <c r="T22" s="2">
        <v>4.0743998991636899E-3</v>
      </c>
      <c r="U22" s="2">
        <v>3.3375761485629603E-2</v>
      </c>
      <c r="V22" s="2">
        <v>1.00445207444722E-2</v>
      </c>
      <c r="W22" s="4">
        <v>1.06957468649664E-2</v>
      </c>
      <c r="X22" s="2">
        <v>5.07765106748437E-4</v>
      </c>
      <c r="Y22" s="2">
        <v>-5.6358238545065803E-2</v>
      </c>
      <c r="Z22" s="4">
        <v>2.4605494050979001E-2</v>
      </c>
      <c r="AA22" s="2">
        <v>-1.16105625497838E-2</v>
      </c>
      <c r="AB22" s="2">
        <v>-4.1411664237664098E-2</v>
      </c>
      <c r="AC22" s="4">
        <v>1.5986388913269398E-2</v>
      </c>
      <c r="AD22" s="2">
        <v>-6.86731108164906E-3</v>
      </c>
      <c r="AE22" s="2">
        <v>-4.5402618905217899E-2</v>
      </c>
      <c r="AF22" s="2">
        <v>-9.5313816252899003E-2</v>
      </c>
      <c r="AG22" s="2">
        <v>-0.165609071078169</v>
      </c>
      <c r="AH22" s="2">
        <v>0</v>
      </c>
      <c r="AI22" s="4">
        <v>-1.4630216054441201</v>
      </c>
      <c r="AJ22" s="4">
        <v>0</v>
      </c>
      <c r="AK22" s="4">
        <v>0</v>
      </c>
      <c r="AL22" s="4">
        <v>0</v>
      </c>
      <c r="AM22" s="4">
        <v>0.540787300683371</v>
      </c>
    </row>
    <row r="23" spans="1:39" x14ac:dyDescent="0.25">
      <c r="A23">
        <v>1952.25</v>
      </c>
      <c r="B23" s="4">
        <v>7.7037748824627101</v>
      </c>
      <c r="C23" s="4">
        <v>-7.8168257422461796E-4</v>
      </c>
      <c r="D23" s="2">
        <v>6.7084503171477703</v>
      </c>
      <c r="E23" s="2">
        <v>6.1622616180499801</v>
      </c>
      <c r="F23" s="2">
        <v>4.17284762371004</v>
      </c>
      <c r="G23" s="2">
        <v>5.0291298767324202</v>
      </c>
      <c r="H23" s="4">
        <v>4.7466697482617901</v>
      </c>
      <c r="I23" s="2">
        <v>-4.2601533655211602E-3</v>
      </c>
      <c r="J23" s="2">
        <v>6.3175582476970602</v>
      </c>
      <c r="K23" s="4">
        <v>5.3822593190698704</v>
      </c>
      <c r="L23" s="2">
        <v>5.9831698233551602</v>
      </c>
      <c r="M23" s="2">
        <v>5.9740534320652996</v>
      </c>
      <c r="N23" s="4">
        <v>7.1522928257517497</v>
      </c>
      <c r="O23" s="2">
        <v>7.5130745751382602</v>
      </c>
      <c r="P23" s="4">
        <v>6.6956753000239102</v>
      </c>
      <c r="Q23" s="2">
        <v>4.1682144107885604</v>
      </c>
      <c r="R23" s="2">
        <v>4.2541932631639998</v>
      </c>
      <c r="S23" s="2">
        <v>3.2765223670256902E-2</v>
      </c>
      <c r="T23" s="2">
        <v>-1.68579787802869E-2</v>
      </c>
      <c r="U23" s="2">
        <v>-5.5046555433403199E-2</v>
      </c>
      <c r="V23" s="2">
        <v>3.5617566207799101E-2</v>
      </c>
      <c r="W23" s="4">
        <v>1.5861428657553099E-2</v>
      </c>
      <c r="X23" s="2">
        <v>-4.4978182372608799</v>
      </c>
      <c r="Y23" s="2">
        <v>0.31544724913701599</v>
      </c>
      <c r="Z23" s="4">
        <v>-2.1384903111837199E-2</v>
      </c>
      <c r="AA23" s="2">
        <v>-5.7420889507042705E-4</v>
      </c>
      <c r="AB23" s="2">
        <v>-0.11696588648791501</v>
      </c>
      <c r="AC23" s="4">
        <v>6.9763679394689903E-3</v>
      </c>
      <c r="AD23" s="2">
        <v>0.101096755199254</v>
      </c>
      <c r="AE23" s="2">
        <v>5.9274206878761497E-2</v>
      </c>
      <c r="AF23" s="2">
        <v>-1.49947097038812E-2</v>
      </c>
      <c r="AG23" s="2">
        <v>-8.5451739408970398E-2</v>
      </c>
      <c r="AH23" s="2">
        <v>0</v>
      </c>
      <c r="AI23" s="4">
        <v>-1.4658648824627101</v>
      </c>
      <c r="AJ23" s="4">
        <v>0</v>
      </c>
      <c r="AK23" s="4">
        <v>0</v>
      </c>
      <c r="AL23" s="4">
        <v>0</v>
      </c>
      <c r="AM23" s="4">
        <v>0.55470320931553496</v>
      </c>
    </row>
    <row r="24" spans="1:39" x14ac:dyDescent="0.25">
      <c r="A24">
        <v>1952.5</v>
      </c>
      <c r="B24" s="4">
        <v>7.71047409597137</v>
      </c>
      <c r="C24" s="4">
        <v>2.62330085403004E-2</v>
      </c>
      <c r="D24" s="2">
        <v>6.7216666356189396</v>
      </c>
      <c r="E24" s="2">
        <v>6.1796024892233801</v>
      </c>
      <c r="F24" s="2">
        <v>4.1108738641733096</v>
      </c>
      <c r="G24" s="2">
        <v>5.0186034637454302</v>
      </c>
      <c r="H24" s="4">
        <v>4.6520537718869397</v>
      </c>
      <c r="I24" s="2">
        <v>1.56206415620642E-2</v>
      </c>
      <c r="J24" s="2">
        <v>6.3660332519095304</v>
      </c>
      <c r="K24" s="4">
        <v>5.34012206066026</v>
      </c>
      <c r="L24" s="2">
        <v>5.8908472002318097</v>
      </c>
      <c r="M24" s="2">
        <v>5.9341309328441501</v>
      </c>
      <c r="N24" s="4">
        <v>7.1676480183184701</v>
      </c>
      <c r="O24" s="2">
        <v>7.53883588235521</v>
      </c>
      <c r="P24" s="4">
        <v>6.7056390948600004</v>
      </c>
      <c r="Q24" s="2">
        <v>4.0859763125515798</v>
      </c>
      <c r="R24" s="2">
        <v>4.3134800921387697</v>
      </c>
      <c r="S24" s="2">
        <v>3.9700840362097999E-2</v>
      </c>
      <c r="T24" s="2">
        <v>8.5477431447067397E-3</v>
      </c>
      <c r="U24" s="2">
        <v>4.9507273589444602E-2</v>
      </c>
      <c r="V24" s="2">
        <v>4.2105651947949199E-2</v>
      </c>
      <c r="W24" s="4">
        <v>-1.7393151540471101E-2</v>
      </c>
      <c r="X24" s="2">
        <v>5.1896827788214202</v>
      </c>
      <c r="Y24" s="2">
        <v>-0.19861421892765899</v>
      </c>
      <c r="Z24" s="4">
        <v>4.5462398971423602E-2</v>
      </c>
      <c r="AA24" s="2">
        <v>0.13951446956909699</v>
      </c>
      <c r="AB24" s="2">
        <v>0.28142793808561001</v>
      </c>
      <c r="AC24" s="4">
        <v>2.35532165113739E-2</v>
      </c>
      <c r="AD24" s="2">
        <v>-4.5932781410641603E-2</v>
      </c>
      <c r="AE24" s="2">
        <v>4.5964560660650002E-2</v>
      </c>
      <c r="AF24" s="2">
        <v>-2.3476677093182002E-2</v>
      </c>
      <c r="AG24" s="2">
        <v>-4.9822117162701601E-2</v>
      </c>
      <c r="AH24" s="2">
        <v>0</v>
      </c>
      <c r="AI24" s="4">
        <v>-1.47762409597137</v>
      </c>
      <c r="AJ24" s="4">
        <v>0</v>
      </c>
      <c r="AK24" s="4">
        <v>0</v>
      </c>
      <c r="AL24" s="4">
        <v>0</v>
      </c>
      <c r="AM24" s="4">
        <v>0.55970292887029305</v>
      </c>
    </row>
    <row r="25" spans="1:39" x14ac:dyDescent="0.25">
      <c r="A25">
        <v>1952.75</v>
      </c>
      <c r="B25" s="4">
        <v>7.7429660988055504</v>
      </c>
      <c r="C25" s="4">
        <v>6.72529904936603E-3</v>
      </c>
      <c r="D25" s="2">
        <v>6.7358987720359504</v>
      </c>
      <c r="E25" s="2">
        <v>6.1942012886445301</v>
      </c>
      <c r="F25" s="2">
        <v>4.2696974496999598</v>
      </c>
      <c r="G25" s="2">
        <v>5.0707892169160003</v>
      </c>
      <c r="H25" s="4">
        <v>4.73795129722191</v>
      </c>
      <c r="I25" s="2">
        <v>1.42664872139973E-2</v>
      </c>
      <c r="J25" s="2">
        <v>6.3661779678277899</v>
      </c>
      <c r="K25" s="4">
        <v>5.46028972784051</v>
      </c>
      <c r="L25" s="2">
        <v>6.0036034667915903</v>
      </c>
      <c r="M25" s="2">
        <v>6.0425975792790201</v>
      </c>
      <c r="N25" s="4">
        <v>7.1820697491679901</v>
      </c>
      <c r="O25" s="2">
        <v>7.5488808373137104</v>
      </c>
      <c r="P25" s="4">
        <v>6.7233515559838599</v>
      </c>
      <c r="Q25" s="2">
        <v>4.0926765051213998</v>
      </c>
      <c r="R25" s="2">
        <v>4.3993752730085003</v>
      </c>
      <c r="S25" s="2">
        <v>3.3543808683056398E-2</v>
      </c>
      <c r="T25" s="2">
        <v>1.40413894747766E-2</v>
      </c>
      <c r="U25" s="2">
        <v>-0.102864046056434</v>
      </c>
      <c r="V25" s="2">
        <v>-1.8733676742266801E-2</v>
      </c>
      <c r="W25" s="4">
        <v>3.3366819574585098E-3</v>
      </c>
      <c r="X25" s="2">
        <v>-0.21482249133984199</v>
      </c>
      <c r="Y25" s="2">
        <v>7.4189668375584703E-2</v>
      </c>
      <c r="Z25" s="4">
        <v>-7.6766999360993196E-2</v>
      </c>
      <c r="AA25" s="2">
        <v>-6.88496583857265E-2</v>
      </c>
      <c r="AB25" s="2">
        <v>-8.94198184645454E-2</v>
      </c>
      <c r="AC25" s="4">
        <v>2.3460202822374002E-2</v>
      </c>
      <c r="AD25" s="2">
        <v>3.90021791173112E-2</v>
      </c>
      <c r="AE25" s="2">
        <v>4.5369835695375102E-2</v>
      </c>
      <c r="AF25" s="2">
        <v>-5.7116809463941798E-4</v>
      </c>
      <c r="AG25" s="2">
        <v>-9.0331605821585698E-2</v>
      </c>
      <c r="AH25" s="2">
        <v>0</v>
      </c>
      <c r="AI25" s="4">
        <v>-1.46808609880555</v>
      </c>
      <c r="AJ25" s="4">
        <v>0</v>
      </c>
      <c r="AK25" s="4">
        <v>0</v>
      </c>
      <c r="AL25" s="4">
        <v>0</v>
      </c>
      <c r="AM25" s="4">
        <v>0.55576850605652806</v>
      </c>
    </row>
    <row r="26" spans="1:39" x14ac:dyDescent="0.25">
      <c r="A26">
        <v>1953</v>
      </c>
      <c r="B26" s="4">
        <v>7.7614895241900301</v>
      </c>
      <c r="C26" s="4">
        <v>1.5219442473386E-2</v>
      </c>
      <c r="D26" s="2">
        <v>6.7460595399818404</v>
      </c>
      <c r="E26" s="2">
        <v>6.2003063137113301</v>
      </c>
      <c r="F26" s="2">
        <v>4.30271282795416</v>
      </c>
      <c r="G26" s="2">
        <v>5.0863610046243899</v>
      </c>
      <c r="H26" s="4">
        <v>4.7916497529307103</v>
      </c>
      <c r="I26" s="2">
        <v>1.0306553911205101E-2</v>
      </c>
      <c r="J26" s="2">
        <v>6.3888959624698902</v>
      </c>
      <c r="K26" s="4">
        <v>5.4870249626077499</v>
      </c>
      <c r="L26" s="2">
        <v>6.0451698063927202</v>
      </c>
      <c r="M26" s="2">
        <v>6.0755056079740699</v>
      </c>
      <c r="N26" s="4">
        <v>7.1901470577814397</v>
      </c>
      <c r="O26" s="2">
        <v>7.5615189733385</v>
      </c>
      <c r="P26" s="4">
        <v>6.7566998040621797</v>
      </c>
      <c r="Q26" s="2">
        <v>4.0758410906575397</v>
      </c>
      <c r="R26" s="2">
        <v>4.3744983682530902</v>
      </c>
      <c r="S26" s="2">
        <v>3.9486123266826198E-2</v>
      </c>
      <c r="T26" s="2">
        <v>-1.6451970142249198E-2</v>
      </c>
      <c r="U26" s="2">
        <v>4.2131467966161303E-2</v>
      </c>
      <c r="V26" s="2">
        <v>-9.0487213491385898E-4</v>
      </c>
      <c r="W26" s="4">
        <v>8.2723650961114004E-4</v>
      </c>
      <c r="X26" s="2">
        <v>-1.2110813364787301</v>
      </c>
      <c r="Y26" s="2">
        <v>2.7722797120102199E-2</v>
      </c>
      <c r="Z26" s="4">
        <v>2.6404742001412601E-2</v>
      </c>
      <c r="AA26" s="2">
        <v>-1.48233265144526E-3</v>
      </c>
      <c r="AB26" s="2">
        <v>-3.5975382381828097E-2</v>
      </c>
      <c r="AC26" s="4">
        <v>1.07129472469722E-2</v>
      </c>
      <c r="AD26" s="2">
        <v>1.5891818105231399E-2</v>
      </c>
      <c r="AE26" s="2">
        <v>-2.9373563771979899E-2</v>
      </c>
      <c r="AF26" s="2">
        <v>1.47093195454069E-2</v>
      </c>
      <c r="AG26" s="2">
        <v>-2.5113052097564599E-2</v>
      </c>
      <c r="AH26" s="2">
        <v>0</v>
      </c>
      <c r="AI26" s="4">
        <v>-1.4632495241900301</v>
      </c>
      <c r="AJ26" s="4">
        <v>0</v>
      </c>
      <c r="AK26" s="4">
        <v>0</v>
      </c>
      <c r="AL26" s="4">
        <v>0</v>
      </c>
      <c r="AM26" s="4">
        <v>0.56186125792811903</v>
      </c>
    </row>
    <row r="27" spans="1:39" x14ac:dyDescent="0.25">
      <c r="A27">
        <v>1953.25</v>
      </c>
      <c r="B27" s="4">
        <v>7.7690405718195601</v>
      </c>
      <c r="C27" s="4">
        <v>6.1744288051066602E-3</v>
      </c>
      <c r="D27" s="2">
        <v>6.7579783536639102</v>
      </c>
      <c r="E27" s="2">
        <v>6.20496172137039</v>
      </c>
      <c r="F27" s="2">
        <v>4.2972854062187897</v>
      </c>
      <c r="G27" s="2">
        <v>5.0894464745205497</v>
      </c>
      <c r="H27" s="4">
        <v>4.7982668159499999</v>
      </c>
      <c r="I27" s="2">
        <v>9.42161737764983E-3</v>
      </c>
      <c r="J27" s="2">
        <v>6.4011402384248504</v>
      </c>
      <c r="K27" s="4">
        <v>5.4846711584890198</v>
      </c>
      <c r="L27" s="2">
        <v>6.05177802412513</v>
      </c>
      <c r="M27" s="2">
        <v>6.08146013863339</v>
      </c>
      <c r="N27" s="4">
        <v>7.1983708142952301</v>
      </c>
      <c r="O27" s="2">
        <v>7.5710020181517699</v>
      </c>
      <c r="P27" s="4">
        <v>6.7784435425018001</v>
      </c>
      <c r="Q27" s="2">
        <v>4.0809215418899596</v>
      </c>
      <c r="R27" s="2">
        <v>4.42484663185681</v>
      </c>
      <c r="S27" s="2">
        <v>3.0880241559405198E-2</v>
      </c>
      <c r="T27" s="2">
        <v>-1.4643509970184701E-2</v>
      </c>
      <c r="U27" s="2">
        <v>-1.0823975170879401E-3</v>
      </c>
      <c r="V27" s="2">
        <v>7.9113282415743703E-3</v>
      </c>
      <c r="W27" s="4">
        <v>3.1419878356958399E-2</v>
      </c>
      <c r="X27" s="2">
        <v>-0.316631084559924</v>
      </c>
      <c r="Y27" s="2">
        <v>2.2294269447339601E-2</v>
      </c>
      <c r="Z27" s="4">
        <v>2.1225982288441999E-3</v>
      </c>
      <c r="AA27" s="2">
        <v>-8.5357493499529404E-3</v>
      </c>
      <c r="AB27" s="2">
        <v>-1.95239730031922E-2</v>
      </c>
      <c r="AC27" s="4">
        <v>7.6527109181903103E-3</v>
      </c>
      <c r="AD27" s="2">
        <v>1.2225217757830399E-2</v>
      </c>
      <c r="AE27" s="2">
        <v>1.0052956823777499E-2</v>
      </c>
      <c r="AF27" s="2">
        <v>6.0809311957274997E-3</v>
      </c>
      <c r="AG27" s="2">
        <v>-5.2307475225951798E-2</v>
      </c>
      <c r="AH27" s="2">
        <v>0</v>
      </c>
      <c r="AI27" s="4">
        <v>-1.4640005718195599</v>
      </c>
      <c r="AJ27" s="4">
        <v>0</v>
      </c>
      <c r="AK27" s="4">
        <v>0</v>
      </c>
      <c r="AL27" s="4">
        <v>0</v>
      </c>
      <c r="AM27" s="4">
        <v>0.56915598010991897</v>
      </c>
    </row>
    <row r="28" spans="1:39" x14ac:dyDescent="0.25">
      <c r="A28">
        <v>1953.5</v>
      </c>
      <c r="B28" s="4">
        <v>7.7629362713893197</v>
      </c>
      <c r="C28" s="4">
        <v>2.1535752572088299E-2</v>
      </c>
      <c r="D28" s="2">
        <v>6.7640003753369999</v>
      </c>
      <c r="E28" s="2">
        <v>6.1958329430958603</v>
      </c>
      <c r="F28" s="2">
        <v>4.2918283667557304</v>
      </c>
      <c r="G28" s="2">
        <v>5.05049682752139</v>
      </c>
      <c r="H28" s="4">
        <v>4.8210876922105603</v>
      </c>
      <c r="I28" s="2">
        <v>6.0351613749672003E-3</v>
      </c>
      <c r="J28" s="2">
        <v>6.3806380690023898</v>
      </c>
      <c r="K28" s="4">
        <v>5.4673150632963896</v>
      </c>
      <c r="L28" s="2">
        <v>6.0538113161983</v>
      </c>
      <c r="M28" s="2">
        <v>6.0717361743865998</v>
      </c>
      <c r="N28" s="4">
        <v>7.19678707956772</v>
      </c>
      <c r="O28" s="2">
        <v>7.5635552279496698</v>
      </c>
      <c r="P28" s="4">
        <v>6.7663069153977604</v>
      </c>
      <c r="Q28" s="2">
        <v>4.12066187053947</v>
      </c>
      <c r="R28" s="2">
        <v>4.4212473478271601</v>
      </c>
      <c r="S28" s="2">
        <v>5.2954335474900902E-2</v>
      </c>
      <c r="T28" s="2">
        <v>4.5788157052335503E-3</v>
      </c>
      <c r="U28" s="2">
        <v>-2.4149359850708801E-2</v>
      </c>
      <c r="V28" s="2">
        <v>3.2711953329618702E-2</v>
      </c>
      <c r="W28" s="4">
        <v>3.3196129812990798E-2</v>
      </c>
      <c r="X28" s="2">
        <v>-1.7785530660971101</v>
      </c>
      <c r="Y28" s="2">
        <v>4.2074901753085897E-2</v>
      </c>
      <c r="Z28" s="4">
        <v>-4.2425263743801596E-3</v>
      </c>
      <c r="AA28" s="2">
        <v>-3.6713719572176698E-3</v>
      </c>
      <c r="AB28" s="2">
        <v>-1.2940721582868501E-2</v>
      </c>
      <c r="AC28" s="4">
        <v>2.8462226917969999E-2</v>
      </c>
      <c r="AD28" s="2">
        <v>3.25553270088541E-2</v>
      </c>
      <c r="AE28" s="2">
        <v>-2.1784973815325501E-2</v>
      </c>
      <c r="AF28" s="2">
        <v>-4.1032658752939702E-3</v>
      </c>
      <c r="AG28" s="2">
        <v>-1.00677719511548E-2</v>
      </c>
      <c r="AH28" s="2">
        <v>0</v>
      </c>
      <c r="AI28" s="4">
        <v>-1.47033627138932</v>
      </c>
      <c r="AJ28" s="4">
        <v>0</v>
      </c>
      <c r="AK28" s="4">
        <v>0</v>
      </c>
      <c r="AL28" s="4">
        <v>0</v>
      </c>
      <c r="AM28" s="4">
        <v>0.58191235896090299</v>
      </c>
    </row>
    <row r="29" spans="1:39" x14ac:dyDescent="0.25">
      <c r="A29">
        <v>1953.75</v>
      </c>
      <c r="B29" s="4">
        <v>7.7469921654139799</v>
      </c>
      <c r="C29" s="4">
        <v>1.76037532589071E-2</v>
      </c>
      <c r="D29" s="2">
        <v>6.7565834911804004</v>
      </c>
      <c r="E29" s="2">
        <v>6.1972584600870801</v>
      </c>
      <c r="F29" s="2">
        <v>4.2626798770413199</v>
      </c>
      <c r="G29" s="2">
        <v>5.0421339611556304</v>
      </c>
      <c r="H29" s="4">
        <v>4.8089270235021102</v>
      </c>
      <c r="I29" s="2">
        <v>-5.3205639797818602E-3</v>
      </c>
      <c r="J29" s="2">
        <v>6.3372660072025804</v>
      </c>
      <c r="K29" s="4">
        <v>5.4456592973104803</v>
      </c>
      <c r="L29" s="2">
        <v>6.0309789776926399</v>
      </c>
      <c r="M29" s="2">
        <v>6.0147469081935601</v>
      </c>
      <c r="N29" s="4">
        <v>7.1938055994824701</v>
      </c>
      <c r="O29" s="2">
        <v>7.5482047884065997</v>
      </c>
      <c r="P29" s="4">
        <v>6.7631918277907799</v>
      </c>
      <c r="Q29" s="2">
        <v>4.0876555740712996</v>
      </c>
      <c r="R29" s="2">
        <v>4.3707128747736101</v>
      </c>
      <c r="S29" s="2">
        <v>3.7691611533865903E-2</v>
      </c>
      <c r="T29" s="2">
        <v>2.30594271781115E-3</v>
      </c>
      <c r="U29" s="2">
        <v>1.1170580036219801E-2</v>
      </c>
      <c r="V29" s="2">
        <v>-2.9541962409517501E-2</v>
      </c>
      <c r="W29" s="4">
        <v>-7.45922658421705E-3</v>
      </c>
      <c r="X29" s="2">
        <v>-0.51362486808163899</v>
      </c>
      <c r="Y29" s="2">
        <v>0.19128582939740801</v>
      </c>
      <c r="Z29" s="4">
        <v>-3.6063257526528498E-3</v>
      </c>
      <c r="AA29" s="2">
        <v>1.47935356764748E-2</v>
      </c>
      <c r="AB29" s="2">
        <v>-4.1808058409962698E-2</v>
      </c>
      <c r="AC29" s="4">
        <v>1.99419550878801E-2</v>
      </c>
      <c r="AD29" s="2">
        <v>7.2455305793532404E-2</v>
      </c>
      <c r="AE29" s="2">
        <v>2.1319711746123501E-2</v>
      </c>
      <c r="AF29" s="2">
        <v>-2.2832862850080501E-2</v>
      </c>
      <c r="AG29" s="2">
        <v>8.3755666415363805E-4</v>
      </c>
      <c r="AH29" s="2">
        <v>0</v>
      </c>
      <c r="AI29" s="4">
        <v>-1.5250821654139799</v>
      </c>
      <c r="AJ29" s="4">
        <v>0</v>
      </c>
      <c r="AK29" s="4">
        <v>0</v>
      </c>
      <c r="AL29" s="4">
        <v>0</v>
      </c>
      <c r="AM29" s="4">
        <v>0.59524075552008504</v>
      </c>
    </row>
    <row r="30" spans="1:39" x14ac:dyDescent="0.25">
      <c r="A30">
        <v>1954</v>
      </c>
      <c r="B30" s="4">
        <v>7.74218498437597</v>
      </c>
      <c r="C30" s="4">
        <v>2.0060349932524701E-2</v>
      </c>
      <c r="D30" s="2">
        <v>6.7658460327994403</v>
      </c>
      <c r="E30" s="2">
        <v>6.2067775193069998</v>
      </c>
      <c r="F30" s="2">
        <v>4.2312037449393003</v>
      </c>
      <c r="G30" s="2">
        <v>5.0524168281112098</v>
      </c>
      <c r="H30" s="4">
        <v>4.7782828036967402</v>
      </c>
      <c r="I30" s="2">
        <v>-5.3304904051172698E-3</v>
      </c>
      <c r="J30" s="2">
        <v>6.3162947930539097</v>
      </c>
      <c r="K30" s="4">
        <v>5.4295305892660704</v>
      </c>
      <c r="L30" s="2">
        <v>6.0142056195700198</v>
      </c>
      <c r="M30" s="2">
        <v>5.99968231056652</v>
      </c>
      <c r="N30" s="4">
        <v>7.2031964718740298</v>
      </c>
      <c r="O30" s="2">
        <v>7.5483708733906703</v>
      </c>
      <c r="P30" s="4">
        <v>6.7360175157278297</v>
      </c>
      <c r="Q30" s="2">
        <v>4.0412953411322903</v>
      </c>
      <c r="R30" s="2">
        <v>4.3107991253855102</v>
      </c>
      <c r="S30" s="2">
        <v>2.26227452726953E-2</v>
      </c>
      <c r="T30" s="2">
        <v>1.35886641864822E-2</v>
      </c>
      <c r="U30" s="2">
        <v>2.9803810060110798E-2</v>
      </c>
      <c r="V30" s="2">
        <v>-2.0023239418961201E-2</v>
      </c>
      <c r="W30" s="4">
        <v>1.9566894811839899E-2</v>
      </c>
      <c r="X30" s="2">
        <v>3.9705701341485898E-5</v>
      </c>
      <c r="Y30" s="2">
        <v>-1.3679498114918E-3</v>
      </c>
      <c r="Z30" s="4">
        <v>1.09255138903546E-2</v>
      </c>
      <c r="AA30" s="2">
        <v>-6.3031221823415303E-3</v>
      </c>
      <c r="AB30" s="2">
        <v>-1.48611880982159E-2</v>
      </c>
      <c r="AC30" s="4">
        <v>1.8103412834271599E-2</v>
      </c>
      <c r="AD30" s="2">
        <v>1.1734498990748E-2</v>
      </c>
      <c r="AE30" s="2">
        <v>2.3730386714838399E-2</v>
      </c>
      <c r="AF30" s="2">
        <v>-3.08279533250264E-2</v>
      </c>
      <c r="AG30" s="2">
        <v>5.4803624931851799E-2</v>
      </c>
      <c r="AH30" s="2">
        <v>0</v>
      </c>
      <c r="AI30" s="4">
        <v>-1.5504649843759699</v>
      </c>
      <c r="AJ30" s="4">
        <v>0</v>
      </c>
      <c r="AK30" s="4">
        <v>0</v>
      </c>
      <c r="AL30" s="4">
        <v>0</v>
      </c>
      <c r="AM30" s="4">
        <v>0.60611487206823</v>
      </c>
    </row>
    <row r="31" spans="1:39" x14ac:dyDescent="0.25">
      <c r="A31">
        <v>1954.25</v>
      </c>
      <c r="B31" s="4">
        <v>7.7434431463241902</v>
      </c>
      <c r="C31" s="4">
        <v>-5.5763268647144298E-3</v>
      </c>
      <c r="D31" s="2">
        <v>6.7829853920261902</v>
      </c>
      <c r="E31" s="2">
        <v>6.2041536405183297</v>
      </c>
      <c r="F31" s="2">
        <v>4.2780540442908999</v>
      </c>
      <c r="G31" s="2">
        <v>5.1155957297327399</v>
      </c>
      <c r="H31" s="4">
        <v>4.7672890354645299</v>
      </c>
      <c r="I31" s="2">
        <v>-9.0449587656291595E-3</v>
      </c>
      <c r="J31" s="2">
        <v>6.2736934891263401</v>
      </c>
      <c r="K31" s="4">
        <v>5.4824774073727403</v>
      </c>
      <c r="L31" s="2">
        <v>6.0513682225596304</v>
      </c>
      <c r="M31" s="2">
        <v>6.02874517811982</v>
      </c>
      <c r="N31" s="4">
        <v>7.2105515662127599</v>
      </c>
      <c r="O31" s="2">
        <v>7.5409882834225703</v>
      </c>
      <c r="P31" s="4">
        <v>6.7001159142038897</v>
      </c>
      <c r="Q31" s="2">
        <v>4.1759245492145203</v>
      </c>
      <c r="R31" s="2">
        <v>4.3969152471676303</v>
      </c>
      <c r="S31" s="2">
        <v>9.6464225768464508E-3</v>
      </c>
      <c r="T31" s="2">
        <v>1.0495515154680401E-2</v>
      </c>
      <c r="U31" s="2">
        <v>-0.103187560615092</v>
      </c>
      <c r="V31" s="2">
        <v>1.20120210390784E-2</v>
      </c>
      <c r="W31" s="4">
        <v>2.07191934671602E-2</v>
      </c>
      <c r="X31" s="2">
        <v>2.1373708776907301</v>
      </c>
      <c r="Y31" s="2">
        <v>9.2555019410649905E-2</v>
      </c>
      <c r="Z31" s="4">
        <v>-6.0540521454248299E-2</v>
      </c>
      <c r="AA31" s="2">
        <v>-6.6173263147479802E-2</v>
      </c>
      <c r="AB31" s="2">
        <v>-9.7338905429445802E-2</v>
      </c>
      <c r="AC31" s="4">
        <v>9.8726694568434005E-3</v>
      </c>
      <c r="AD31" s="2">
        <v>3.3654780241242598E-2</v>
      </c>
      <c r="AE31" s="2">
        <v>3.8276908718796E-2</v>
      </c>
      <c r="AF31" s="2">
        <v>-1.8304319336163399E-2</v>
      </c>
      <c r="AG31" s="2">
        <v>1.7071758744602799E-2</v>
      </c>
      <c r="AH31" s="2">
        <v>0</v>
      </c>
      <c r="AI31" s="4">
        <v>-1.5570231463241899</v>
      </c>
      <c r="AJ31" s="4">
        <v>0</v>
      </c>
      <c r="AK31" s="4">
        <v>0</v>
      </c>
      <c r="AL31" s="4">
        <v>0</v>
      </c>
      <c r="AM31" s="4">
        <v>0.61572093641925996</v>
      </c>
    </row>
    <row r="32" spans="1:39" x14ac:dyDescent="0.25">
      <c r="A32">
        <v>1954.5</v>
      </c>
      <c r="B32" s="4">
        <v>7.7546530593479996</v>
      </c>
      <c r="C32" s="4">
        <v>-1.3211394123855399E-2</v>
      </c>
      <c r="D32" s="2">
        <v>6.8002814206768996</v>
      </c>
      <c r="E32" s="2">
        <v>6.2166061010848601</v>
      </c>
      <c r="F32" s="2">
        <v>4.2822062993916701</v>
      </c>
      <c r="G32" s="2">
        <v>5.1750191502035401</v>
      </c>
      <c r="H32" s="4">
        <v>4.7949637576207502</v>
      </c>
      <c r="I32" s="2">
        <v>-5.5147058823529398E-3</v>
      </c>
      <c r="J32" s="2">
        <v>6.2588047712320201</v>
      </c>
      <c r="K32" s="4">
        <v>5.5083608116485001</v>
      </c>
      <c r="L32" s="2">
        <v>6.0823106855235096</v>
      </c>
      <c r="M32" s="2">
        <v>6.06480840448382</v>
      </c>
      <c r="N32" s="4">
        <v>7.22545871394993</v>
      </c>
      <c r="O32" s="2">
        <v>7.5472168610484003</v>
      </c>
      <c r="P32" s="4">
        <v>6.6756971102783504</v>
      </c>
      <c r="Q32" s="2">
        <v>4.1431347263915299</v>
      </c>
      <c r="R32" s="2">
        <v>4.3346729382904101</v>
      </c>
      <c r="S32" s="2">
        <v>7.5200574544815896E-3</v>
      </c>
      <c r="T32" s="2">
        <v>-1.44287762062589E-2</v>
      </c>
      <c r="U32" s="2">
        <v>-6.4513784589932399E-2</v>
      </c>
      <c r="V32" s="2">
        <v>4.74626531060061E-2</v>
      </c>
      <c r="W32" s="4">
        <v>-2.98880593548034E-2</v>
      </c>
      <c r="X32" s="2">
        <v>-1.94147335910406</v>
      </c>
      <c r="Y32" s="2">
        <v>8.3616190040309898E-3</v>
      </c>
      <c r="Z32" s="4">
        <v>-2.27227878329757E-2</v>
      </c>
      <c r="AA32" s="2">
        <v>-4.2959022585424798E-2</v>
      </c>
      <c r="AB32" s="2">
        <v>-6.3585788290510003E-4</v>
      </c>
      <c r="AC32" s="4">
        <v>-3.33064633575475E-3</v>
      </c>
      <c r="AD32" s="2">
        <v>-2.5669817489415398E-4</v>
      </c>
      <c r="AE32" s="2">
        <v>3.2176676214994898E-2</v>
      </c>
      <c r="AF32" s="2">
        <v>7.31038887609792E-3</v>
      </c>
      <c r="AG32" s="2">
        <v>2.0335580149090801E-2</v>
      </c>
      <c r="AH32" s="2">
        <v>0</v>
      </c>
      <c r="AI32" s="4">
        <v>-1.558843059348</v>
      </c>
      <c r="AJ32" s="4">
        <v>0</v>
      </c>
      <c r="AK32" s="4">
        <v>0</v>
      </c>
      <c r="AL32" s="4">
        <v>0</v>
      </c>
      <c r="AM32" s="4">
        <v>0.62046953781512604</v>
      </c>
    </row>
    <row r="33" spans="1:39" x14ac:dyDescent="0.25">
      <c r="A33">
        <v>1954.75</v>
      </c>
      <c r="B33" s="4">
        <v>7.7744775438877998</v>
      </c>
      <c r="C33" s="4">
        <v>-3.8191021646660798E-3</v>
      </c>
      <c r="D33" s="2">
        <v>6.8123450941774797</v>
      </c>
      <c r="E33" s="2">
        <v>6.2332335625453599</v>
      </c>
      <c r="F33" s="2">
        <v>4.3425058765116002</v>
      </c>
      <c r="G33" s="2">
        <v>5.2359099064194199</v>
      </c>
      <c r="H33" s="4">
        <v>4.7916497529307103</v>
      </c>
      <c r="I33" s="2">
        <v>-7.7041602465331303E-4</v>
      </c>
      <c r="J33" s="2">
        <v>6.2738199850142999</v>
      </c>
      <c r="K33" s="4">
        <v>5.56889523254487</v>
      </c>
      <c r="L33" s="2">
        <v>6.1208298890270401</v>
      </c>
      <c r="M33" s="2">
        <v>6.1148813242831501</v>
      </c>
      <c r="N33" s="4">
        <v>7.2397702997776499</v>
      </c>
      <c r="O33" s="2">
        <v>7.5617332353020998</v>
      </c>
      <c r="P33" s="4">
        <v>6.6694980898578802</v>
      </c>
      <c r="Q33" s="2">
        <v>4.1881384415084604</v>
      </c>
      <c r="R33" s="2">
        <v>4.3451032805692797</v>
      </c>
      <c r="S33" s="2">
        <v>1.5806967285605801E-2</v>
      </c>
      <c r="T33" s="2">
        <v>-1.9816708623068301E-2</v>
      </c>
      <c r="U33" s="2">
        <v>-1.8593290282202801E-2</v>
      </c>
      <c r="V33" s="2">
        <v>5.4062106453756104E-3</v>
      </c>
      <c r="W33" s="4">
        <v>1.81108963602128E-3</v>
      </c>
      <c r="X33" s="2">
        <v>-7.80261775565205</v>
      </c>
      <c r="Y33" s="2">
        <v>-2.7407612572478299E-2</v>
      </c>
      <c r="Z33" s="4">
        <v>-9.0620510895860207E-3</v>
      </c>
      <c r="AA33" s="2">
        <v>-1.4324608568998099E-2</v>
      </c>
      <c r="AB33" s="2">
        <v>2.1003685317356999E-2</v>
      </c>
      <c r="AC33" s="4">
        <v>-1.7297785396976899E-3</v>
      </c>
      <c r="AD33" s="2">
        <v>-9.2016385984301508E-3</v>
      </c>
      <c r="AE33" s="2">
        <v>3.4218936451733101E-2</v>
      </c>
      <c r="AF33" s="2">
        <v>-7.6805159224679898E-3</v>
      </c>
      <c r="AG33" s="2">
        <v>1.0227412991754999E-2</v>
      </c>
      <c r="AH33" s="2">
        <v>0</v>
      </c>
      <c r="AI33" s="4">
        <v>-1.5563875438878001</v>
      </c>
      <c r="AJ33" s="4">
        <v>0</v>
      </c>
      <c r="AK33" s="4">
        <v>0</v>
      </c>
      <c r="AL33" s="4">
        <v>0</v>
      </c>
      <c r="AM33" s="4">
        <v>0.61954802259886999</v>
      </c>
    </row>
    <row r="34" spans="1:39" x14ac:dyDescent="0.25">
      <c r="A34">
        <v>1955</v>
      </c>
      <c r="B34" s="4">
        <v>7.8029040871028599</v>
      </c>
      <c r="C34" s="4">
        <v>1.3223993225684801E-2</v>
      </c>
      <c r="D34" s="2">
        <v>6.82393879288903</v>
      </c>
      <c r="E34" s="2">
        <v>6.2435842066587099</v>
      </c>
      <c r="F34" s="2">
        <v>4.4284330074880396</v>
      </c>
      <c r="G34" s="2">
        <v>5.3072771079195098</v>
      </c>
      <c r="H34" s="4">
        <v>4.8097423517168698</v>
      </c>
      <c r="I34" s="2">
        <v>9.4386487829110806E-3</v>
      </c>
      <c r="J34" s="2">
        <v>6.3112060748502703</v>
      </c>
      <c r="K34" s="4">
        <v>5.6490811458607402</v>
      </c>
      <c r="L34" s="2">
        <v>6.15812510084496</v>
      </c>
      <c r="M34" s="2">
        <v>6.1815502111598599</v>
      </c>
      <c r="N34" s="4">
        <v>7.2507543967321997</v>
      </c>
      <c r="O34" s="2">
        <v>7.58043325311706</v>
      </c>
      <c r="P34" s="4">
        <v>6.6683553051483999</v>
      </c>
      <c r="Q34" s="2">
        <v>4.2239097665767398</v>
      </c>
      <c r="R34" s="2">
        <v>4.4018292619700601</v>
      </c>
      <c r="S34" s="2">
        <v>2.40299870618443E-2</v>
      </c>
      <c r="T34" s="2">
        <v>9.2586086873680496E-4</v>
      </c>
      <c r="U34" s="2">
        <v>1.57167925816903E-2</v>
      </c>
      <c r="V34" s="2">
        <v>1.34253787833885E-2</v>
      </c>
      <c r="W34" s="4">
        <v>-1.54704314192351E-2</v>
      </c>
      <c r="X34" s="2">
        <v>10.115059225002801</v>
      </c>
      <c r="Y34" s="2">
        <v>-0.126382742805077</v>
      </c>
      <c r="Z34" s="4">
        <v>1.47034190834532E-2</v>
      </c>
      <c r="AA34" s="2">
        <v>8.4218684977411598E-2</v>
      </c>
      <c r="AB34" s="2">
        <v>0.130581600160664</v>
      </c>
      <c r="AC34" s="4">
        <v>1.2695044198203199E-2</v>
      </c>
      <c r="AD34" s="2">
        <v>-2.7859046386169001E-2</v>
      </c>
      <c r="AE34" s="2">
        <v>2.3350516054730298E-2</v>
      </c>
      <c r="AF34" s="2">
        <v>2.2129924291810699E-2</v>
      </c>
      <c r="AG34" s="2">
        <v>-5.0219052350561497E-2</v>
      </c>
      <c r="AH34" s="2">
        <v>0</v>
      </c>
      <c r="AI34" s="4">
        <v>-1.5249440871028599</v>
      </c>
      <c r="AJ34" s="4">
        <v>0</v>
      </c>
      <c r="AK34" s="4">
        <v>0</v>
      </c>
      <c r="AL34" s="4">
        <v>0</v>
      </c>
      <c r="AM34" s="4">
        <v>0.61715424739195202</v>
      </c>
    </row>
    <row r="35" spans="1:39" x14ac:dyDescent="0.25">
      <c r="A35">
        <v>1955.25</v>
      </c>
      <c r="B35" s="4">
        <v>7.8192746459773996</v>
      </c>
      <c r="C35" s="4">
        <v>4.0601411847305301E-3</v>
      </c>
      <c r="D35" s="2">
        <v>6.8313061068187304</v>
      </c>
      <c r="E35" s="2">
        <v>6.2618732908893104</v>
      </c>
      <c r="F35" s="2">
        <v>4.4818719696436</v>
      </c>
      <c r="G35" s="2">
        <v>5.3220338931653499</v>
      </c>
      <c r="H35" s="4">
        <v>4.87060664949255</v>
      </c>
      <c r="I35" s="2">
        <v>1.1194937941104899E-2</v>
      </c>
      <c r="J35" s="2">
        <v>6.30135328561314</v>
      </c>
      <c r="K35" s="4">
        <v>5.6876064828429804</v>
      </c>
      <c r="L35" s="2">
        <v>6.2117186110482701</v>
      </c>
      <c r="M35" s="2">
        <v>6.24447237165014</v>
      </c>
      <c r="N35" s="4">
        <v>7.2634907246480402</v>
      </c>
      <c r="O35" s="2">
        <v>7.5867498463317</v>
      </c>
      <c r="P35" s="4">
        <v>6.6583960808495197</v>
      </c>
      <c r="Q35" s="2">
        <v>4.2002049529215801</v>
      </c>
      <c r="R35" s="2">
        <v>4.4566701776696496</v>
      </c>
      <c r="S35" s="2">
        <v>1.43667994400616E-2</v>
      </c>
      <c r="T35" s="2">
        <v>-1.2376440062098501E-2</v>
      </c>
      <c r="U35" s="2">
        <v>1.8926682797232499E-2</v>
      </c>
      <c r="V35" s="2">
        <v>3.5838965485890398E-2</v>
      </c>
      <c r="W35" s="4">
        <v>2.94999766918576E-2</v>
      </c>
      <c r="X35" s="2">
        <v>0.75719579041806095</v>
      </c>
      <c r="Y35" s="2">
        <v>6.9472106358112696E-3</v>
      </c>
      <c r="Z35" s="4">
        <v>2.4802795065618E-2</v>
      </c>
      <c r="AA35" s="2">
        <v>-1.5159425514816899E-3</v>
      </c>
      <c r="AB35" s="2">
        <v>-1.69950352204431E-2</v>
      </c>
      <c r="AC35" s="4">
        <v>1.1969536864633299E-3</v>
      </c>
      <c r="AD35" s="2">
        <v>2.63608208717514E-3</v>
      </c>
      <c r="AE35" s="2">
        <v>6.7841679031488397E-2</v>
      </c>
      <c r="AF35" s="2">
        <v>1.2477363218401699E-3</v>
      </c>
      <c r="AG35" s="2">
        <v>-3.09477771724254E-3</v>
      </c>
      <c r="AH35" s="2">
        <v>0</v>
      </c>
      <c r="AI35" s="4">
        <v>-1.5185846459773999</v>
      </c>
      <c r="AJ35" s="4">
        <v>0</v>
      </c>
      <c r="AK35" s="4">
        <v>0</v>
      </c>
      <c r="AL35" s="4">
        <v>0</v>
      </c>
      <c r="AM35" s="4">
        <v>0.62645534193234398</v>
      </c>
    </row>
    <row r="36" spans="1:39" x14ac:dyDescent="0.25">
      <c r="A36">
        <v>1955.5</v>
      </c>
      <c r="B36" s="4">
        <v>7.8325695817971699</v>
      </c>
      <c r="C36" s="4">
        <v>1.59468649752856E-2</v>
      </c>
      <c r="D36" s="2">
        <v>6.84150863316321</v>
      </c>
      <c r="E36" s="2">
        <v>6.2687174240692203</v>
      </c>
      <c r="F36" s="2">
        <v>4.5130548970802904</v>
      </c>
      <c r="G36" s="2">
        <v>5.3008142467466204</v>
      </c>
      <c r="H36" s="4">
        <v>4.9199809258281304</v>
      </c>
      <c r="I36" s="2">
        <v>1.0255187216789899E-2</v>
      </c>
      <c r="J36" s="2">
        <v>6.3113753258175498</v>
      </c>
      <c r="K36" s="4">
        <v>5.6992304110406504</v>
      </c>
      <c r="L36" s="2">
        <v>6.2416076960224203</v>
      </c>
      <c r="M36" s="2">
        <v>6.2705794534847303</v>
      </c>
      <c r="N36" s="4">
        <v>7.2720498275132304</v>
      </c>
      <c r="O36" s="2">
        <v>7.5957275615921001</v>
      </c>
      <c r="P36" s="4">
        <v>6.6644090203504103</v>
      </c>
      <c r="Q36" s="2">
        <v>4.2640873368092</v>
      </c>
      <c r="R36" s="2">
        <v>4.4739218993781398</v>
      </c>
      <c r="S36" s="2">
        <v>2.0479962591537101E-2</v>
      </c>
      <c r="T36" s="2">
        <v>2.6705569245741899E-3</v>
      </c>
      <c r="U36" s="2">
        <v>3.8949369410694601E-2</v>
      </c>
      <c r="V36" s="2">
        <v>2.18851578023571E-2</v>
      </c>
      <c r="W36" s="4">
        <v>5.8017586172606897E-2</v>
      </c>
      <c r="X36" s="2">
        <v>-0.26600612028486997</v>
      </c>
      <c r="Y36" s="2">
        <v>7.0136953661169302E-2</v>
      </c>
      <c r="Z36" s="4">
        <v>3.1176630637691698E-2</v>
      </c>
      <c r="AA36" s="2">
        <v>2.3720051323248701E-2</v>
      </c>
      <c r="AB36" s="2">
        <v>2.2221781951842001E-2</v>
      </c>
      <c r="AC36" s="4">
        <v>1.1751678449705601E-2</v>
      </c>
      <c r="AD36" s="2">
        <v>2.8447775736672998E-2</v>
      </c>
      <c r="AE36" s="2">
        <v>4.9683048751784802E-2</v>
      </c>
      <c r="AF36" s="2">
        <v>1.8863729820544999E-2</v>
      </c>
      <c r="AG36" s="2">
        <v>5.6008401351803595E-4</v>
      </c>
      <c r="AH36" s="2">
        <v>0</v>
      </c>
      <c r="AI36" s="4">
        <v>-1.5138695817971699</v>
      </c>
      <c r="AJ36" s="4">
        <v>0</v>
      </c>
      <c r="AK36" s="4">
        <v>0</v>
      </c>
      <c r="AL36" s="4">
        <v>0</v>
      </c>
      <c r="AM36" s="4">
        <v>0.63412067731934196</v>
      </c>
    </row>
    <row r="37" spans="1:39" x14ac:dyDescent="0.25">
      <c r="A37">
        <v>1955.75</v>
      </c>
      <c r="B37" s="4">
        <v>7.8381461352350703</v>
      </c>
      <c r="C37" s="4">
        <v>1.1099906214718999E-2</v>
      </c>
      <c r="D37" s="2">
        <v>6.8611876431657999</v>
      </c>
      <c r="E37" s="2">
        <v>6.2887874965964397</v>
      </c>
      <c r="F37" s="2">
        <v>4.4863866499981198</v>
      </c>
      <c r="G37" s="2">
        <v>5.2574953720277797</v>
      </c>
      <c r="H37" s="4">
        <v>4.9473404437239399</v>
      </c>
      <c r="I37" s="2">
        <v>1.6901408450704199E-2</v>
      </c>
      <c r="J37" s="2">
        <v>6.2997924072160103</v>
      </c>
      <c r="K37" s="4">
        <v>5.6664192285279702</v>
      </c>
      <c r="L37" s="2">
        <v>6.2387223342435298</v>
      </c>
      <c r="M37" s="2">
        <v>6.2785283052116201</v>
      </c>
      <c r="N37" s="4">
        <v>7.2919197029119802</v>
      </c>
      <c r="O37" s="2">
        <v>7.6067713804861397</v>
      </c>
      <c r="P37" s="4">
        <v>6.6424868013672604</v>
      </c>
      <c r="Q37" s="2">
        <v>4.26829786934554</v>
      </c>
      <c r="R37" s="2">
        <v>4.5097600011834302</v>
      </c>
      <c r="S37" s="2">
        <v>2.37178136469396E-2</v>
      </c>
      <c r="T37" s="2">
        <v>-2.4640333163006298E-3</v>
      </c>
      <c r="U37" s="2">
        <v>1.12030627020747E-2</v>
      </c>
      <c r="V37" s="2">
        <v>1.13100534564232E-2</v>
      </c>
      <c r="W37" s="4">
        <v>9.3259092269800503E-2</v>
      </c>
      <c r="X37" s="2">
        <v>2.0352791283543201</v>
      </c>
      <c r="Y37" s="2">
        <v>-1.2996281415134101E-2</v>
      </c>
      <c r="Z37" s="4">
        <v>1.11155816552291E-2</v>
      </c>
      <c r="AA37" s="2">
        <v>1.52434371993273E-2</v>
      </c>
      <c r="AB37" s="2">
        <v>7.3658855214940602E-2</v>
      </c>
      <c r="AC37" s="4">
        <v>1.09402616584369E-2</v>
      </c>
      <c r="AD37" s="2">
        <v>3.7449996710492402E-3</v>
      </c>
      <c r="AE37" s="2">
        <v>4.6380419309208797E-2</v>
      </c>
      <c r="AF37" s="2">
        <v>2.71143561570035E-2</v>
      </c>
      <c r="AG37" s="2">
        <v>1.44145209840048E-2</v>
      </c>
      <c r="AH37" s="2">
        <v>0</v>
      </c>
      <c r="AI37" s="4">
        <v>-1.50034613523507</v>
      </c>
      <c r="AJ37" s="4">
        <v>0</v>
      </c>
      <c r="AK37" s="4">
        <v>0</v>
      </c>
      <c r="AL37" s="4">
        <v>0</v>
      </c>
      <c r="AM37" s="4">
        <v>0.64390610328638498</v>
      </c>
    </row>
    <row r="38" spans="1:39" x14ac:dyDescent="0.25">
      <c r="A38">
        <v>1956</v>
      </c>
      <c r="B38" s="4">
        <v>7.8335606032248801</v>
      </c>
      <c r="C38" s="4">
        <v>1.63414324892255E-2</v>
      </c>
      <c r="D38" s="2">
        <v>6.8707800428572403</v>
      </c>
      <c r="E38" s="2">
        <v>6.2998679423730204</v>
      </c>
      <c r="F38" s="2">
        <v>4.4391156016580098</v>
      </c>
      <c r="G38" s="2">
        <v>5.2305737144615199</v>
      </c>
      <c r="H38" s="4">
        <v>4.9287019113335697</v>
      </c>
      <c r="I38" s="2">
        <v>1.49427971048331E-2</v>
      </c>
      <c r="J38" s="2">
        <v>6.2892253886935103</v>
      </c>
      <c r="K38" s="4">
        <v>5.6267526891774802</v>
      </c>
      <c r="L38" s="2">
        <v>6.2115483244721403</v>
      </c>
      <c r="M38" s="2">
        <v>6.2462471649153404</v>
      </c>
      <c r="N38" s="4">
        <v>7.3022370876939</v>
      </c>
      <c r="O38" s="2">
        <v>7.6112771287655097</v>
      </c>
      <c r="P38" s="4">
        <v>6.6419651529464501</v>
      </c>
      <c r="Q38" s="2">
        <v>4.31481788498043</v>
      </c>
      <c r="R38" s="2">
        <v>4.5507140001920297</v>
      </c>
      <c r="S38" s="2">
        <v>2.3915396715963801E-2</v>
      </c>
      <c r="T38" s="2">
        <v>1.0348771808370599E-2</v>
      </c>
      <c r="U38" s="2">
        <v>2.1365420807965701E-2</v>
      </c>
      <c r="V38" s="2">
        <v>2.41762901788363E-2</v>
      </c>
      <c r="W38" s="4">
        <v>0.11202512957588701</v>
      </c>
      <c r="X38" s="2">
        <v>-0.463297697242049</v>
      </c>
      <c r="Y38" s="2">
        <v>0.115163029915777</v>
      </c>
      <c r="Z38" s="4">
        <v>2.22188193745332E-2</v>
      </c>
      <c r="AA38" s="2">
        <v>4.1530281896520201E-2</v>
      </c>
      <c r="AB38" s="2">
        <v>3.7892536267960998E-2</v>
      </c>
      <c r="AC38" s="4">
        <v>1.7307056813614E-2</v>
      </c>
      <c r="AD38" s="2">
        <v>4.4568097173414097E-2</v>
      </c>
      <c r="AE38" s="2">
        <v>7.0698910588202296E-2</v>
      </c>
      <c r="AF38" s="2">
        <v>4.7407962348056998E-2</v>
      </c>
      <c r="AG38" s="2">
        <v>9.1839391408683503E-3</v>
      </c>
      <c r="AH38" s="2">
        <v>0</v>
      </c>
      <c r="AI38" s="4">
        <v>-1.4877006032248801</v>
      </c>
      <c r="AJ38" s="4">
        <v>0</v>
      </c>
      <c r="AK38" s="4">
        <v>0</v>
      </c>
      <c r="AL38" s="4">
        <v>0</v>
      </c>
      <c r="AM38" s="4">
        <v>0.65841536306327397</v>
      </c>
    </row>
    <row r="39" spans="1:39" x14ac:dyDescent="0.25">
      <c r="A39">
        <v>1956.25</v>
      </c>
      <c r="B39" s="4">
        <v>7.8414143050173797</v>
      </c>
      <c r="C39" s="4">
        <v>2.7005166023409199E-2</v>
      </c>
      <c r="D39" s="2">
        <v>6.8802813019813804</v>
      </c>
      <c r="E39" s="2">
        <v>6.2974775762444901</v>
      </c>
      <c r="F39" s="2">
        <v>4.4414740933173</v>
      </c>
      <c r="G39" s="2">
        <v>5.2246708263797403</v>
      </c>
      <c r="H39" s="4">
        <v>4.9437829871084196</v>
      </c>
      <c r="I39" s="2">
        <v>8.2911100875172807E-3</v>
      </c>
      <c r="J39" s="2">
        <v>6.3091402459661303</v>
      </c>
      <c r="K39" s="4">
        <v>5.6260252142210696</v>
      </c>
      <c r="L39" s="2">
        <v>6.22048309812463</v>
      </c>
      <c r="M39" s="2">
        <v>6.2444506384252296</v>
      </c>
      <c r="N39" s="4">
        <v>7.3059794791824002</v>
      </c>
      <c r="O39" s="2">
        <v>7.6196553577700703</v>
      </c>
      <c r="P39" s="4">
        <v>6.6627494808107901</v>
      </c>
      <c r="Q39" s="2">
        <v>4.3807758527722296</v>
      </c>
      <c r="R39" s="2">
        <v>4.5454201815823199</v>
      </c>
      <c r="S39" s="2">
        <v>2.3324955417780999E-2</v>
      </c>
      <c r="T39" s="2">
        <v>3.8416413808878502E-2</v>
      </c>
      <c r="U39" s="2">
        <v>6.2893175181599802E-4</v>
      </c>
      <c r="V39" s="2">
        <v>5.7225195512632603E-2</v>
      </c>
      <c r="W39" s="4">
        <v>3.1845673489236503E-2</v>
      </c>
      <c r="X39" s="2">
        <v>-2.2748498315449801</v>
      </c>
      <c r="Y39" s="2">
        <v>0.131378521404582</v>
      </c>
      <c r="Z39" s="4">
        <v>2.17927043653816E-2</v>
      </c>
      <c r="AA39" s="2">
        <v>1.2882354909155701E-2</v>
      </c>
      <c r="AB39" s="2">
        <v>-4.6410050956563302E-2</v>
      </c>
      <c r="AC39" s="4">
        <v>3.0585021902012999E-2</v>
      </c>
      <c r="AD39" s="2">
        <v>5.9194020985472703E-2</v>
      </c>
      <c r="AE39" s="2">
        <v>5.9416750332083303E-2</v>
      </c>
      <c r="AF39" s="2">
        <v>3.4072500438742999E-2</v>
      </c>
      <c r="AG39" s="2">
        <v>4.2283502842234803E-2</v>
      </c>
      <c r="AH39" s="2">
        <v>0</v>
      </c>
      <c r="AI39" s="4">
        <v>-1.4853843050173801</v>
      </c>
      <c r="AJ39" s="4">
        <v>0</v>
      </c>
      <c r="AK39" s="4">
        <v>0</v>
      </c>
      <c r="AL39" s="4">
        <v>0</v>
      </c>
      <c r="AM39" s="4">
        <v>0.66651888530631098</v>
      </c>
    </row>
    <row r="40" spans="1:39" x14ac:dyDescent="0.25">
      <c r="A40">
        <v>1956.5</v>
      </c>
      <c r="B40" s="4">
        <v>7.8401555525893603</v>
      </c>
      <c r="C40" s="4">
        <v>3.8935178300988603E-2</v>
      </c>
      <c r="D40" s="2">
        <v>6.89081255825183</v>
      </c>
      <c r="E40" s="2">
        <v>6.2980297065612598</v>
      </c>
      <c r="F40" s="2">
        <v>4.4236483093647001</v>
      </c>
      <c r="G40" s="2">
        <v>5.2045559867335598</v>
      </c>
      <c r="H40" s="4">
        <v>4.9522997170832896</v>
      </c>
      <c r="I40" s="2">
        <v>8.1967213114754103E-3</v>
      </c>
      <c r="J40" s="2">
        <v>6.29795475001435</v>
      </c>
      <c r="K40" s="4">
        <v>5.60734502950221</v>
      </c>
      <c r="L40" s="2">
        <v>6.2167479561725401</v>
      </c>
      <c r="M40" s="2">
        <v>6.2355298530654997</v>
      </c>
      <c r="N40" s="4">
        <v>7.3116965081634602</v>
      </c>
      <c r="O40" s="2">
        <v>7.6205259080524401</v>
      </c>
      <c r="P40" s="4">
        <v>6.6532500512249104</v>
      </c>
      <c r="Q40" s="2">
        <v>4.4127982933406402</v>
      </c>
      <c r="R40" s="2">
        <v>4.5538768916005399</v>
      </c>
      <c r="S40" s="2">
        <v>3.1578902703703497E-2</v>
      </c>
      <c r="T40" s="2">
        <v>3.7130195445257599E-2</v>
      </c>
      <c r="U40" s="2">
        <v>6.12402374214156E-2</v>
      </c>
      <c r="V40" s="2">
        <v>1.29472074352961E-2</v>
      </c>
      <c r="W40" s="4">
        <v>0.100324219965199</v>
      </c>
      <c r="X40" s="2">
        <v>3.7755510416825899E-4</v>
      </c>
      <c r="Y40" s="2">
        <v>7.4608789233252495E-2</v>
      </c>
      <c r="Z40" s="4">
        <v>4.3199693174216201E-2</v>
      </c>
      <c r="AA40" s="2">
        <v>5.1943606896948297E-2</v>
      </c>
      <c r="AB40" s="2">
        <v>7.1493586527402897E-2</v>
      </c>
      <c r="AC40" s="4">
        <v>3.4213933855308902E-2</v>
      </c>
      <c r="AD40" s="2">
        <v>4.5749189568912399E-2</v>
      </c>
      <c r="AE40" s="2">
        <v>4.2371693629004198E-2</v>
      </c>
      <c r="AF40" s="2">
        <v>4.0553481023488699E-2</v>
      </c>
      <c r="AG40" s="2">
        <v>2.8837626904703501E-2</v>
      </c>
      <c r="AH40" s="2">
        <v>0</v>
      </c>
      <c r="AI40" s="4">
        <v>-1.49544555258936</v>
      </c>
      <c r="AJ40" s="4">
        <v>0</v>
      </c>
      <c r="AK40" s="4">
        <v>0</v>
      </c>
      <c r="AL40" s="4">
        <v>0</v>
      </c>
      <c r="AM40" s="4">
        <v>0.67360610200364301</v>
      </c>
    </row>
    <row r="41" spans="1:39" x14ac:dyDescent="0.25">
      <c r="A41">
        <v>1956.75</v>
      </c>
      <c r="B41" s="4">
        <v>7.8563583003235404</v>
      </c>
      <c r="C41" s="4">
        <v>2.3376769804759299E-2</v>
      </c>
      <c r="D41" s="2">
        <v>6.9037472575846</v>
      </c>
      <c r="E41" s="2">
        <v>6.3060927885443698</v>
      </c>
      <c r="F41" s="2">
        <v>4.4555094114336899</v>
      </c>
      <c r="G41" s="2">
        <v>5.1890603806110898</v>
      </c>
      <c r="H41" s="4">
        <v>4.9494688588587703</v>
      </c>
      <c r="I41" s="2">
        <v>4.91071428571429E-3</v>
      </c>
      <c r="J41" s="2">
        <v>6.3366267726989802</v>
      </c>
      <c r="K41" s="4">
        <v>5.6222204121299804</v>
      </c>
      <c r="L41" s="2">
        <v>6.2282789525238798</v>
      </c>
      <c r="M41" s="2">
        <v>6.2447150295557998</v>
      </c>
      <c r="N41" s="4">
        <v>7.32228761541485</v>
      </c>
      <c r="O41" s="2">
        <v>7.6393805256464402</v>
      </c>
      <c r="P41" s="4">
        <v>6.6788451327735903</v>
      </c>
      <c r="Q41" s="2">
        <v>4.4566701776696496</v>
      </c>
      <c r="R41" s="2">
        <v>4.5075573571210903</v>
      </c>
      <c r="S41" s="2">
        <v>2.3890253798235499E-2</v>
      </c>
      <c r="T41" s="2">
        <v>1.37455252551746E-2</v>
      </c>
      <c r="U41" s="2">
        <v>4.9924549898097602E-2</v>
      </c>
      <c r="V41" s="2">
        <v>-2.4042396393952E-2</v>
      </c>
      <c r="W41" s="4">
        <v>5.5135480974883001E-2</v>
      </c>
      <c r="X41" s="2">
        <v>-1.9567619122881299</v>
      </c>
      <c r="Y41" s="2">
        <v>4.4316677410819197E-2</v>
      </c>
      <c r="Z41" s="4">
        <v>2.1942160084567099E-2</v>
      </c>
      <c r="AA41" s="2">
        <v>1.96309199672982E-2</v>
      </c>
      <c r="AB41" s="2">
        <v>-2.25058154932469E-2</v>
      </c>
      <c r="AC41" s="4">
        <v>1.89916951612084E-2</v>
      </c>
      <c r="AD41" s="2">
        <v>2.6036243591452301E-2</v>
      </c>
      <c r="AE41" s="2">
        <v>1.81885432370343E-2</v>
      </c>
      <c r="AF41" s="2">
        <v>5.6203053614765998E-2</v>
      </c>
      <c r="AG41" s="2">
        <v>1.5940682611555301E-2</v>
      </c>
      <c r="AH41" s="2">
        <v>0</v>
      </c>
      <c r="AI41" s="4">
        <v>-1.4836183003235399</v>
      </c>
      <c r="AJ41" s="4">
        <v>0</v>
      </c>
      <c r="AK41" s="4">
        <v>0</v>
      </c>
      <c r="AL41" s="4">
        <v>0</v>
      </c>
      <c r="AM41" s="4">
        <v>0.67399107142857095</v>
      </c>
    </row>
    <row r="42" spans="1:39" x14ac:dyDescent="0.25">
      <c r="A42">
        <v>1957</v>
      </c>
      <c r="B42" s="4">
        <v>7.8624587053427097</v>
      </c>
      <c r="C42" s="4">
        <v>3.5905349015454398E-2</v>
      </c>
      <c r="D42" s="2">
        <v>6.9075552589794702</v>
      </c>
      <c r="E42" s="2">
        <v>6.3120977196994499</v>
      </c>
      <c r="F42" s="2">
        <v>4.4727809979423503</v>
      </c>
      <c r="G42" s="2">
        <v>5.1744533793256497</v>
      </c>
      <c r="H42" s="4">
        <v>4.9572345173691401</v>
      </c>
      <c r="I42" s="2">
        <v>4.8118985126859096E-3</v>
      </c>
      <c r="J42" s="2">
        <v>6.3447748080781796</v>
      </c>
      <c r="K42" s="4">
        <v>5.6283995750587401</v>
      </c>
      <c r="L42" s="2">
        <v>6.2375608803094904</v>
      </c>
      <c r="M42" s="2">
        <v>6.2465119391755204</v>
      </c>
      <c r="N42" s="4">
        <v>7.3271529410985803</v>
      </c>
      <c r="O42" s="2">
        <v>7.6452242403405597</v>
      </c>
      <c r="P42" s="4">
        <v>6.6991308137671304</v>
      </c>
      <c r="Q42" s="2">
        <v>4.5207010293616401</v>
      </c>
      <c r="R42" s="2">
        <v>4.58394654953646</v>
      </c>
      <c r="S42" s="2">
        <v>3.6548652788660298E-2</v>
      </c>
      <c r="T42" s="2">
        <v>3.5344088649718899E-2</v>
      </c>
      <c r="U42" s="2">
        <v>3.5556958120043503E-2</v>
      </c>
      <c r="V42" s="2">
        <v>-1.1749233461891599E-2</v>
      </c>
      <c r="W42" s="4">
        <v>6.3667304532749797E-2</v>
      </c>
      <c r="X42" s="2">
        <v>3.9526309211357401E-4</v>
      </c>
      <c r="Y42" s="2">
        <v>0.12988685688707599</v>
      </c>
      <c r="Z42" s="4">
        <v>1.8460328808497899E-2</v>
      </c>
      <c r="AA42" s="2">
        <v>2.7563725839971898E-2</v>
      </c>
      <c r="AB42" s="2">
        <v>5.6249814481560599E-2</v>
      </c>
      <c r="AC42" s="4">
        <v>3.5966835910770101E-2</v>
      </c>
      <c r="AD42" s="2">
        <v>6.3918490561576405E-2</v>
      </c>
      <c r="AE42" s="2">
        <v>7.6881983753462904E-2</v>
      </c>
      <c r="AF42" s="2">
        <v>4.40173370036838E-2</v>
      </c>
      <c r="AG42" s="2">
        <v>2.62395622615124E-2</v>
      </c>
      <c r="AH42" s="2">
        <v>0</v>
      </c>
      <c r="AI42" s="4">
        <v>-1.46837870534271</v>
      </c>
      <c r="AJ42" s="4">
        <v>0</v>
      </c>
      <c r="AK42" s="4">
        <v>0</v>
      </c>
      <c r="AL42" s="4">
        <v>0</v>
      </c>
      <c r="AM42" s="4">
        <v>0.67655468066491697</v>
      </c>
    </row>
    <row r="43" spans="1:39" x14ac:dyDescent="0.25">
      <c r="A43">
        <v>1957.25</v>
      </c>
      <c r="B43" s="4">
        <v>7.8600693100329497</v>
      </c>
      <c r="C43" s="4">
        <v>2.5209149007292101E-2</v>
      </c>
      <c r="D43" s="2">
        <v>6.9161201953137601</v>
      </c>
      <c r="E43" s="2">
        <v>6.3159003499040596</v>
      </c>
      <c r="F43" s="2">
        <v>4.4496852831476996</v>
      </c>
      <c r="G43" s="2">
        <v>5.1498173582295896</v>
      </c>
      <c r="H43" s="4">
        <v>4.9544176140980296</v>
      </c>
      <c r="I43" s="2">
        <v>5.8772311710927304E-3</v>
      </c>
      <c r="J43" s="2">
        <v>6.3355410255107696</v>
      </c>
      <c r="K43" s="4">
        <v>5.6047716769774798</v>
      </c>
      <c r="L43" s="2">
        <v>6.2291305561532297</v>
      </c>
      <c r="M43" s="2">
        <v>6.2418617418913298</v>
      </c>
      <c r="N43" s="4">
        <v>7.3334313655505996</v>
      </c>
      <c r="O43" s="2">
        <v>7.6468921974397999</v>
      </c>
      <c r="P43" s="4">
        <v>6.6929518519429303</v>
      </c>
      <c r="Q43" s="2">
        <v>4.4897593344767603</v>
      </c>
      <c r="R43" s="2">
        <v>4.5910712616085902</v>
      </c>
      <c r="S43" s="2">
        <v>2.0032505326003799E-2</v>
      </c>
      <c r="T43" s="2">
        <v>2.2737154908565298E-2</v>
      </c>
      <c r="U43" s="2">
        <v>5.4646730245163901E-2</v>
      </c>
      <c r="V43" s="2">
        <v>2.7113614784207499E-2</v>
      </c>
      <c r="W43" s="4">
        <v>1.97692103337079E-2</v>
      </c>
      <c r="X43" s="2">
        <v>0.81491631995042602</v>
      </c>
      <c r="Y43" s="2">
        <v>2.1370908297775802E-2</v>
      </c>
      <c r="Z43" s="4">
        <v>4.5128249035815998E-2</v>
      </c>
      <c r="AA43" s="2">
        <v>8.6876878713404403E-3</v>
      </c>
      <c r="AB43" s="2">
        <v>1.1601662241613299E-2</v>
      </c>
      <c r="AC43" s="4">
        <v>2.13213178580745E-2</v>
      </c>
      <c r="AD43" s="2">
        <v>2.1235261545619701E-2</v>
      </c>
      <c r="AE43" s="2">
        <v>3.6929597244366598E-2</v>
      </c>
      <c r="AF43" s="2">
        <v>4.26280948534856E-2</v>
      </c>
      <c r="AG43" s="2">
        <v>1.1105435642345901E-2</v>
      </c>
      <c r="AH43" s="2">
        <v>0</v>
      </c>
      <c r="AI43" s="4">
        <v>-1.48435931003295</v>
      </c>
      <c r="AJ43" s="4">
        <v>0</v>
      </c>
      <c r="AK43" s="4">
        <v>0</v>
      </c>
      <c r="AL43" s="4">
        <v>0</v>
      </c>
      <c r="AM43" s="4">
        <v>0.68829451458423996</v>
      </c>
    </row>
    <row r="44" spans="1:39" x14ac:dyDescent="0.25">
      <c r="A44">
        <v>1957.5</v>
      </c>
      <c r="B44" s="4">
        <v>7.8696310440767796</v>
      </c>
      <c r="C44" s="4">
        <v>3.2008834806246597E-2</v>
      </c>
      <c r="D44" s="2">
        <v>6.9234317583671503</v>
      </c>
      <c r="E44" s="2">
        <v>6.3297209055227004</v>
      </c>
      <c r="F44" s="2">
        <v>4.4426512564903202</v>
      </c>
      <c r="G44" s="2">
        <v>5.1363864994018202</v>
      </c>
      <c r="H44" s="4">
        <v>4.9753534799516199</v>
      </c>
      <c r="I44" s="2">
        <v>6.0021436227224003E-3</v>
      </c>
      <c r="J44" s="2">
        <v>6.34915578803363</v>
      </c>
      <c r="K44" s="4">
        <v>5.5955385264036597</v>
      </c>
      <c r="L44" s="2">
        <v>6.2393676500787301</v>
      </c>
      <c r="M44" s="2">
        <v>6.2577333087491303</v>
      </c>
      <c r="N44" s="4">
        <v>7.3438811931218604</v>
      </c>
      <c r="O44" s="2">
        <v>7.6582812828736699</v>
      </c>
      <c r="P44" s="4">
        <v>6.7006081007525298</v>
      </c>
      <c r="Q44" s="2">
        <v>4.4612998155683901</v>
      </c>
      <c r="R44" s="2">
        <v>4.5716134024592501</v>
      </c>
      <c r="S44" s="2">
        <v>3.3697611513737499E-2</v>
      </c>
      <c r="T44" s="2">
        <v>4.3069489336456698E-2</v>
      </c>
      <c r="U44" s="2">
        <v>-4.0146982597910602E-4</v>
      </c>
      <c r="V44" s="2">
        <v>1.75240932314349E-2</v>
      </c>
      <c r="W44" s="4">
        <v>2.5163787386498299E-2</v>
      </c>
      <c r="X44" s="2">
        <v>0.14497092687697999</v>
      </c>
      <c r="Y44" s="2">
        <v>-4.0951886173985503E-3</v>
      </c>
      <c r="Z44" s="4">
        <v>5.7555153880279901E-3</v>
      </c>
      <c r="AA44" s="2">
        <v>-1.23512923251248E-2</v>
      </c>
      <c r="AB44" s="2">
        <v>-3.2086193407490499E-2</v>
      </c>
      <c r="AC44" s="4">
        <v>3.8187031710130298E-2</v>
      </c>
      <c r="AD44" s="2">
        <v>2.5648524439422001E-2</v>
      </c>
      <c r="AE44" s="2">
        <v>2.5884521798452902E-2</v>
      </c>
      <c r="AF44" s="2">
        <v>1.4247869146590399E-2</v>
      </c>
      <c r="AG44" s="2">
        <v>-2.19243567916436E-2</v>
      </c>
      <c r="AH44" s="2">
        <v>0</v>
      </c>
      <c r="AI44" s="4">
        <v>-1.50073104407678</v>
      </c>
      <c r="AJ44" s="4">
        <v>0</v>
      </c>
      <c r="AK44" s="4">
        <v>0</v>
      </c>
      <c r="AL44" s="4">
        <v>0</v>
      </c>
      <c r="AM44" s="4">
        <v>0.69034362272240102</v>
      </c>
    </row>
    <row r="45" spans="1:39" x14ac:dyDescent="0.25">
      <c r="A45">
        <v>1957.75</v>
      </c>
      <c r="B45" s="4">
        <v>7.8590656039573297</v>
      </c>
      <c r="C45" s="4">
        <v>2.05619101914092E-2</v>
      </c>
      <c r="D45" s="2">
        <v>6.9343972099285596</v>
      </c>
      <c r="E45" s="2">
        <v>6.3231036945754902</v>
      </c>
      <c r="F45" s="2">
        <v>4.4308167988433098</v>
      </c>
      <c r="G45" s="2">
        <v>5.1352100286778901</v>
      </c>
      <c r="H45" s="4">
        <v>4.9487598903781702</v>
      </c>
      <c r="I45" s="2">
        <v>-9.7508125677139793E-3</v>
      </c>
      <c r="J45" s="2">
        <v>6.3124918957222196</v>
      </c>
      <c r="K45" s="4">
        <v>5.5873923714581997</v>
      </c>
      <c r="L45" s="2">
        <v>6.21906276881269</v>
      </c>
      <c r="M45" s="2">
        <v>6.2011829907745701</v>
      </c>
      <c r="N45" s="4">
        <v>7.3464476609148299</v>
      </c>
      <c r="O45" s="2">
        <v>7.6493743469265398</v>
      </c>
      <c r="P45" s="4">
        <v>6.71865076989135</v>
      </c>
      <c r="Q45" s="2">
        <v>4.4320065669788997</v>
      </c>
      <c r="R45" s="2">
        <v>4.5757413752972802</v>
      </c>
      <c r="S45" s="2">
        <v>2.7319956113803601E-2</v>
      </c>
      <c r="T45" s="2">
        <v>1.6405945399831999E-2</v>
      </c>
      <c r="U45" s="2">
        <v>8.9682318222568096E-3</v>
      </c>
      <c r="V45" s="2">
        <v>-1.35173832477271E-2</v>
      </c>
      <c r="W45" s="4">
        <v>3.1293947565828303E-2</v>
      </c>
      <c r="X45" s="2">
        <v>1.9608437431422101</v>
      </c>
      <c r="Y45" s="2">
        <v>0.21157346191357701</v>
      </c>
      <c r="Z45" s="4">
        <v>1.1626200205903099E-3</v>
      </c>
      <c r="AA45" s="2">
        <v>3.1039655511882799E-2</v>
      </c>
      <c r="AB45" s="2">
        <v>-8.8181683382927603E-2</v>
      </c>
      <c r="AC45" s="4">
        <v>2.1927461559457101E-2</v>
      </c>
      <c r="AD45" s="2">
        <v>7.7524800572692995E-2</v>
      </c>
      <c r="AE45" s="2">
        <v>2.67952820053559E-2</v>
      </c>
      <c r="AF45" s="2">
        <v>-1.9592464635170601E-2</v>
      </c>
      <c r="AG45" s="2">
        <v>-5.7121377208195802E-2</v>
      </c>
      <c r="AH45" s="2">
        <v>0</v>
      </c>
      <c r="AI45" s="4">
        <v>-1.53474560395733</v>
      </c>
      <c r="AJ45" s="4">
        <v>0</v>
      </c>
      <c r="AK45" s="4">
        <v>0</v>
      </c>
      <c r="AL45" s="4">
        <v>0</v>
      </c>
      <c r="AM45" s="4">
        <v>0.70762946912242697</v>
      </c>
    </row>
    <row r="46" spans="1:39" x14ac:dyDescent="0.25">
      <c r="A46">
        <v>1958</v>
      </c>
      <c r="B46" s="4">
        <v>7.8316172763526097</v>
      </c>
      <c r="C46" s="4">
        <v>4.88273424850263E-2</v>
      </c>
      <c r="D46" s="2">
        <v>6.9334230257307201</v>
      </c>
      <c r="E46" s="2">
        <v>6.3140913769071396</v>
      </c>
      <c r="F46" s="2">
        <v>4.3618239273563599</v>
      </c>
      <c r="G46" s="2">
        <v>5.0943635096269704</v>
      </c>
      <c r="H46" s="4">
        <v>4.8736694390231001</v>
      </c>
      <c r="I46" s="2">
        <v>-8.8105726872246704E-3</v>
      </c>
      <c r="J46" s="2">
        <v>6.2680615058942104</v>
      </c>
      <c r="K46" s="4">
        <v>5.5282279821226501</v>
      </c>
      <c r="L46" s="2">
        <v>6.1593574267925701</v>
      </c>
      <c r="M46" s="2">
        <v>6.1356167519808196</v>
      </c>
      <c r="N46" s="4">
        <v>7.34164467936451</v>
      </c>
      <c r="O46" s="2">
        <v>7.6330832534338704</v>
      </c>
      <c r="P46" s="4">
        <v>6.7073512146374199</v>
      </c>
      <c r="Q46" s="2">
        <v>4.3267781604433999</v>
      </c>
      <c r="R46" s="2">
        <v>4.5900565481780404</v>
      </c>
      <c r="S46" s="2">
        <v>3.1409264056165398E-2</v>
      </c>
      <c r="T46" s="2">
        <v>6.2827613362252094E-2</v>
      </c>
      <c r="U46" s="2">
        <v>6.8261042216743603E-2</v>
      </c>
      <c r="V46" s="2">
        <v>-2.35638352030847E-2</v>
      </c>
      <c r="W46" s="4">
        <v>-4.2328437322146001E-2</v>
      </c>
      <c r="X46" s="2">
        <v>-0.47489310214749098</v>
      </c>
      <c r="Y46" s="2">
        <v>7.41186455834182E-2</v>
      </c>
      <c r="Z46" s="4">
        <v>3.6130526502042001E-2</v>
      </c>
      <c r="AA46" s="2">
        <v>-2.1978616924101899E-2</v>
      </c>
      <c r="AB46" s="2">
        <v>1.0121390162847599E-2</v>
      </c>
      <c r="AC46" s="4">
        <v>4.6374003811123998E-2</v>
      </c>
      <c r="AD46" s="2">
        <v>5.3884050645951503E-2</v>
      </c>
      <c r="AE46" s="2">
        <v>2.55999456510985E-2</v>
      </c>
      <c r="AF46" s="2">
        <v>-3.9363692997152797E-2</v>
      </c>
      <c r="AG46" s="2">
        <v>-7.7721094190138701E-2</v>
      </c>
      <c r="AH46" s="2">
        <v>0</v>
      </c>
      <c r="AI46" s="4">
        <v>-1.5618472763526099</v>
      </c>
      <c r="AJ46" s="4">
        <v>0</v>
      </c>
      <c r="AK46" s="4">
        <v>0</v>
      </c>
      <c r="AL46" s="4">
        <v>0</v>
      </c>
      <c r="AM46" s="4">
        <v>0.72883986784140997</v>
      </c>
    </row>
    <row r="47" spans="1:39" x14ac:dyDescent="0.25">
      <c r="A47">
        <v>1958.25</v>
      </c>
      <c r="B47" s="4">
        <v>7.8377516579124</v>
      </c>
      <c r="C47" s="4">
        <v>7.0613175923206501E-3</v>
      </c>
      <c r="D47" s="2">
        <v>6.9477449271982996</v>
      </c>
      <c r="E47" s="2">
        <v>6.3231036945754902</v>
      </c>
      <c r="F47" s="2">
        <v>4.3463994570307296</v>
      </c>
      <c r="G47" s="2">
        <v>5.0974244241686497</v>
      </c>
      <c r="H47" s="4">
        <v>4.8299124586659996</v>
      </c>
      <c r="I47" s="2">
        <v>-9.1683038637852005E-3</v>
      </c>
      <c r="J47" s="2">
        <v>6.2894598644546003</v>
      </c>
      <c r="K47" s="4">
        <v>5.5193022885007803</v>
      </c>
      <c r="L47" s="2">
        <v>6.1404132415837704</v>
      </c>
      <c r="M47" s="2">
        <v>6.1192977474022898</v>
      </c>
      <c r="N47" s="4">
        <v>7.3534401744579903</v>
      </c>
      <c r="O47" s="2">
        <v>7.64769338476487</v>
      </c>
      <c r="P47" s="4">
        <v>6.7320915098522498</v>
      </c>
      <c r="Q47" s="2">
        <v>4.3320482648676402</v>
      </c>
      <c r="R47" s="2">
        <v>4.6318121169345101</v>
      </c>
      <c r="S47" s="2">
        <v>1.2174313304857499E-2</v>
      </c>
      <c r="T47" s="2">
        <v>7.0867757335868501E-3</v>
      </c>
      <c r="U47" s="2">
        <v>-2.0356278029883199E-2</v>
      </c>
      <c r="V47" s="2">
        <v>6.84945684391458E-3</v>
      </c>
      <c r="W47" s="4">
        <v>2.5477793141920599E-2</v>
      </c>
      <c r="X47" s="2">
        <v>0.19659158138397101</v>
      </c>
      <c r="Y47" s="2">
        <v>2.9357004827851099E-2</v>
      </c>
      <c r="Z47" s="4">
        <v>-1.10033441598461E-2</v>
      </c>
      <c r="AA47" s="2">
        <v>-1.37647110079762E-2</v>
      </c>
      <c r="AB47" s="2">
        <v>-3.6097881709959999E-2</v>
      </c>
      <c r="AC47" s="4">
        <v>9.7359760419664099E-3</v>
      </c>
      <c r="AD47" s="2">
        <v>1.5428389842551101E-2</v>
      </c>
      <c r="AE47" s="2">
        <v>4.0048947104029502E-2</v>
      </c>
      <c r="AF47" s="2">
        <v>-2.1080417696946799E-2</v>
      </c>
      <c r="AG47" s="2">
        <v>-4.5800877044561303E-2</v>
      </c>
      <c r="AH47" s="2">
        <v>0</v>
      </c>
      <c r="AI47" s="4">
        <v>-1.5892016579124</v>
      </c>
      <c r="AJ47" s="4">
        <v>0</v>
      </c>
      <c r="AK47" s="4">
        <v>0</v>
      </c>
      <c r="AL47" s="4">
        <v>0</v>
      </c>
      <c r="AM47" s="4">
        <v>0.72969766426544402</v>
      </c>
    </row>
    <row r="48" spans="1:39" x14ac:dyDescent="0.25">
      <c r="A48">
        <v>1958.5</v>
      </c>
      <c r="B48" s="4">
        <v>7.86091781363214</v>
      </c>
      <c r="C48" s="4">
        <v>3.2910204019138702E-3</v>
      </c>
      <c r="D48" s="2">
        <v>6.9611064544791299</v>
      </c>
      <c r="E48" s="2">
        <v>6.3412407493555598</v>
      </c>
      <c r="F48" s="2">
        <v>4.3669129968638298</v>
      </c>
      <c r="G48" s="2">
        <v>5.16763904290592</v>
      </c>
      <c r="H48" s="4">
        <v>4.8146204101703001</v>
      </c>
      <c r="I48" s="2">
        <v>3.1813361611876998E-3</v>
      </c>
      <c r="J48" s="2">
        <v>6.3365808459416302</v>
      </c>
      <c r="K48" s="4">
        <v>5.55789523354475</v>
      </c>
      <c r="L48" s="2">
        <v>6.1549959535394603</v>
      </c>
      <c r="M48" s="2">
        <v>6.1653441883065803</v>
      </c>
      <c r="N48" s="4">
        <v>7.3690742689694302</v>
      </c>
      <c r="O48" s="2">
        <v>7.6726768233245499</v>
      </c>
      <c r="P48" s="4">
        <v>6.7383894333483996</v>
      </c>
      <c r="Q48" s="2">
        <v>4.3346729382904101</v>
      </c>
      <c r="R48" s="2">
        <v>4.6170987568533697</v>
      </c>
      <c r="S48" s="2">
        <v>1.77723894106805E-2</v>
      </c>
      <c r="T48" s="2">
        <v>-1.3579092171458E-2</v>
      </c>
      <c r="U48" s="2">
        <v>0</v>
      </c>
      <c r="V48" s="2">
        <v>-4.8869890012905896E-3</v>
      </c>
      <c r="W48" s="4">
        <v>3.61324417439945E-3</v>
      </c>
      <c r="X48" s="2">
        <v>-4.1678762288245297</v>
      </c>
      <c r="Y48" s="2">
        <v>-0.121066599728209</v>
      </c>
      <c r="Z48" s="4">
        <v>-2.9133576989188699E-3</v>
      </c>
      <c r="AA48" s="2">
        <v>8.0445161020890107E-3</v>
      </c>
      <c r="AB48" s="2">
        <v>0.108724481336651</v>
      </c>
      <c r="AC48" s="4">
        <v>2.8601739603644201E-3</v>
      </c>
      <c r="AD48" s="2">
        <v>-3.3943805567595603E-2</v>
      </c>
      <c r="AE48" s="2">
        <v>3.1333033710350101E-2</v>
      </c>
      <c r="AF48" s="2">
        <v>8.9660649136078501E-3</v>
      </c>
      <c r="AG48" s="2">
        <v>-2.1551276959760599E-2</v>
      </c>
      <c r="AH48" s="2">
        <v>0</v>
      </c>
      <c r="AI48" s="4">
        <v>-1.5751378136321399</v>
      </c>
      <c r="AJ48" s="4">
        <v>0</v>
      </c>
      <c r="AK48" s="4">
        <v>0</v>
      </c>
      <c r="AL48" s="4">
        <v>0</v>
      </c>
      <c r="AM48" s="4">
        <v>0.72159872746553599</v>
      </c>
    </row>
    <row r="49" spans="1:39" x14ac:dyDescent="0.25">
      <c r="A49">
        <v>1958.75</v>
      </c>
      <c r="B49" s="4">
        <v>7.8839362454293598</v>
      </c>
      <c r="C49" s="4">
        <v>-1.1750536202708201E-3</v>
      </c>
      <c r="D49" s="2">
        <v>6.96715562226359</v>
      </c>
      <c r="E49" s="2">
        <v>6.3548916438692498</v>
      </c>
      <c r="F49" s="2">
        <v>4.4030540018659599</v>
      </c>
      <c r="G49" s="2">
        <v>5.26888855585723</v>
      </c>
      <c r="H49" s="4">
        <v>4.8512487085847997</v>
      </c>
      <c r="I49" s="2">
        <v>1.07216494845361E-2</v>
      </c>
      <c r="J49" s="2">
        <v>6.3633121204435303</v>
      </c>
      <c r="K49" s="4">
        <v>5.6187390031495896</v>
      </c>
      <c r="L49" s="2">
        <v>6.2180769380285499</v>
      </c>
      <c r="M49" s="2">
        <v>6.2436569288960397</v>
      </c>
      <c r="N49" s="4">
        <v>7.3787387612212303</v>
      </c>
      <c r="O49" s="2">
        <v>7.6873959068134603</v>
      </c>
      <c r="P49" s="4">
        <v>6.75948726231303</v>
      </c>
      <c r="Q49" s="2">
        <v>4.3320482648676402</v>
      </c>
      <c r="R49" s="2">
        <v>4.6681449851494801</v>
      </c>
      <c r="S49" s="2">
        <v>1.9679454344483802E-2</v>
      </c>
      <c r="T49" s="2">
        <v>-1.8990230702183201E-2</v>
      </c>
      <c r="U49" s="2">
        <v>-1.47149154298489E-2</v>
      </c>
      <c r="V49" s="2">
        <v>4.11925235935584E-4</v>
      </c>
      <c r="W49" s="4">
        <v>1.44552714557378E-2</v>
      </c>
      <c r="X49" s="2">
        <v>4.9426128166234804</v>
      </c>
      <c r="Y49" s="2">
        <v>-4.0625237630724301E-2</v>
      </c>
      <c r="Z49" s="4">
        <v>-1.1153013381378E-2</v>
      </c>
      <c r="AA49" s="2">
        <v>-4.8506265950109699E-2</v>
      </c>
      <c r="AB49" s="2">
        <v>1.9817431906950799E-2</v>
      </c>
      <c r="AC49" s="4">
        <v>1.2962625268286799E-3</v>
      </c>
      <c r="AD49" s="2">
        <v>-1.1166361998551399E-2</v>
      </c>
      <c r="AE49" s="2">
        <v>1.9030881142200001E-2</v>
      </c>
      <c r="AF49" s="2">
        <v>1.04986936910834E-2</v>
      </c>
      <c r="AG49" s="2">
        <v>1.315249066886E-2</v>
      </c>
      <c r="AH49" s="2">
        <v>0</v>
      </c>
      <c r="AI49" s="4">
        <v>-1.54831624542936</v>
      </c>
      <c r="AJ49" s="4">
        <v>0</v>
      </c>
      <c r="AK49" s="4">
        <v>0</v>
      </c>
      <c r="AL49" s="4">
        <v>0</v>
      </c>
      <c r="AM49" s="4">
        <v>0.71847835051546405</v>
      </c>
    </row>
    <row r="50" spans="1:39" x14ac:dyDescent="0.25">
      <c r="A50">
        <v>1959</v>
      </c>
      <c r="B50" s="4">
        <v>7.9039656340321702</v>
      </c>
      <c r="C50" s="4">
        <v>2.7873045005385701E-2</v>
      </c>
      <c r="D50" s="2">
        <v>6.9799829129790201</v>
      </c>
      <c r="E50" s="2">
        <v>6.36767247414903</v>
      </c>
      <c r="F50" s="2">
        <v>4.4555094114336899</v>
      </c>
      <c r="G50" s="2">
        <v>5.3766663329590099</v>
      </c>
      <c r="H50" s="4">
        <v>4.8812856220684102</v>
      </c>
      <c r="I50" s="2">
        <v>7.8724263221639102E-3</v>
      </c>
      <c r="J50" s="2">
        <v>6.3625290401465797</v>
      </c>
      <c r="K50" s="4">
        <v>5.6928390708662899</v>
      </c>
      <c r="L50" s="2">
        <v>6.2785797973435002</v>
      </c>
      <c r="M50" s="2">
        <v>6.2979029530118797</v>
      </c>
      <c r="N50" s="4">
        <v>7.3915440362947598</v>
      </c>
      <c r="O50" s="2">
        <v>7.6962403903405896</v>
      </c>
      <c r="P50" s="4">
        <v>6.7529710651812698</v>
      </c>
      <c r="Q50" s="2">
        <v>4.3956829611213699</v>
      </c>
      <c r="R50" s="2">
        <v>4.69318106331081</v>
      </c>
      <c r="S50" s="2">
        <v>2.93271171454208E-2</v>
      </c>
      <c r="T50" s="2">
        <v>1.28268819221304E-2</v>
      </c>
      <c r="U50" s="2">
        <v>6.5494593354847197E-2</v>
      </c>
      <c r="V50" s="2">
        <v>9.5617604965632097E-3</v>
      </c>
      <c r="W50" s="4">
        <v>7.7171143155325703E-3</v>
      </c>
      <c r="X50" s="2">
        <v>-1.13933139715764</v>
      </c>
      <c r="Y50" s="2">
        <v>-7.8416225952082606E-3</v>
      </c>
      <c r="Z50" s="4">
        <v>4.2488422715184299E-2</v>
      </c>
      <c r="AA50" s="2">
        <v>1.4532387614387699E-2</v>
      </c>
      <c r="AB50" s="2">
        <v>-1.4972835550519601E-2</v>
      </c>
      <c r="AC50" s="4">
        <v>2.1508176038633298E-2</v>
      </c>
      <c r="AD50" s="2">
        <v>1.28347829616935E-2</v>
      </c>
      <c r="AE50" s="2">
        <v>-6.8873429103142297E-3</v>
      </c>
      <c r="AF50" s="2">
        <v>-2.8063209016876201E-2</v>
      </c>
      <c r="AG50" s="2">
        <v>1.36074286368348E-2</v>
      </c>
      <c r="AH50" s="2">
        <v>0</v>
      </c>
      <c r="AI50" s="4">
        <v>-1.49706563403217</v>
      </c>
      <c r="AJ50" s="4">
        <v>0</v>
      </c>
      <c r="AK50" s="4">
        <v>0</v>
      </c>
      <c r="AL50" s="4">
        <v>0</v>
      </c>
      <c r="AM50" s="4">
        <v>0.71984618490108998</v>
      </c>
    </row>
    <row r="51" spans="1:39" x14ac:dyDescent="0.25">
      <c r="A51">
        <v>1959.25</v>
      </c>
      <c r="B51" s="4">
        <v>7.9289104034654301</v>
      </c>
      <c r="C51" s="4">
        <v>1.56081849711125E-2</v>
      </c>
      <c r="D51" s="2">
        <v>6.9946666509714301</v>
      </c>
      <c r="E51" s="2">
        <v>6.3760464442997202</v>
      </c>
      <c r="F51" s="2">
        <v>4.4931206821794696</v>
      </c>
      <c r="G51" s="2">
        <v>5.4116460518550404</v>
      </c>
      <c r="H51" s="4">
        <v>4.9119193211571002</v>
      </c>
      <c r="I51" s="2">
        <v>1.43531262288635E-2</v>
      </c>
      <c r="J51" s="2">
        <v>6.4082304500318799</v>
      </c>
      <c r="K51" s="4">
        <v>5.7294288864931904</v>
      </c>
      <c r="L51" s="2">
        <v>6.3232557822299302</v>
      </c>
      <c r="M51" s="2">
        <v>6.3697036429735903</v>
      </c>
      <c r="N51" s="4">
        <v>7.40325700500832</v>
      </c>
      <c r="O51" s="2">
        <v>7.71793017816361</v>
      </c>
      <c r="P51" s="4">
        <v>6.7681483245957201</v>
      </c>
      <c r="Q51" s="2">
        <v>4.4284330074880396</v>
      </c>
      <c r="R51" s="2">
        <v>4.7405748229942999</v>
      </c>
      <c r="S51" s="2">
        <v>3.14732403953819E-2</v>
      </c>
      <c r="T51" s="2">
        <v>1.24575113781589E-3</v>
      </c>
      <c r="U51" s="2">
        <v>2.01756194245277E-2</v>
      </c>
      <c r="V51" s="2">
        <v>1.43859019713055E-3</v>
      </c>
      <c r="W51" s="4">
        <v>1.87602469668651E-2</v>
      </c>
      <c r="X51" s="2">
        <v>2.4816683804481801</v>
      </c>
      <c r="Y51" s="2">
        <v>-0.14634230590915501</v>
      </c>
      <c r="Z51" s="4">
        <v>1.2893067005102E-2</v>
      </c>
      <c r="AA51" s="2">
        <v>-2.6336809429675902E-2</v>
      </c>
      <c r="AB51" s="2">
        <v>-3.1762450418245401E-2</v>
      </c>
      <c r="AC51" s="4">
        <v>1.7197156961838499E-2</v>
      </c>
      <c r="AD51" s="2">
        <v>-3.07106466902809E-2</v>
      </c>
      <c r="AE51" s="2">
        <v>-9.5667884699075501E-3</v>
      </c>
      <c r="AF51" s="2">
        <v>1.3159560466108999E-2</v>
      </c>
      <c r="AG51" s="2">
        <v>1.0922509996314399E-2</v>
      </c>
      <c r="AH51" s="2">
        <v>0</v>
      </c>
      <c r="AI51" s="4">
        <v>-1.48360040346543</v>
      </c>
      <c r="AJ51" s="4">
        <v>0</v>
      </c>
      <c r="AK51" s="4">
        <v>0</v>
      </c>
      <c r="AL51" s="4">
        <v>0</v>
      </c>
      <c r="AM51" s="4">
        <v>0.72139500589854499</v>
      </c>
    </row>
    <row r="52" spans="1:39" x14ac:dyDescent="0.25">
      <c r="A52">
        <v>1959.5</v>
      </c>
      <c r="B52" s="4">
        <v>7.92772110699224</v>
      </c>
      <c r="C52" s="4">
        <v>2.3876516085488599E-2</v>
      </c>
      <c r="D52" s="2">
        <v>7.0080530002975001</v>
      </c>
      <c r="E52" s="2">
        <v>6.3797834963811804</v>
      </c>
      <c r="F52" s="2">
        <v>4.5119578042659096</v>
      </c>
      <c r="G52" s="2">
        <v>5.3922629793905701</v>
      </c>
      <c r="H52" s="4">
        <v>4.9430699746004896</v>
      </c>
      <c r="I52" s="2">
        <v>7.8523753435414203E-4</v>
      </c>
      <c r="J52" s="2">
        <v>6.3650500130468401</v>
      </c>
      <c r="K52" s="4">
        <v>5.7337815323586101</v>
      </c>
      <c r="L52" s="2">
        <v>6.3385474830101396</v>
      </c>
      <c r="M52" s="2">
        <v>6.3441855329834196</v>
      </c>
      <c r="N52" s="4">
        <v>7.41213885254622</v>
      </c>
      <c r="O52" s="2">
        <v>7.7120429484728499</v>
      </c>
      <c r="P52" s="4">
        <v>6.7806034933216504</v>
      </c>
      <c r="Q52" s="2">
        <v>4.4601444139378303</v>
      </c>
      <c r="R52" s="2">
        <v>4.7501359562382799</v>
      </c>
      <c r="S52" s="2">
        <v>3.7398926618688898E-2</v>
      </c>
      <c r="T52" s="2">
        <v>1.63753659963746E-2</v>
      </c>
      <c r="U52" s="2">
        <v>-5.6299478046408797E-3</v>
      </c>
      <c r="V52" s="2">
        <v>7.4779598870655696E-3</v>
      </c>
      <c r="W52" s="4">
        <v>2.02481442056648E-2</v>
      </c>
      <c r="X52" s="2">
        <v>-11.562388765335999</v>
      </c>
      <c r="Y52" s="2">
        <v>0.223218360853746</v>
      </c>
      <c r="Z52" s="4">
        <v>-1.29236151768097E-3</v>
      </c>
      <c r="AA52" s="2">
        <v>4.7325456932014696E-3</v>
      </c>
      <c r="AB52" s="2">
        <v>-5.4434549341156199E-2</v>
      </c>
      <c r="AC52" s="4">
        <v>2.7512214033645701E-2</v>
      </c>
      <c r="AD52" s="2">
        <v>8.2963691921737096E-2</v>
      </c>
      <c r="AE52" s="2">
        <v>-2.0887456529660401E-2</v>
      </c>
      <c r="AF52" s="2">
        <v>2.9356433688302999E-2</v>
      </c>
      <c r="AG52" s="2">
        <v>3.2241872423348597E-2</v>
      </c>
      <c r="AH52" s="2">
        <v>0</v>
      </c>
      <c r="AI52" s="4">
        <v>-1.4926411069922401</v>
      </c>
      <c r="AJ52" s="4">
        <v>0</v>
      </c>
      <c r="AK52" s="4">
        <v>0</v>
      </c>
      <c r="AL52" s="4">
        <v>0</v>
      </c>
      <c r="AM52" s="4">
        <v>0.73876187671770699</v>
      </c>
    </row>
    <row r="53" spans="1:39" x14ac:dyDescent="0.25">
      <c r="A53">
        <v>1959.75</v>
      </c>
      <c r="B53" s="4">
        <v>7.9312128940494899</v>
      </c>
      <c r="C53" s="4">
        <v>2.1666527562317101E-2</v>
      </c>
      <c r="D53" s="2">
        <v>7.0200119613277998</v>
      </c>
      <c r="E53" s="2">
        <v>6.3860372140497201</v>
      </c>
      <c r="F53" s="2">
        <v>4.4624538837865</v>
      </c>
      <c r="G53" s="2">
        <v>5.3626996254773101</v>
      </c>
      <c r="H53" s="4">
        <v>4.9387811903282701</v>
      </c>
      <c r="I53" s="2">
        <v>7.9890880748246292E-3</v>
      </c>
      <c r="J53" s="2">
        <v>6.3859785060911998</v>
      </c>
      <c r="K53" s="4">
        <v>5.6919352995197396</v>
      </c>
      <c r="L53" s="2">
        <v>6.33221642843466</v>
      </c>
      <c r="M53" s="2">
        <v>6.3595768732684297</v>
      </c>
      <c r="N53" s="4">
        <v>7.42144943304279</v>
      </c>
      <c r="O53" s="2">
        <v>7.72469080012071</v>
      </c>
      <c r="P53" s="4">
        <v>6.7696419768525002</v>
      </c>
      <c r="Q53" s="2">
        <v>4.4320065669788997</v>
      </c>
      <c r="R53" s="2">
        <v>4.7238417157055901</v>
      </c>
      <c r="S53" s="2">
        <v>3.3083975489599703E-2</v>
      </c>
      <c r="T53" s="2">
        <v>1.53424759379064E-2</v>
      </c>
      <c r="U53" s="2">
        <v>3.2869673601112499E-3</v>
      </c>
      <c r="V53" s="2">
        <v>3.5502157463760402E-3</v>
      </c>
      <c r="W53" s="4">
        <v>8.7781706764129604E-3</v>
      </c>
      <c r="X53" s="2">
        <v>9.2802954201757899</v>
      </c>
      <c r="Y53" s="2">
        <v>-0.123336088135062</v>
      </c>
      <c r="Z53" s="4">
        <v>3.2031983830265202E-3</v>
      </c>
      <c r="AA53" s="2">
        <v>-7.7287945595507807E-2</v>
      </c>
      <c r="AB53" s="2">
        <v>-4.2068978107035797E-2</v>
      </c>
      <c r="AC53" s="4">
        <v>2.4819179151968698E-2</v>
      </c>
      <c r="AD53" s="2">
        <v>-1.7618525394524898E-2</v>
      </c>
      <c r="AE53" s="2">
        <v>7.6467237969346496E-3</v>
      </c>
      <c r="AF53" s="2">
        <v>4.3880173346264997E-2</v>
      </c>
      <c r="AG53" s="2">
        <v>3.4690556731469299E-2</v>
      </c>
      <c r="AH53" s="2">
        <v>0</v>
      </c>
      <c r="AI53" s="4">
        <v>-1.49335289404949</v>
      </c>
      <c r="AJ53" s="4">
        <v>0</v>
      </c>
      <c r="AK53" s="4">
        <v>0</v>
      </c>
      <c r="AL53" s="4">
        <v>0</v>
      </c>
      <c r="AM53" s="4">
        <v>0.75056897895557295</v>
      </c>
    </row>
    <row r="54" spans="1:39" x14ac:dyDescent="0.25">
      <c r="A54">
        <v>1960</v>
      </c>
      <c r="B54" s="4">
        <v>7.9534237891558197</v>
      </c>
      <c r="C54" s="4">
        <v>5.28356142865327E-3</v>
      </c>
      <c r="D54" s="2">
        <v>7.02908756414966</v>
      </c>
      <c r="E54" s="2">
        <v>6.38839332419386</v>
      </c>
      <c r="F54" s="2">
        <v>4.4942386252808104</v>
      </c>
      <c r="G54" s="2">
        <v>5.3908965478411304</v>
      </c>
      <c r="H54" s="4">
        <v>4.9767337424205698</v>
      </c>
      <c r="I54" s="2">
        <v>2.1248339973439601E-2</v>
      </c>
      <c r="J54" s="2">
        <v>6.43440890870703</v>
      </c>
      <c r="K54" s="4">
        <v>5.7223431503431001</v>
      </c>
      <c r="L54" s="2">
        <v>6.3755149052775097</v>
      </c>
      <c r="M54" s="2">
        <v>6.4394905380562104</v>
      </c>
      <c r="N54" s="4">
        <v>7.4274261160499702</v>
      </c>
      <c r="O54" s="2">
        <v>7.7428718325411303</v>
      </c>
      <c r="P54" s="4">
        <v>6.74981409091356</v>
      </c>
      <c r="Q54" s="2">
        <v>4.5507140001920297</v>
      </c>
      <c r="R54" s="2">
        <v>4.7613188684780203</v>
      </c>
      <c r="S54" s="2">
        <v>1.9382942787004299E-2</v>
      </c>
      <c r="T54" s="2">
        <v>-6.3368294622243599E-3</v>
      </c>
      <c r="U54" s="2">
        <v>-2.12879196083371E-3</v>
      </c>
      <c r="V54" s="2">
        <v>1.6024872523239302E-2</v>
      </c>
      <c r="W54" s="4">
        <v>-3.6451216478141598E-3</v>
      </c>
      <c r="X54" s="2">
        <v>3.9666702107686902</v>
      </c>
      <c r="Y54" s="2">
        <v>-0.17566288904520999</v>
      </c>
      <c r="Z54" s="4">
        <v>4.8396126567631396E-3</v>
      </c>
      <c r="AA54" s="2">
        <v>-3.8034777901746301E-2</v>
      </c>
      <c r="AB54" s="2">
        <v>2.78505638062292E-2</v>
      </c>
      <c r="AC54" s="4">
        <v>7.4771664857458103E-3</v>
      </c>
      <c r="AD54" s="2">
        <v>-4.5113129085670799E-2</v>
      </c>
      <c r="AE54" s="2">
        <v>1.3315546235631401E-2</v>
      </c>
      <c r="AF54" s="2">
        <v>-1.7740508775823101E-3</v>
      </c>
      <c r="AG54" s="2">
        <v>-1.0156405644607999E-2</v>
      </c>
      <c r="AH54" s="2">
        <v>16.984819999999999</v>
      </c>
      <c r="AI54" s="4">
        <v>-1.4138537891558201</v>
      </c>
      <c r="AJ54" s="4">
        <v>0</v>
      </c>
      <c r="AK54" s="4">
        <v>0</v>
      </c>
      <c r="AL54" s="4">
        <v>0</v>
      </c>
      <c r="AM54" s="4">
        <v>0.74708973629292397</v>
      </c>
    </row>
    <row r="55" spans="1:39" x14ac:dyDescent="0.25">
      <c r="A55">
        <v>1960.25</v>
      </c>
      <c r="B55" s="4">
        <v>7.9487384548136104</v>
      </c>
      <c r="C55" s="4">
        <v>2.10647309941887E-2</v>
      </c>
      <c r="D55" s="2">
        <v>7.0400984659698498</v>
      </c>
      <c r="E55" s="2">
        <v>6.3994265354147304</v>
      </c>
      <c r="F55" s="2">
        <v>4.5174312716800902</v>
      </c>
      <c r="G55" s="2">
        <v>5.3052929802844604</v>
      </c>
      <c r="H55" s="4">
        <v>4.9917922062947797</v>
      </c>
      <c r="I55" s="2">
        <v>6.0824938224672102E-3</v>
      </c>
      <c r="J55" s="2">
        <v>6.3898689101958901</v>
      </c>
      <c r="K55" s="4">
        <v>5.7064041430611496</v>
      </c>
      <c r="L55" s="2">
        <v>6.3734222089768799</v>
      </c>
      <c r="M55" s="2">
        <v>6.3921851190871202</v>
      </c>
      <c r="N55" s="4">
        <v>7.4384472946342601</v>
      </c>
      <c r="O55" s="2">
        <v>7.7384525636269297</v>
      </c>
      <c r="P55" s="4">
        <v>6.7578621894075201</v>
      </c>
      <c r="Q55" s="2">
        <v>4.6121457997245203</v>
      </c>
      <c r="R55" s="2">
        <v>4.7689882712174896</v>
      </c>
      <c r="S55" s="2">
        <v>2.12533046750423E-2</v>
      </c>
      <c r="T55" s="2">
        <v>2.9263709789290701E-2</v>
      </c>
      <c r="U55" s="2">
        <v>-1.44220524958829E-2</v>
      </c>
      <c r="V55" s="2">
        <v>4.5989468726190799E-3</v>
      </c>
      <c r="W55" s="4">
        <v>3.8957746273879899E-3</v>
      </c>
      <c r="X55" s="2">
        <v>-4.9503884893775796</v>
      </c>
      <c r="Y55" s="2">
        <v>0.27429279182118599</v>
      </c>
      <c r="Z55" s="4">
        <v>-1.2749035246311999E-2</v>
      </c>
      <c r="AA55" s="2">
        <v>-1.11255978304605E-2</v>
      </c>
      <c r="AB55" s="2">
        <v>-7.4880365160247195E-2</v>
      </c>
      <c r="AC55" s="4">
        <v>2.4943235689832501E-2</v>
      </c>
      <c r="AD55" s="2">
        <v>9.4388990219723495E-2</v>
      </c>
      <c r="AE55" s="2">
        <v>1.55803374008556E-2</v>
      </c>
      <c r="AF55" s="2">
        <v>-6.8502593234480696E-3</v>
      </c>
      <c r="AG55" s="2">
        <v>3.5106313559794002E-3</v>
      </c>
      <c r="AH55" s="2">
        <v>14.3448233333333</v>
      </c>
      <c r="AI55" s="4">
        <v>-1.4220184548136099</v>
      </c>
      <c r="AJ55" s="4">
        <v>0</v>
      </c>
      <c r="AK55" s="4">
        <v>0</v>
      </c>
      <c r="AL55" s="4">
        <v>0</v>
      </c>
      <c r="AM55" s="4">
        <v>0.76503516441741104</v>
      </c>
    </row>
    <row r="56" spans="1:39" x14ac:dyDescent="0.25">
      <c r="A56">
        <v>1960.5</v>
      </c>
      <c r="B56" s="4">
        <v>7.9503614308605099</v>
      </c>
      <c r="C56" s="4">
        <v>1.5271108892999799E-2</v>
      </c>
      <c r="D56" s="2">
        <v>7.0388712568396699</v>
      </c>
      <c r="E56" s="2">
        <v>6.3934235158868598</v>
      </c>
      <c r="F56" s="2">
        <v>4.5086592856072496</v>
      </c>
      <c r="G56" s="2">
        <v>5.2745368378826303</v>
      </c>
      <c r="H56" s="4">
        <v>4.9670316566141199</v>
      </c>
      <c r="I56" s="2">
        <v>8.1300813008130107E-3</v>
      </c>
      <c r="J56" s="2">
        <v>6.4247076665566896</v>
      </c>
      <c r="K56" s="4">
        <v>5.6898240544867003</v>
      </c>
      <c r="L56" s="2">
        <v>6.3593898809168303</v>
      </c>
      <c r="M56" s="2">
        <v>6.3860265397884897</v>
      </c>
      <c r="N56" s="4">
        <v>7.4350270279521302</v>
      </c>
      <c r="O56" s="2">
        <v>7.7461780002748499</v>
      </c>
      <c r="P56" s="4">
        <v>6.7816250018379201</v>
      </c>
      <c r="Q56" s="2">
        <v>4.5870062153604199</v>
      </c>
      <c r="R56" s="2">
        <v>4.7388265708007697</v>
      </c>
      <c r="S56" s="2">
        <v>2.8157206776565899E-2</v>
      </c>
      <c r="T56" s="2">
        <v>1.18724633308851E-2</v>
      </c>
      <c r="U56" s="2">
        <v>-8.2494243714918997E-3</v>
      </c>
      <c r="V56" s="2">
        <v>-1.4991047733765601E-3</v>
      </c>
      <c r="W56" s="4">
        <v>-5.6969172576568604E-3</v>
      </c>
      <c r="X56" s="2">
        <v>1.1736665016619601</v>
      </c>
      <c r="Y56" s="2">
        <v>-7.8552941323195603E-3</v>
      </c>
      <c r="Z56" s="4">
        <v>-6.0546194729767001E-3</v>
      </c>
      <c r="AA56" s="2">
        <v>-2.9470662207511801E-2</v>
      </c>
      <c r="AB56" s="2">
        <v>-2.3270446992345501E-2</v>
      </c>
      <c r="AC56" s="4">
        <v>2.0658218331824699E-2</v>
      </c>
      <c r="AD56" s="2">
        <v>1.1858138540848299E-2</v>
      </c>
      <c r="AE56" s="2">
        <v>4.14072253880029E-2</v>
      </c>
      <c r="AF56" s="2">
        <v>1.2642710581285899E-2</v>
      </c>
      <c r="AG56" s="2">
        <v>1.7192759307207001E-2</v>
      </c>
      <c r="AH56" s="2">
        <v>17.48105</v>
      </c>
      <c r="AI56" s="4">
        <v>-1.43454143086051</v>
      </c>
      <c r="AJ56" s="4">
        <v>0</v>
      </c>
      <c r="AK56" s="4">
        <v>0</v>
      </c>
      <c r="AL56" s="4">
        <v>0</v>
      </c>
      <c r="AM56" s="4">
        <v>0.77405936850066204</v>
      </c>
    </row>
    <row r="57" spans="1:39" x14ac:dyDescent="0.25">
      <c r="A57">
        <v>1960.75</v>
      </c>
      <c r="B57" s="4">
        <v>7.9374461221838297</v>
      </c>
      <c r="C57" s="4">
        <v>1.7705170207328501E-2</v>
      </c>
      <c r="D57" s="2">
        <v>7.0485601555731598</v>
      </c>
      <c r="E57" s="2">
        <v>6.3940923003959904</v>
      </c>
      <c r="F57" s="2">
        <v>4.4830025520138799</v>
      </c>
      <c r="G57" s="2">
        <v>5.2729995585637504</v>
      </c>
      <c r="H57" s="4">
        <v>4.9614450499054801</v>
      </c>
      <c r="I57" s="2">
        <v>-1.10750429635287E-2</v>
      </c>
      <c r="J57" s="2">
        <v>6.36462754459866</v>
      </c>
      <c r="K57" s="4">
        <v>5.6728777285997598</v>
      </c>
      <c r="L57" s="2">
        <v>6.3421437779531402</v>
      </c>
      <c r="M57" s="2">
        <v>6.30957767511104</v>
      </c>
      <c r="N57" s="4">
        <v>7.4405982519345599</v>
      </c>
      <c r="O57" s="2">
        <v>7.7329940678382201</v>
      </c>
      <c r="P57" s="4">
        <v>6.7886338480742703</v>
      </c>
      <c r="Q57" s="2">
        <v>4.6071681886507596</v>
      </c>
      <c r="R57" s="2">
        <v>4.6904300299389199</v>
      </c>
      <c r="S57" s="2">
        <v>2.0050194142612599E-2</v>
      </c>
      <c r="T57" s="2">
        <v>2.15673604102555E-2</v>
      </c>
      <c r="U57" s="2">
        <v>-3.33952741444676E-3</v>
      </c>
      <c r="V57" s="2">
        <v>6.1491172755445698E-3</v>
      </c>
      <c r="W57" s="4">
        <v>-1.04406419821572E-2</v>
      </c>
      <c r="X57" s="2">
        <v>1.27379207646879</v>
      </c>
      <c r="Y57" s="2">
        <v>0.35442218397827902</v>
      </c>
      <c r="Z57" s="4">
        <v>-2.0500192651340399E-4</v>
      </c>
      <c r="AA57" s="2">
        <v>1.53822697048334E-2</v>
      </c>
      <c r="AB57" s="2">
        <v>-8.8962048653400003E-2</v>
      </c>
      <c r="AC57" s="4">
        <v>2.0703904043095599E-2</v>
      </c>
      <c r="AD57" s="2">
        <v>0.11651728471867499</v>
      </c>
      <c r="AE57" s="2">
        <v>3.5013205830107801E-2</v>
      </c>
      <c r="AF57" s="2">
        <v>-7.2513384885901601E-3</v>
      </c>
      <c r="AG57" s="2">
        <v>-2.1712436607717898E-2</v>
      </c>
      <c r="AH57" s="2">
        <v>15.256463333333301</v>
      </c>
      <c r="AI57" s="4">
        <v>-1.4419061221838301</v>
      </c>
      <c r="AJ57" s="4">
        <v>0</v>
      </c>
      <c r="AK57" s="4">
        <v>0</v>
      </c>
      <c r="AL57" s="4">
        <v>0</v>
      </c>
      <c r="AM57" s="4">
        <v>0.795382852778308</v>
      </c>
    </row>
    <row r="58" spans="1:39" x14ac:dyDescent="0.25">
      <c r="A58">
        <v>1961</v>
      </c>
      <c r="B58" s="4">
        <v>7.9433922684887301</v>
      </c>
      <c r="C58" s="4">
        <v>7.4671213878403399E-3</v>
      </c>
      <c r="D58" s="2">
        <v>7.0585861686847204</v>
      </c>
      <c r="E58" s="2">
        <v>6.4000913185537298</v>
      </c>
      <c r="F58" s="2">
        <v>4.4272389774954304</v>
      </c>
      <c r="G58" s="2">
        <v>5.2770937300964098</v>
      </c>
      <c r="H58" s="4">
        <v>4.9402128297997097</v>
      </c>
      <c r="I58" s="2">
        <v>-4.7348484848484902E-3</v>
      </c>
      <c r="J58" s="2">
        <v>6.3980942033843604</v>
      </c>
      <c r="K58" s="4">
        <v>5.6395606035150099</v>
      </c>
      <c r="L58" s="2">
        <v>6.3158222428241499</v>
      </c>
      <c r="M58" s="2">
        <v>6.3007064980154999</v>
      </c>
      <c r="N58" s="4">
        <v>7.4487902979909197</v>
      </c>
      <c r="O58" s="2">
        <v>7.7486968532340503</v>
      </c>
      <c r="P58" s="4">
        <v>6.8016166829204696</v>
      </c>
      <c r="Q58" s="2">
        <v>4.6001576441645504</v>
      </c>
      <c r="R58" s="2">
        <v>4.6858280890055504</v>
      </c>
      <c r="S58" s="2">
        <v>1.03379779214698E-2</v>
      </c>
      <c r="T58" s="2">
        <v>6.1018872835063602E-3</v>
      </c>
      <c r="U58" s="2">
        <v>-7.1588242364128999E-3</v>
      </c>
      <c r="V58" s="2">
        <v>-1.6376686130652001E-2</v>
      </c>
      <c r="W58" s="4">
        <v>-6.6463990403118301E-3</v>
      </c>
      <c r="X58" s="2">
        <v>-3.3916295206276001</v>
      </c>
      <c r="Y58" s="2">
        <v>-8.1277545686695901E-2</v>
      </c>
      <c r="Z58" s="4">
        <v>-1.22020763445185E-2</v>
      </c>
      <c r="AA58" s="2">
        <v>-1.8011292285578399E-2</v>
      </c>
      <c r="AB58" s="2">
        <v>2.4832238704210099E-2</v>
      </c>
      <c r="AC58" s="4">
        <v>8.3985599207423399E-3</v>
      </c>
      <c r="AD58" s="2">
        <v>-1.82801879587444E-2</v>
      </c>
      <c r="AE58" s="2">
        <v>3.28955487390914E-3</v>
      </c>
      <c r="AF58" s="2">
        <v>2.8042177944868699E-2</v>
      </c>
      <c r="AG58" s="2">
        <v>1.84077637334745E-2</v>
      </c>
      <c r="AH58" s="2">
        <v>14.262449999999999</v>
      </c>
      <c r="AI58" s="4">
        <v>-1.45398226848873</v>
      </c>
      <c r="AJ58" s="4">
        <v>0</v>
      </c>
      <c r="AK58" s="4">
        <v>0</v>
      </c>
      <c r="AL58" s="4">
        <v>0</v>
      </c>
      <c r="AM58" s="4">
        <v>0.80166344696969705</v>
      </c>
    </row>
    <row r="59" spans="1:39" x14ac:dyDescent="0.25">
      <c r="A59">
        <v>1961.25</v>
      </c>
      <c r="B59" s="4">
        <v>7.9619279262180704</v>
      </c>
      <c r="C59" s="4">
        <v>-4.5215622045446902E-4</v>
      </c>
      <c r="D59" s="2">
        <v>7.0730154478477996</v>
      </c>
      <c r="E59" s="2">
        <v>6.4134589571673599</v>
      </c>
      <c r="F59" s="2">
        <v>4.4473461007945199</v>
      </c>
      <c r="G59" s="2">
        <v>5.2806624313093202</v>
      </c>
      <c r="H59" s="4">
        <v>4.9607445244827897</v>
      </c>
      <c r="I59" s="2">
        <v>3.3407572383073502E-3</v>
      </c>
      <c r="J59" s="2">
        <v>6.42932806174099</v>
      </c>
      <c r="K59" s="4">
        <v>5.6535356655582296</v>
      </c>
      <c r="L59" s="2">
        <v>6.3288296347394901</v>
      </c>
      <c r="M59" s="2">
        <v>6.3415934974294297</v>
      </c>
      <c r="N59" s="4">
        <v>7.4627380365778304</v>
      </c>
      <c r="O59" s="2">
        <v>7.7677561714997898</v>
      </c>
      <c r="P59" s="4">
        <v>6.8039491102565499</v>
      </c>
      <c r="Q59" s="2">
        <v>4.5859873665713202</v>
      </c>
      <c r="R59" s="2">
        <v>4.6977493672811903</v>
      </c>
      <c r="S59" s="2">
        <v>1.6772931739701801E-2</v>
      </c>
      <c r="T59" s="2">
        <v>-2.9554190230296502E-2</v>
      </c>
      <c r="U59" s="2">
        <v>2.2501162669533101E-2</v>
      </c>
      <c r="V59" s="2">
        <v>1.7221420871999599E-2</v>
      </c>
      <c r="W59" s="4">
        <v>-7.0463680043601996E-3</v>
      </c>
      <c r="X59" s="2">
        <v>-1.34631869078077</v>
      </c>
      <c r="Y59" s="2">
        <v>-0.108642131875946</v>
      </c>
      <c r="Z59" s="4">
        <v>2.0404340070388799E-2</v>
      </c>
      <c r="AA59" s="2">
        <v>2.3769427457310099E-2</v>
      </c>
      <c r="AB59" s="2">
        <v>6.1133088212500297E-2</v>
      </c>
      <c r="AC59" s="4">
        <v>-4.2473452430300497E-3</v>
      </c>
      <c r="AD59" s="2">
        <v>-3.50541006988365E-2</v>
      </c>
      <c r="AE59" s="2">
        <v>2.1400275343751201E-2</v>
      </c>
      <c r="AF59" s="2">
        <v>4.2109145258912399E-2</v>
      </c>
      <c r="AG59" s="2">
        <v>-1.09876079983913E-2</v>
      </c>
      <c r="AH59" s="2">
        <v>15.1362533333333</v>
      </c>
      <c r="AI59" s="4">
        <v>-1.4567679262180699</v>
      </c>
      <c r="AJ59" s="4">
        <v>0</v>
      </c>
      <c r="AK59" s="4">
        <v>0</v>
      </c>
      <c r="AL59" s="4">
        <v>0</v>
      </c>
      <c r="AM59" s="4">
        <v>0.79809484038604295</v>
      </c>
    </row>
    <row r="60" spans="1:39" x14ac:dyDescent="0.25">
      <c r="A60">
        <v>1961.5</v>
      </c>
      <c r="B60" s="4">
        <v>7.9779337989877002</v>
      </c>
      <c r="C60" s="4">
        <v>1.46689774824686E-2</v>
      </c>
      <c r="D60" s="2">
        <v>7.0760624243905097</v>
      </c>
      <c r="E60" s="2">
        <v>6.4141144799702499</v>
      </c>
      <c r="F60" s="2">
        <v>4.47163879336357</v>
      </c>
      <c r="G60" s="2">
        <v>5.3332017684015396</v>
      </c>
      <c r="H60" s="4">
        <v>4.9691186138933201</v>
      </c>
      <c r="I60" s="2">
        <v>1.21929026387625E-2</v>
      </c>
      <c r="J60" s="2">
        <v>6.46990719350657</v>
      </c>
      <c r="K60" s="4">
        <v>5.6884716357611804</v>
      </c>
      <c r="L60" s="2">
        <v>6.3664745188657701</v>
      </c>
      <c r="M60" s="2">
        <v>6.4065538097855601</v>
      </c>
      <c r="N60" s="4">
        <v>7.46470589128766</v>
      </c>
      <c r="O60" s="2">
        <v>7.78120188450848</v>
      </c>
      <c r="P60" s="4">
        <v>6.82339493036406</v>
      </c>
      <c r="Q60" s="2">
        <v>4.5808774934190497</v>
      </c>
      <c r="R60" s="2">
        <v>4.7621739347977599</v>
      </c>
      <c r="S60" s="2">
        <v>1.9665248373428298E-2</v>
      </c>
      <c r="T60" s="2">
        <v>9.2826794806235603E-3</v>
      </c>
      <c r="U60" s="2">
        <v>2.11541257941175E-2</v>
      </c>
      <c r="V60" s="2">
        <v>3.63398940475967E-3</v>
      </c>
      <c r="W60" s="4">
        <v>-5.74361096063569E-4</v>
      </c>
      <c r="X60" s="2">
        <v>5.2218748643773898</v>
      </c>
      <c r="Y60" s="2">
        <v>-0.12992768613185399</v>
      </c>
      <c r="Z60" s="4">
        <v>1.42309382308561E-2</v>
      </c>
      <c r="AA60" s="2">
        <v>-4.61525531542364E-2</v>
      </c>
      <c r="AB60" s="2">
        <v>4.1312396374237897E-4</v>
      </c>
      <c r="AC60" s="4">
        <v>1.49742673184079E-2</v>
      </c>
      <c r="AD60" s="2">
        <v>-2.8138694391966399E-2</v>
      </c>
      <c r="AE60" s="2">
        <v>6.35949405558378E-3</v>
      </c>
      <c r="AF60" s="2">
        <v>-8.8646677592105795E-3</v>
      </c>
      <c r="AG60" s="2">
        <v>-9.8313750694849506E-3</v>
      </c>
      <c r="AH60" s="2">
        <v>14.942736666666701</v>
      </c>
      <c r="AI60" s="4">
        <v>-1.4541137989877</v>
      </c>
      <c r="AJ60" s="4">
        <v>0</v>
      </c>
      <c r="AK60" s="4">
        <v>0</v>
      </c>
      <c r="AL60" s="4">
        <v>0</v>
      </c>
      <c r="AM60" s="4">
        <v>0.79665477707006405</v>
      </c>
    </row>
    <row r="61" spans="1:39" x14ac:dyDescent="0.25">
      <c r="A61">
        <v>1961.75</v>
      </c>
      <c r="B61" s="4">
        <v>7.9981001532318201</v>
      </c>
      <c r="C61" s="4">
        <v>4.5027302554032601E-3</v>
      </c>
      <c r="D61" s="2">
        <v>7.0934876788981702</v>
      </c>
      <c r="E61" s="2">
        <v>6.4276205025369402</v>
      </c>
      <c r="F61" s="2">
        <v>4.5185223792624196</v>
      </c>
      <c r="G61" s="2">
        <v>5.3659760150218503</v>
      </c>
      <c r="H61" s="4">
        <v>5.00193085346611</v>
      </c>
      <c r="I61" s="2">
        <v>1.0662875422072201E-2</v>
      </c>
      <c r="J61" s="2">
        <v>6.4835423171054201</v>
      </c>
      <c r="K61" s="4">
        <v>5.7300923441317302</v>
      </c>
      <c r="L61" s="2">
        <v>6.4078017700739096</v>
      </c>
      <c r="M61" s="2">
        <v>6.4399234634658198</v>
      </c>
      <c r="N61" s="4">
        <v>7.4803706283307401</v>
      </c>
      <c r="O61" s="2">
        <v>7.79626812028153</v>
      </c>
      <c r="P61" s="4">
        <v>6.8451349170004701</v>
      </c>
      <c r="Q61" s="2">
        <v>4.6111522576656396</v>
      </c>
      <c r="R61" s="2">
        <v>4.7849886125639296</v>
      </c>
      <c r="S61" s="2">
        <v>1.7206444030708899E-2</v>
      </c>
      <c r="T61" s="2">
        <v>-6.7561842476457903E-3</v>
      </c>
      <c r="U61" s="2">
        <v>-3.4931210000692702E-3</v>
      </c>
      <c r="V61" s="2">
        <v>5.4194987394318205E-4</v>
      </c>
      <c r="W61" s="4">
        <v>-2.2055094182640302E-3</v>
      </c>
      <c r="X61" s="2">
        <v>-0.43527211980870001</v>
      </c>
      <c r="Y61" s="2">
        <v>7.5578078795189199E-2</v>
      </c>
      <c r="Z61" s="4">
        <v>-2.07613073998303E-3</v>
      </c>
      <c r="AA61" s="2">
        <v>-1.52098282289792E-2</v>
      </c>
      <c r="AB61" s="2">
        <v>-1.24922688919824E-2</v>
      </c>
      <c r="AC61" s="4">
        <v>6.4228087038671298E-3</v>
      </c>
      <c r="AD61" s="2">
        <v>2.6827342041677599E-2</v>
      </c>
      <c r="AE61" s="2">
        <v>2.7943317204986301E-2</v>
      </c>
      <c r="AF61" s="2">
        <v>3.7480268402594802E-2</v>
      </c>
      <c r="AG61" s="2">
        <v>1.04416823985538E-2</v>
      </c>
      <c r="AH61" s="2">
        <v>12.607659999999999</v>
      </c>
      <c r="AI61" s="4">
        <v>-1.43639015323182</v>
      </c>
      <c r="AJ61" s="4">
        <v>0</v>
      </c>
      <c r="AK61" s="4">
        <v>0</v>
      </c>
      <c r="AL61" s="4">
        <v>0</v>
      </c>
      <c r="AM61" s="4">
        <v>0.79518571174693398</v>
      </c>
    </row>
    <row r="62" spans="1:39" x14ac:dyDescent="0.25">
      <c r="A62">
        <v>1962</v>
      </c>
      <c r="B62" s="4">
        <v>8.01588876353388</v>
      </c>
      <c r="C62" s="4">
        <v>1.77363970334081E-2</v>
      </c>
      <c r="D62" s="2">
        <v>7.1029107937561804</v>
      </c>
      <c r="E62" s="2">
        <v>6.43599009911674</v>
      </c>
      <c r="F62" s="2">
        <v>4.5400981892443797</v>
      </c>
      <c r="G62" s="2">
        <v>5.3840362419505698</v>
      </c>
      <c r="H62" s="4">
        <v>5.02519544542759</v>
      </c>
      <c r="I62" s="2">
        <v>1.6316611699357799E-2</v>
      </c>
      <c r="J62" s="2">
        <v>6.5173976891654704</v>
      </c>
      <c r="K62" s="4">
        <v>5.7503576751124497</v>
      </c>
      <c r="L62" s="2">
        <v>6.4353663254209996</v>
      </c>
      <c r="M62" s="2">
        <v>6.4841938389115299</v>
      </c>
      <c r="N62" s="4">
        <v>7.4893218987202097</v>
      </c>
      <c r="O62" s="2">
        <v>7.8126973261320103</v>
      </c>
      <c r="P62" s="4">
        <v>6.8626533050697196</v>
      </c>
      <c r="Q62" s="2">
        <v>4.6091622072576302</v>
      </c>
      <c r="R62" s="2">
        <v>4.8154311114712902</v>
      </c>
      <c r="S62" s="2">
        <v>2.3920133114760499E-2</v>
      </c>
      <c r="T62" s="2">
        <v>1.32374731373943E-2</v>
      </c>
      <c r="U62" s="2">
        <v>-1.55430705004989E-3</v>
      </c>
      <c r="V62" s="2">
        <v>1.31715901673832E-2</v>
      </c>
      <c r="W62" s="4">
        <v>1.06362179487185E-3</v>
      </c>
      <c r="X62" s="2">
        <v>1.7731859350824699</v>
      </c>
      <c r="Y62" s="2">
        <v>-4.2824760772319302E-2</v>
      </c>
      <c r="Z62" s="4">
        <v>3.93523400559204E-3</v>
      </c>
      <c r="AA62" s="2">
        <v>-2.1576837760516599E-2</v>
      </c>
      <c r="AB62" s="2">
        <v>8.0261528268010807E-3</v>
      </c>
      <c r="AC62" s="4">
        <v>1.9133649957140599E-2</v>
      </c>
      <c r="AD62" s="2">
        <v>4.3075657595892402E-4</v>
      </c>
      <c r="AE62" s="2">
        <v>4.1620980410282699E-2</v>
      </c>
      <c r="AF62" s="2">
        <v>7.9602016320379203E-3</v>
      </c>
      <c r="AG62" s="2">
        <v>-5.5378429993288202E-2</v>
      </c>
      <c r="AH62" s="2">
        <v>13.497403333333301</v>
      </c>
      <c r="AI62" s="4">
        <v>-1.43548876353388</v>
      </c>
      <c r="AJ62" s="4">
        <v>0</v>
      </c>
      <c r="AK62" s="4">
        <v>0</v>
      </c>
      <c r="AL62" s="4">
        <v>0</v>
      </c>
      <c r="AM62" s="4">
        <v>0.792408956778337</v>
      </c>
    </row>
    <row r="63" spans="1:39" x14ac:dyDescent="0.25">
      <c r="A63">
        <v>1962.25</v>
      </c>
      <c r="B63" s="4">
        <v>8.0268562340775595</v>
      </c>
      <c r="C63" s="4">
        <v>1.38648319059449E-2</v>
      </c>
      <c r="D63" s="2">
        <v>7.1177730630774203</v>
      </c>
      <c r="E63" s="2">
        <v>6.4399891446765896</v>
      </c>
      <c r="F63" s="2">
        <v>4.5664293576716597</v>
      </c>
      <c r="G63" s="2">
        <v>5.4147661791912798</v>
      </c>
      <c r="H63" s="4">
        <v>5.0543331493619803</v>
      </c>
      <c r="I63" s="2">
        <v>9.2624356775300194E-3</v>
      </c>
      <c r="J63" s="2">
        <v>6.5140169005472801</v>
      </c>
      <c r="K63" s="4">
        <v>5.7783331626986101</v>
      </c>
      <c r="L63" s="2">
        <v>6.4661778575553397</v>
      </c>
      <c r="M63" s="2">
        <v>6.4963545474777398</v>
      </c>
      <c r="N63" s="4">
        <v>7.4993540938366001</v>
      </c>
      <c r="O63" s="2">
        <v>7.8187299228312703</v>
      </c>
      <c r="P63" s="4">
        <v>6.8680784618292403</v>
      </c>
      <c r="Q63" s="2">
        <v>4.7004803657924201</v>
      </c>
      <c r="R63" s="2">
        <v>4.8370752429708697</v>
      </c>
      <c r="S63" s="2">
        <v>1.7409182493540998E-2</v>
      </c>
      <c r="T63" s="2">
        <v>1.0043692725503201E-2</v>
      </c>
      <c r="U63" s="2">
        <v>2.2309271561855599E-3</v>
      </c>
      <c r="V63" s="2">
        <v>-1.18014925345342E-2</v>
      </c>
      <c r="W63" s="4">
        <v>5.59607970276765E-3</v>
      </c>
      <c r="X63" s="2">
        <v>-2.1890262387356101</v>
      </c>
      <c r="Y63" s="2">
        <v>0.104024752544685</v>
      </c>
      <c r="Z63" s="4">
        <v>-3.0164196101019102E-3</v>
      </c>
      <c r="AA63" s="2">
        <v>-8.9967564892781092E-3</v>
      </c>
      <c r="AB63" s="2">
        <v>-5.7405159784110503E-2</v>
      </c>
      <c r="AC63" s="4">
        <v>1.40655969195542E-2</v>
      </c>
      <c r="AD63" s="2">
        <v>4.0941088896005298E-2</v>
      </c>
      <c r="AE63" s="2">
        <v>1.5887746666642499E-2</v>
      </c>
      <c r="AF63" s="2">
        <v>-3.96692343633109E-2</v>
      </c>
      <c r="AG63" s="2">
        <v>1.0989286498290301E-2</v>
      </c>
      <c r="AH63" s="2">
        <v>29.621853333333299</v>
      </c>
      <c r="AI63" s="4">
        <v>-1.42944623407756</v>
      </c>
      <c r="AJ63" s="4">
        <v>0</v>
      </c>
      <c r="AK63" s="4">
        <v>0</v>
      </c>
      <c r="AL63" s="4">
        <v>0</v>
      </c>
      <c r="AM63" s="4">
        <v>0.80028730703258999</v>
      </c>
    </row>
    <row r="64" spans="1:39" x14ac:dyDescent="0.25">
      <c r="A64">
        <v>1962.5</v>
      </c>
      <c r="B64" s="4">
        <v>8.0360558113520693</v>
      </c>
      <c r="C64" s="4">
        <v>1.0478505560382E-2</v>
      </c>
      <c r="D64" s="2">
        <v>7.1263284017815902</v>
      </c>
      <c r="E64" s="2">
        <v>6.4476227695316597</v>
      </c>
      <c r="F64" s="2">
        <v>4.5736795188967196</v>
      </c>
      <c r="G64" s="2">
        <v>5.41387570718231</v>
      </c>
      <c r="H64" s="4">
        <v>5.0670156275323599</v>
      </c>
      <c r="I64" s="2">
        <v>1.0506693780715099E-2</v>
      </c>
      <c r="J64" s="2">
        <v>6.5269971232300898</v>
      </c>
      <c r="K64" s="4">
        <v>5.7825629510093401</v>
      </c>
      <c r="L64" s="2">
        <v>6.4782214335372297</v>
      </c>
      <c r="M64" s="2">
        <v>6.5129517386240003</v>
      </c>
      <c r="N64" s="4">
        <v>7.5075002946886196</v>
      </c>
      <c r="O64" s="2">
        <v>7.8283313735366002</v>
      </c>
      <c r="P64" s="4">
        <v>6.89060912014717</v>
      </c>
      <c r="Q64" s="2">
        <v>4.6424659707317897</v>
      </c>
      <c r="R64" s="2">
        <v>4.8496837630384899</v>
      </c>
      <c r="S64" s="2">
        <v>1.62091126016293E-2</v>
      </c>
      <c r="T64" s="2">
        <v>6.7818817337865801E-3</v>
      </c>
      <c r="U64" s="2">
        <v>1.9681497580782199E-2</v>
      </c>
      <c r="V64" s="2">
        <v>3.56188803589674E-3</v>
      </c>
      <c r="W64" s="4">
        <v>1.5584135878583499E-3</v>
      </c>
      <c r="X64" s="2">
        <v>0.54762432151052698</v>
      </c>
      <c r="Y64" s="2">
        <v>-7.4265498566141704E-3</v>
      </c>
      <c r="Z64" s="4">
        <v>1.3654244007330601E-2</v>
      </c>
      <c r="AA64" s="2">
        <v>-8.7949627769603501E-3</v>
      </c>
      <c r="AB64" s="2">
        <v>-5.4517862976517497E-3</v>
      </c>
      <c r="AC64" s="4">
        <v>1.2022955371875799E-2</v>
      </c>
      <c r="AD64" s="2">
        <v>6.1678699203326897E-3</v>
      </c>
      <c r="AE64" s="2">
        <v>1.7534768515552902E-2</v>
      </c>
      <c r="AF64" s="2">
        <v>4.1902818158057204E-3</v>
      </c>
      <c r="AG64" s="2">
        <v>-1.8433909602171301E-2</v>
      </c>
      <c r="AH64" s="2">
        <v>18.1108366666667</v>
      </c>
      <c r="AI64" s="4">
        <v>-1.42146581135207</v>
      </c>
      <c r="AJ64" s="4">
        <v>0</v>
      </c>
      <c r="AK64" s="4">
        <v>0</v>
      </c>
      <c r="AL64" s="4">
        <v>0</v>
      </c>
      <c r="AM64" s="4">
        <v>0.80826012540247405</v>
      </c>
    </row>
    <row r="65" spans="1:39" x14ac:dyDescent="0.25">
      <c r="A65">
        <v>1962.75</v>
      </c>
      <c r="B65" s="4">
        <v>8.0384797415662295</v>
      </c>
      <c r="C65" s="4">
        <v>1.17833506550635E-2</v>
      </c>
      <c r="D65" s="2">
        <v>7.1388669999455203</v>
      </c>
      <c r="E65" s="2">
        <v>6.4533099886522498</v>
      </c>
      <c r="F65" s="2">
        <v>4.6170987568533697</v>
      </c>
      <c r="G65" s="2">
        <v>5.4125385106380604</v>
      </c>
      <c r="H65" s="4">
        <v>5.0600601774237797</v>
      </c>
      <c r="I65" s="2">
        <v>5.7306590257879698E-3</v>
      </c>
      <c r="J65" s="2">
        <v>6.5022749271726799</v>
      </c>
      <c r="K65" s="4">
        <v>5.8098440717689899</v>
      </c>
      <c r="L65" s="2">
        <v>6.4940451710228499</v>
      </c>
      <c r="M65" s="2">
        <v>6.5144053813728702</v>
      </c>
      <c r="N65" s="4">
        <v>7.5170098074217604</v>
      </c>
      <c r="O65" s="2">
        <v>7.8277163376101297</v>
      </c>
      <c r="P65" s="4">
        <v>6.8920323185169003</v>
      </c>
      <c r="Q65" s="2">
        <v>4.6210435351443797</v>
      </c>
      <c r="R65" s="2">
        <v>4.8613615913485004</v>
      </c>
      <c r="S65" s="2">
        <v>1.31237631238186E-2</v>
      </c>
      <c r="T65" s="2">
        <v>1.9880301413593301E-2</v>
      </c>
      <c r="U65" s="2">
        <v>-2.33130560713448E-2</v>
      </c>
      <c r="V65" s="2">
        <v>-8.3733542101569504E-3</v>
      </c>
      <c r="W65" s="4">
        <v>-1.9734956176247201E-3</v>
      </c>
      <c r="X65" s="2">
        <v>-2.38399130269601</v>
      </c>
      <c r="Y65" s="2">
        <v>0.107728566832861</v>
      </c>
      <c r="Z65" s="4">
        <v>-1.8781872443586398E-2</v>
      </c>
      <c r="AA65" s="2">
        <v>-2.13155541446035E-2</v>
      </c>
      <c r="AB65" s="2">
        <v>-4.6335901610166999E-2</v>
      </c>
      <c r="AC65" s="4">
        <v>1.6093381002431101E-2</v>
      </c>
      <c r="AD65" s="2">
        <v>4.3033810216808598E-2</v>
      </c>
      <c r="AE65" s="2">
        <v>3.6571750672592898E-2</v>
      </c>
      <c r="AF65" s="2">
        <v>2.0630030723705101E-3</v>
      </c>
      <c r="AG65" s="2">
        <v>3.2186708151082002E-2</v>
      </c>
      <c r="AH65" s="2">
        <v>19.2360166666667</v>
      </c>
      <c r="AI65" s="4">
        <v>-1.4183497415662301</v>
      </c>
      <c r="AJ65" s="4">
        <v>0</v>
      </c>
      <c r="AK65" s="4">
        <v>0</v>
      </c>
      <c r="AL65" s="4">
        <v>0</v>
      </c>
      <c r="AM65" s="4">
        <v>0.82179841564132805</v>
      </c>
    </row>
    <row r="66" spans="1:39" x14ac:dyDescent="0.25">
      <c r="A66">
        <v>1963</v>
      </c>
      <c r="B66" s="4">
        <v>8.0514683948953394</v>
      </c>
      <c r="C66" s="4">
        <v>1.1306018001782501E-2</v>
      </c>
      <c r="D66" s="2">
        <v>7.14282740116162</v>
      </c>
      <c r="E66" s="2">
        <v>6.4586517138441399</v>
      </c>
      <c r="F66" s="2">
        <v>4.6366688530474596</v>
      </c>
      <c r="G66" s="2">
        <v>5.4480296397763599</v>
      </c>
      <c r="H66" s="4">
        <v>5.0587903359833</v>
      </c>
      <c r="I66" s="2">
        <v>1.14522821576763E-2</v>
      </c>
      <c r="J66" s="2">
        <v>6.5322797599101801</v>
      </c>
      <c r="K66" s="4">
        <v>5.8352214648441398</v>
      </c>
      <c r="L66" s="2">
        <v>6.5160987690106804</v>
      </c>
      <c r="M66" s="2">
        <v>6.5548393346467098</v>
      </c>
      <c r="N66" s="4">
        <v>7.5215812115341096</v>
      </c>
      <c r="O66" s="2">
        <v>7.8399395540422097</v>
      </c>
      <c r="P66" s="4">
        <v>6.88591858437296</v>
      </c>
      <c r="Q66" s="2">
        <v>4.6443908991413698</v>
      </c>
      <c r="R66" s="2">
        <v>4.8386600293564497</v>
      </c>
      <c r="S66" s="2">
        <v>1.76500783779261E-2</v>
      </c>
      <c r="T66" s="2">
        <v>6.8022297340952801E-3</v>
      </c>
      <c r="U66" s="2">
        <v>6.2568635195070499E-3</v>
      </c>
      <c r="V66" s="2">
        <v>6.45048426029149E-3</v>
      </c>
      <c r="W66" s="4">
        <v>-2.40426598134214E-3</v>
      </c>
      <c r="X66" s="2">
        <v>2.8080974273968402</v>
      </c>
      <c r="Y66" s="2">
        <v>-8.7772912265911898E-2</v>
      </c>
      <c r="Z66" s="4">
        <v>6.2080752138982103E-3</v>
      </c>
      <c r="AA66" s="2">
        <v>-2.6059978240183999E-2</v>
      </c>
      <c r="AB66" s="2">
        <v>-2.0567352722160601E-3</v>
      </c>
      <c r="AC66" s="4">
        <v>1.2852638258589601E-2</v>
      </c>
      <c r="AD66" s="2">
        <v>-1.7424171954637298E-2</v>
      </c>
      <c r="AE66" s="2">
        <v>2.14508057548599E-2</v>
      </c>
      <c r="AF66" s="2">
        <v>4.0066600531822897E-3</v>
      </c>
      <c r="AG66" s="2">
        <v>2.78128200956669E-2</v>
      </c>
      <c r="AH66" s="2">
        <v>13.3751333333333</v>
      </c>
      <c r="AI66" s="4">
        <v>-1.40331839489534</v>
      </c>
      <c r="AJ66" s="4">
        <v>0</v>
      </c>
      <c r="AK66" s="4">
        <v>0</v>
      </c>
      <c r="AL66" s="4">
        <v>0</v>
      </c>
      <c r="AM66" s="4">
        <v>0.82766605809128602</v>
      </c>
    </row>
    <row r="67" spans="1:39" x14ac:dyDescent="0.25">
      <c r="A67">
        <v>1963.25</v>
      </c>
      <c r="B67" s="4">
        <v>8.0639129436477202</v>
      </c>
      <c r="C67" s="4">
        <v>5.75157714404817E-3</v>
      </c>
      <c r="D67" s="2">
        <v>7.1536774171856896</v>
      </c>
      <c r="E67" s="2">
        <v>6.4620929811225603</v>
      </c>
      <c r="F67" s="2">
        <v>4.6587109529161204</v>
      </c>
      <c r="G67" s="2">
        <v>5.51745289646471</v>
      </c>
      <c r="H67" s="4">
        <v>5.0900624277275801</v>
      </c>
      <c r="I67" s="2">
        <v>7.8546882670593992E-3</v>
      </c>
      <c r="J67" s="2">
        <v>6.5321242296708402</v>
      </c>
      <c r="K67" s="4">
        <v>5.8750310529811998</v>
      </c>
      <c r="L67" s="2">
        <v>6.5548792544532999</v>
      </c>
      <c r="M67" s="2">
        <v>6.5797570578198101</v>
      </c>
      <c r="N67" s="4">
        <v>7.5291740675522201</v>
      </c>
      <c r="O67" s="2">
        <v>7.8452179572609699</v>
      </c>
      <c r="P67" s="4">
        <v>6.8846913393835898</v>
      </c>
      <c r="Q67" s="2">
        <v>4.7544518887038496</v>
      </c>
      <c r="R67" s="2">
        <v>4.8613615913485004</v>
      </c>
      <c r="S67" s="2">
        <v>1.1803682638713999E-2</v>
      </c>
      <c r="T67" s="2">
        <v>-5.3528683265469104E-3</v>
      </c>
      <c r="U67" s="2">
        <v>9.4890332105137497E-3</v>
      </c>
      <c r="V67" s="2">
        <v>-2.1194914075220301E-2</v>
      </c>
      <c r="W67" s="4">
        <v>2.6751379377998303E-4</v>
      </c>
      <c r="X67" s="2">
        <v>-1.43723159919501</v>
      </c>
      <c r="Y67" s="2">
        <v>8.4409944330612802E-2</v>
      </c>
      <c r="Z67" s="4">
        <v>-2.9129523783488799E-3</v>
      </c>
      <c r="AA67" s="2">
        <v>-1.0910216395547701E-2</v>
      </c>
      <c r="AB67" s="2">
        <v>-1.9419152108671501E-2</v>
      </c>
      <c r="AC67" s="4">
        <v>4.2180440922940897E-3</v>
      </c>
      <c r="AD67" s="2">
        <v>2.82109710251497E-2</v>
      </c>
      <c r="AE67" s="2">
        <v>1.39146122793399E-2</v>
      </c>
      <c r="AF67" s="2">
        <v>-1.05629637665476E-2</v>
      </c>
      <c r="AG67" s="2">
        <v>1.87896487842334E-2</v>
      </c>
      <c r="AH67" s="2">
        <v>12.173076666666701</v>
      </c>
      <c r="AI67" s="4">
        <v>-1.38750294364772</v>
      </c>
      <c r="AJ67" s="4">
        <v>0</v>
      </c>
      <c r="AK67" s="4">
        <v>0</v>
      </c>
      <c r="AL67" s="4">
        <v>0</v>
      </c>
      <c r="AM67" s="4">
        <v>0.833227785959745</v>
      </c>
    </row>
    <row r="68" spans="1:39" x14ac:dyDescent="0.25">
      <c r="A68">
        <v>1963.5</v>
      </c>
      <c r="B68" s="4">
        <v>8.0825875935616605</v>
      </c>
      <c r="C68" s="4">
        <v>1.8965742885720598E-2</v>
      </c>
      <c r="D68" s="2">
        <v>7.1710421945991998</v>
      </c>
      <c r="E68" s="2">
        <v>6.4712637922688501</v>
      </c>
      <c r="F68" s="2">
        <v>4.6709579265260901</v>
      </c>
      <c r="G68" s="2">
        <v>5.5361524666052402</v>
      </c>
      <c r="H68" s="4">
        <v>5.1197886079927803</v>
      </c>
      <c r="I68" s="2">
        <v>9.1360794999198608E-3</v>
      </c>
      <c r="J68" s="2">
        <v>6.5598211961735498</v>
      </c>
      <c r="K68" s="4">
        <v>5.8896919187819403</v>
      </c>
      <c r="L68" s="2">
        <v>6.5795644354523404</v>
      </c>
      <c r="M68" s="2">
        <v>6.6084398759117002</v>
      </c>
      <c r="N68" s="4">
        <v>7.5429530445529798</v>
      </c>
      <c r="O68" s="2">
        <v>7.8632062295341401</v>
      </c>
      <c r="P68" s="4">
        <v>6.9266751638346502</v>
      </c>
      <c r="Q68" s="2">
        <v>4.6995708614095797</v>
      </c>
      <c r="R68" s="2">
        <v>4.8865826454262802</v>
      </c>
      <c r="S68" s="2">
        <v>1.30180391569006E-2</v>
      </c>
      <c r="T68" s="2">
        <v>2.9984965355680501E-2</v>
      </c>
      <c r="U68" s="2">
        <v>9.9450316120410793E-3</v>
      </c>
      <c r="V68" s="2">
        <v>-3.7703733420796602E-2</v>
      </c>
      <c r="W68" s="4">
        <v>2.6417172121426802E-3</v>
      </c>
      <c r="X68" s="2">
        <v>0.68227546277519502</v>
      </c>
      <c r="Y68" s="2">
        <v>-2.8719193074635999E-2</v>
      </c>
      <c r="Z68" s="4">
        <v>-7.8637852779479493E-3</v>
      </c>
      <c r="AA68" s="2">
        <v>-2.0196825928753302E-2</v>
      </c>
      <c r="AB68" s="2">
        <v>-1.46245934985885E-2</v>
      </c>
      <c r="AC68" s="4">
        <v>2.04270012721963E-2</v>
      </c>
      <c r="AD68" s="2">
        <v>5.5538605123466303E-3</v>
      </c>
      <c r="AE68" s="2">
        <v>-3.44809920757783E-3</v>
      </c>
      <c r="AF68" s="2">
        <v>-9.1095461827137604E-3</v>
      </c>
      <c r="AG68" s="2">
        <v>2.0798170491746201E-2</v>
      </c>
      <c r="AH68" s="2">
        <v>13.017936666666699</v>
      </c>
      <c r="AI68" s="4">
        <v>-1.39233759356166</v>
      </c>
      <c r="AJ68" s="4">
        <v>0</v>
      </c>
      <c r="AK68" s="4">
        <v>0</v>
      </c>
      <c r="AL68" s="4">
        <v>0</v>
      </c>
      <c r="AM68" s="4">
        <v>0.83520484051931398</v>
      </c>
    </row>
    <row r="69" spans="1:39" x14ac:dyDescent="0.25">
      <c r="A69">
        <v>1963.75</v>
      </c>
      <c r="B69" s="4">
        <v>8.0901570933799292</v>
      </c>
      <c r="C69" s="4">
        <v>1.49327650781679E-2</v>
      </c>
      <c r="D69" s="2">
        <v>7.1845533348318398</v>
      </c>
      <c r="E69" s="2">
        <v>6.4698702796178598</v>
      </c>
      <c r="F69" s="2">
        <v>4.6858280890055504</v>
      </c>
      <c r="G69" s="2">
        <v>5.5660518011901203</v>
      </c>
      <c r="H69" s="4">
        <v>5.15213485636996</v>
      </c>
      <c r="I69" s="2">
        <v>8.0492424242424206E-3</v>
      </c>
      <c r="J69" s="2">
        <v>6.5510394920236799</v>
      </c>
      <c r="K69" s="4">
        <v>5.9102223920558599</v>
      </c>
      <c r="L69" s="2">
        <v>6.6072171836070801</v>
      </c>
      <c r="M69" s="2">
        <v>6.6278028517756997</v>
      </c>
      <c r="N69" s="4">
        <v>7.5499941782898903</v>
      </c>
      <c r="O69" s="2">
        <v>7.8654966725185496</v>
      </c>
      <c r="P69" s="4">
        <v>6.9175075704248199</v>
      </c>
      <c r="Q69" s="2">
        <v>4.7492705299618496</v>
      </c>
      <c r="R69" s="2">
        <v>4.8835592115282802</v>
      </c>
      <c r="S69" s="2">
        <v>2.0445487461437001E-2</v>
      </c>
      <c r="T69" s="2">
        <v>8.3279233461226506E-3</v>
      </c>
      <c r="U69" s="2">
        <v>1.2985100103406901E-2</v>
      </c>
      <c r="V69" s="2">
        <v>2.5433653750955201E-2</v>
      </c>
      <c r="W69" s="4">
        <v>2.2286109190723402E-3</v>
      </c>
      <c r="X69" s="2">
        <v>-0.440555192138188</v>
      </c>
      <c r="Y69" s="2">
        <v>0.10730087737522399</v>
      </c>
      <c r="Z69" s="4">
        <v>1.7543511962461601E-2</v>
      </c>
      <c r="AA69" s="2">
        <v>1.68669417206857E-3</v>
      </c>
      <c r="AB69" s="2">
        <v>1.49919600676185E-2</v>
      </c>
      <c r="AC69" s="4">
        <v>1.5053172382763999E-2</v>
      </c>
      <c r="AD69" s="2">
        <v>4.2797894360465001E-2</v>
      </c>
      <c r="AE69" s="2">
        <v>6.2486167802305197E-2</v>
      </c>
      <c r="AF69" s="2">
        <v>5.0671001590227903E-3</v>
      </c>
      <c r="AG69" s="2">
        <v>2.7047024034418499E-2</v>
      </c>
      <c r="AH69" s="2">
        <v>18.106466666666702</v>
      </c>
      <c r="AI69" s="4">
        <v>-1.3918170933799301</v>
      </c>
      <c r="AJ69" s="4">
        <v>0</v>
      </c>
      <c r="AK69" s="4">
        <v>0</v>
      </c>
      <c r="AL69" s="4">
        <v>0</v>
      </c>
      <c r="AM69" s="4">
        <v>0.84270202020202001</v>
      </c>
    </row>
    <row r="70" spans="1:39" x14ac:dyDescent="0.25">
      <c r="A70">
        <v>1964</v>
      </c>
      <c r="B70" s="4">
        <v>8.1123478911874791</v>
      </c>
      <c r="C70" s="4">
        <v>1.9024226102604999E-2</v>
      </c>
      <c r="D70" s="2">
        <v>7.2005741355390702</v>
      </c>
      <c r="E70" s="2">
        <v>6.4869226937428497</v>
      </c>
      <c r="F70" s="2">
        <v>4.7247294210457298</v>
      </c>
      <c r="G70" s="2">
        <v>5.6254605078807298</v>
      </c>
      <c r="H70" s="4">
        <v>5.1767145447887897</v>
      </c>
      <c r="I70" s="2">
        <v>7.8521939953810592E-3</v>
      </c>
      <c r="J70" s="2">
        <v>6.5700842705472198</v>
      </c>
      <c r="K70" s="4">
        <v>5.9569252127009102</v>
      </c>
      <c r="L70" s="2">
        <v>6.6486574215632404</v>
      </c>
      <c r="M70" s="2">
        <v>6.6696852527101198</v>
      </c>
      <c r="N70" s="4">
        <v>7.56646284273</v>
      </c>
      <c r="O70" s="2">
        <v>7.8827455287521904</v>
      </c>
      <c r="P70" s="4">
        <v>6.92116496589205</v>
      </c>
      <c r="Q70" s="2">
        <v>4.8081110299847802</v>
      </c>
      <c r="R70" s="2">
        <v>4.8820440597232704</v>
      </c>
      <c r="S70" s="2">
        <v>1.9383571059002201E-2</v>
      </c>
      <c r="T70" s="2">
        <v>2.43114750595304E-2</v>
      </c>
      <c r="U70" s="2">
        <v>6.2461262919839599E-3</v>
      </c>
      <c r="V70" s="2">
        <v>-4.0778895636787403E-2</v>
      </c>
      <c r="W70" s="4">
        <v>-4.0382948468860001E-3</v>
      </c>
      <c r="X70" s="2">
        <v>7.8819371544547301E-4</v>
      </c>
      <c r="Y70" s="2">
        <v>8.2064584791581296E-3</v>
      </c>
      <c r="Z70" s="4">
        <v>-1.1728630358902601E-2</v>
      </c>
      <c r="AA70" s="2">
        <v>-2.25095688106727E-2</v>
      </c>
      <c r="AB70" s="2">
        <v>-2.89653961606611E-2</v>
      </c>
      <c r="AC70" s="4">
        <v>2.1521792009668399E-2</v>
      </c>
      <c r="AD70" s="2">
        <v>1.7489978498151301E-2</v>
      </c>
      <c r="AE70" s="2">
        <v>2.52000502072285E-2</v>
      </c>
      <c r="AF70" s="2">
        <v>5.6747659810518804E-3</v>
      </c>
      <c r="AG70" s="2">
        <v>3.5800521170115097E-2</v>
      </c>
      <c r="AH70" s="2">
        <v>10.154016</v>
      </c>
      <c r="AI70" s="4">
        <v>-1.4239878911874799</v>
      </c>
      <c r="AJ70" s="4">
        <v>0</v>
      </c>
      <c r="AK70" s="4">
        <v>0</v>
      </c>
      <c r="AL70" s="4">
        <v>0</v>
      </c>
      <c r="AM70" s="4">
        <v>0.84236304849884502</v>
      </c>
    </row>
    <row r="71" spans="1:39" x14ac:dyDescent="0.25">
      <c r="A71">
        <v>1964.25</v>
      </c>
      <c r="B71" s="4">
        <v>8.1237653439185795</v>
      </c>
      <c r="C71" s="4">
        <v>9.1518261854552901E-3</v>
      </c>
      <c r="D71" s="2">
        <v>7.2144308279264502</v>
      </c>
      <c r="E71" s="2">
        <v>6.5057840601282297</v>
      </c>
      <c r="F71" s="2">
        <v>4.7501359562382799</v>
      </c>
      <c r="G71" s="2">
        <v>5.5736737893091801</v>
      </c>
      <c r="H71" s="4">
        <v>5.2023569754021297</v>
      </c>
      <c r="I71" s="2">
        <v>6.8295644255577503E-3</v>
      </c>
      <c r="J71" s="2">
        <v>6.5738805681957597</v>
      </c>
      <c r="K71" s="4">
        <v>5.9543076615953501</v>
      </c>
      <c r="L71" s="2">
        <v>6.6603552975281097</v>
      </c>
      <c r="M71" s="2">
        <v>6.68026267701471</v>
      </c>
      <c r="N71" s="4">
        <v>7.5824959137233598</v>
      </c>
      <c r="O71" s="2">
        <v>7.8951048870860703</v>
      </c>
      <c r="P71" s="4">
        <v>6.9276559406884699</v>
      </c>
      <c r="Q71" s="2">
        <v>4.8251086063533499</v>
      </c>
      <c r="R71" s="2">
        <v>4.9045337632137098</v>
      </c>
      <c r="S71" s="2">
        <v>2.0259456796196701E-2</v>
      </c>
      <c r="T71" s="2">
        <v>-8.26379608252381E-4</v>
      </c>
      <c r="U71" s="2">
        <v>5.0706725047433598E-4</v>
      </c>
      <c r="V71" s="2">
        <v>6.9202170001522803E-2</v>
      </c>
      <c r="W71" s="4">
        <v>1.5471630144205099E-2</v>
      </c>
      <c r="X71" s="2">
        <v>-0.496562053536731</v>
      </c>
      <c r="Y71" s="2">
        <v>2.23485968690618E-2</v>
      </c>
      <c r="Z71" s="4">
        <v>2.32975804605609E-2</v>
      </c>
      <c r="AA71" s="2">
        <v>7.5606750087047203E-3</v>
      </c>
      <c r="AB71" s="2">
        <v>-4.6564540106537296E-3</v>
      </c>
      <c r="AC71" s="4">
        <v>1.10905317270991E-2</v>
      </c>
      <c r="AD71" s="2">
        <v>1.4421657631984899E-2</v>
      </c>
      <c r="AE71" s="2">
        <v>1.90752817956827E-2</v>
      </c>
      <c r="AF71" s="2">
        <v>1.57666537319301E-3</v>
      </c>
      <c r="AG71" s="2">
        <v>1.24233747940892E-2</v>
      </c>
      <c r="AH71" s="2">
        <v>12.5255566666667</v>
      </c>
      <c r="AI71" s="4">
        <v>-1.45168534391858</v>
      </c>
      <c r="AJ71" s="4">
        <v>0</v>
      </c>
      <c r="AK71" s="4">
        <v>0</v>
      </c>
      <c r="AL71" s="4">
        <v>0</v>
      </c>
      <c r="AM71" s="4">
        <v>0.84820078919411102</v>
      </c>
    </row>
    <row r="72" spans="1:39" x14ac:dyDescent="0.25">
      <c r="A72">
        <v>1964.5</v>
      </c>
      <c r="B72" s="4">
        <v>8.1372496205381495</v>
      </c>
      <c r="C72" s="4">
        <v>1.34716841990201E-2</v>
      </c>
      <c r="D72" s="2">
        <v>7.2274446100688996</v>
      </c>
      <c r="E72" s="2">
        <v>6.5251762746606703</v>
      </c>
      <c r="F72" s="2">
        <v>4.7824792009585</v>
      </c>
      <c r="G72" s="2">
        <v>5.5572140875680596</v>
      </c>
      <c r="H72" s="4">
        <v>5.2353775667741598</v>
      </c>
      <c r="I72" s="2">
        <v>7.0096942580164098E-3</v>
      </c>
      <c r="J72" s="2">
        <v>6.5730191983053796</v>
      </c>
      <c r="K72" s="4">
        <v>5.9693724047438002</v>
      </c>
      <c r="L72" s="2">
        <v>6.6863784976105203</v>
      </c>
      <c r="M72" s="2">
        <v>6.70968800479615</v>
      </c>
      <c r="N72" s="4">
        <v>7.5982876128341301</v>
      </c>
      <c r="O72" s="2">
        <v>7.9059465580455601</v>
      </c>
      <c r="P72" s="4">
        <v>6.9282439454094504</v>
      </c>
      <c r="Q72" s="2">
        <v>4.8170505450235899</v>
      </c>
      <c r="R72" s="2">
        <v>4.9308703256273896</v>
      </c>
      <c r="S72" s="2">
        <v>2.0235995668993902E-2</v>
      </c>
      <c r="T72" s="2">
        <v>1.1207631763813499E-2</v>
      </c>
      <c r="U72" s="2">
        <v>-3.6388884748497202E-3</v>
      </c>
      <c r="V72" s="2">
        <v>6.9275801234933701E-3</v>
      </c>
      <c r="W72" s="4">
        <v>7.6143714561460697E-3</v>
      </c>
      <c r="X72" s="2">
        <v>0.17321992842912101</v>
      </c>
      <c r="Y72" s="2">
        <v>2.4736281657112599E-2</v>
      </c>
      <c r="Z72" s="4">
        <v>-9.3585136594498397E-4</v>
      </c>
      <c r="AA72" s="2">
        <v>-1.2602153665692801E-2</v>
      </c>
      <c r="AB72" s="2">
        <v>-2.3869848137323402E-2</v>
      </c>
      <c r="AC72" s="4">
        <v>1.6290980850598699E-2</v>
      </c>
      <c r="AD72" s="2">
        <v>1.8699411208789499E-2</v>
      </c>
      <c r="AE72" s="2">
        <v>3.9416547207700603E-2</v>
      </c>
      <c r="AF72" s="2">
        <v>3.2232245319047302E-2</v>
      </c>
      <c r="AG72" s="2">
        <v>-5.5193217592624001E-3</v>
      </c>
      <c r="AH72" s="2">
        <v>11.7895533333333</v>
      </c>
      <c r="AI72" s="4">
        <v>-1.44382962053815</v>
      </c>
      <c r="AJ72" s="4">
        <v>0</v>
      </c>
      <c r="AK72" s="4">
        <v>0</v>
      </c>
      <c r="AL72" s="4">
        <v>0</v>
      </c>
      <c r="AM72" s="4">
        <v>0.85340089485458603</v>
      </c>
    </row>
    <row r="73" spans="1:39" x14ac:dyDescent="0.25">
      <c r="A73">
        <v>1964.75</v>
      </c>
      <c r="B73" s="4">
        <v>8.1400239524629203</v>
      </c>
      <c r="C73" s="4">
        <v>1.36426518845241E-2</v>
      </c>
      <c r="D73" s="2">
        <v>7.2410080529763796</v>
      </c>
      <c r="E73" s="2">
        <v>6.5270803396811896</v>
      </c>
      <c r="F73" s="2">
        <v>4.7518645651389004</v>
      </c>
      <c r="G73" s="2">
        <v>5.5389078314659699</v>
      </c>
      <c r="H73" s="4">
        <v>5.2559316500515996</v>
      </c>
      <c r="I73" s="2">
        <v>7.4008288928360004E-3</v>
      </c>
      <c r="J73" s="2">
        <v>6.5723080843906097</v>
      </c>
      <c r="K73" s="4">
        <v>5.9431874001660701</v>
      </c>
      <c r="L73" s="2">
        <v>6.6825398484118104</v>
      </c>
      <c r="M73" s="2">
        <v>6.70483609504294</v>
      </c>
      <c r="N73" s="4">
        <v>7.6068111123013296</v>
      </c>
      <c r="O73" s="2">
        <v>7.9117411123569399</v>
      </c>
      <c r="P73" s="4">
        <v>6.9253987141547304</v>
      </c>
      <c r="Q73" s="2">
        <v>4.8465465055633601</v>
      </c>
      <c r="R73" s="2">
        <v>4.9579375050958099</v>
      </c>
      <c r="S73" s="2">
        <v>1.8708566802754199E-2</v>
      </c>
      <c r="T73" s="2">
        <v>1.5557283973230101E-2</v>
      </c>
      <c r="U73" s="2">
        <v>-1.0003891859561499E-2</v>
      </c>
      <c r="V73" s="2">
        <v>8.5076884931014604E-2</v>
      </c>
      <c r="W73" s="4">
        <v>1.6401913146019399E-2</v>
      </c>
      <c r="X73" s="2">
        <v>0.24593707633307099</v>
      </c>
      <c r="Y73" s="2">
        <v>1.60938881110049E-2</v>
      </c>
      <c r="Z73" s="4">
        <v>2.4015026871747801E-2</v>
      </c>
      <c r="AA73" s="2">
        <v>7.8097973243984598E-3</v>
      </c>
      <c r="AB73" s="2">
        <v>1.9407639012865002E-2</v>
      </c>
      <c r="AC73" s="4">
        <v>1.7274658966652399E-2</v>
      </c>
      <c r="AD73" s="2">
        <v>1.68888957283677E-2</v>
      </c>
      <c r="AE73" s="2">
        <v>8.6098823032791892E-3</v>
      </c>
      <c r="AF73" s="2">
        <v>3.9783086046107002E-2</v>
      </c>
      <c r="AG73" s="2">
        <v>1.6524765549792899E-2</v>
      </c>
      <c r="AH73" s="2">
        <v>12.14634</v>
      </c>
      <c r="AI73" s="4">
        <v>-1.4348939524629201</v>
      </c>
      <c r="AJ73" s="4">
        <v>0</v>
      </c>
      <c r="AK73" s="4">
        <v>0</v>
      </c>
      <c r="AL73" s="4">
        <v>0</v>
      </c>
      <c r="AM73" s="4">
        <v>0.86641503848431001</v>
      </c>
    </row>
    <row r="74" spans="1:39" x14ac:dyDescent="0.25">
      <c r="A74">
        <v>1965</v>
      </c>
      <c r="B74" s="4">
        <v>8.1643110457162003</v>
      </c>
      <c r="C74" s="4">
        <v>1.27343962944888E-2</v>
      </c>
      <c r="D74" s="2">
        <v>7.2523373985667297</v>
      </c>
      <c r="E74" s="2">
        <v>6.5365466595520596</v>
      </c>
      <c r="F74" s="2">
        <v>4.8402423081675803</v>
      </c>
      <c r="G74" s="2">
        <v>5.5424393242474403</v>
      </c>
      <c r="H74" s="4">
        <v>5.32105685351753</v>
      </c>
      <c r="I74" s="2">
        <v>1.6527737855705701E-2</v>
      </c>
      <c r="J74" s="2">
        <v>6.58842768878604</v>
      </c>
      <c r="K74" s="4">
        <v>6.0024626344644902</v>
      </c>
      <c r="L74" s="2">
        <v>6.7508157848863704</v>
      </c>
      <c r="M74" s="2">
        <v>6.7981142539174702</v>
      </c>
      <c r="N74" s="4">
        <v>7.6173363602883102</v>
      </c>
      <c r="O74" s="2">
        <v>7.9239077598436101</v>
      </c>
      <c r="P74" s="4">
        <v>6.9229394143071801</v>
      </c>
      <c r="Q74" s="2">
        <v>4.7326835062870503</v>
      </c>
      <c r="R74" s="2">
        <v>4.9214397152917799</v>
      </c>
      <c r="S74" s="2">
        <v>1.6729426425484899E-2</v>
      </c>
      <c r="T74" s="2">
        <v>1.3155820417019E-2</v>
      </c>
      <c r="U74" s="2">
        <v>7.0261725106135497E-4</v>
      </c>
      <c r="V74" s="2">
        <v>-2.30912353615942E-3</v>
      </c>
      <c r="W74" s="4">
        <v>1.01906794405053E-2</v>
      </c>
      <c r="X74" s="2">
        <v>3.2951288558889398</v>
      </c>
      <c r="Y74" s="2">
        <v>-0.109706701240501</v>
      </c>
      <c r="Z74" s="4">
        <v>-3.7014049445645001E-3</v>
      </c>
      <c r="AA74" s="2">
        <v>-2.4243016450768099E-2</v>
      </c>
      <c r="AB74" s="2">
        <v>1.49999854342617E-2</v>
      </c>
      <c r="AC74" s="4">
        <v>1.51844817733853E-2</v>
      </c>
      <c r="AD74" s="2">
        <v>-2.13999540302687E-2</v>
      </c>
      <c r="AE74" s="2">
        <v>2.64347335774637E-2</v>
      </c>
      <c r="AF74" s="2">
        <v>9.7348651310406695E-2</v>
      </c>
      <c r="AG74" s="2">
        <v>3.5257444222420303E-2</v>
      </c>
      <c r="AH74" s="2">
        <v>11.133768999999999</v>
      </c>
      <c r="AI74" s="4">
        <v>-1.4268210457162001</v>
      </c>
      <c r="AJ74" s="4">
        <v>0</v>
      </c>
      <c r="AK74" s="4">
        <v>0</v>
      </c>
      <c r="AL74" s="4">
        <v>0</v>
      </c>
      <c r="AM74" s="4">
        <v>0.86451106639839004</v>
      </c>
    </row>
    <row r="75" spans="1:39" x14ac:dyDescent="0.25">
      <c r="A75">
        <v>1965.25</v>
      </c>
      <c r="B75" s="4">
        <v>8.1777686008840291</v>
      </c>
      <c r="C75" s="4">
        <v>1.9990905999680599E-2</v>
      </c>
      <c r="D75" s="2">
        <v>7.2673160548993296</v>
      </c>
      <c r="E75" s="2">
        <v>6.5460677932198603</v>
      </c>
      <c r="F75" s="2">
        <v>4.8418220873270901</v>
      </c>
      <c r="G75" s="2">
        <v>5.5502427192877004</v>
      </c>
      <c r="H75" s="4">
        <v>5.3580003687092104</v>
      </c>
      <c r="I75" s="2">
        <v>1.21434622987857E-2</v>
      </c>
      <c r="J75" s="2">
        <v>6.5991697345105802</v>
      </c>
      <c r="K75" s="4">
        <v>6.0061894995722804</v>
      </c>
      <c r="L75" s="2">
        <v>6.7707078567752399</v>
      </c>
      <c r="M75" s="2">
        <v>6.8043138943471897</v>
      </c>
      <c r="N75" s="4">
        <v>7.6299638926765301</v>
      </c>
      <c r="O75" s="2">
        <v>7.93598540190309</v>
      </c>
      <c r="P75" s="4">
        <v>6.9357594753917402</v>
      </c>
      <c r="Q75" s="2">
        <v>4.9045337632137098</v>
      </c>
      <c r="R75" s="2">
        <v>5.0323967858777703</v>
      </c>
      <c r="S75" s="2">
        <v>1.6314456310755801E-2</v>
      </c>
      <c r="T75" s="2">
        <v>3.7247258661178499E-2</v>
      </c>
      <c r="U75" s="2">
        <v>-1.24871980453385E-2</v>
      </c>
      <c r="V75" s="2">
        <v>4.0289385675809104E-3</v>
      </c>
      <c r="W75" s="4">
        <v>8.4522109897200402E-3</v>
      </c>
      <c r="X75" s="2">
        <v>-1.14480222621129</v>
      </c>
      <c r="Y75" s="2">
        <v>9.6382090401395004E-2</v>
      </c>
      <c r="Z75" s="4">
        <v>-6.8184789080909499E-3</v>
      </c>
      <c r="AA75" s="2">
        <v>-9.2264983036400901E-3</v>
      </c>
      <c r="AB75" s="2">
        <v>-2.2584335257675999E-2</v>
      </c>
      <c r="AC75" s="4">
        <v>2.5331795766632598E-2</v>
      </c>
      <c r="AD75" s="2">
        <v>4.6064194002386899E-2</v>
      </c>
      <c r="AE75" s="2">
        <v>1.7144277376168301E-2</v>
      </c>
      <c r="AF75" s="2">
        <v>-2.10442892734246E-2</v>
      </c>
      <c r="AG75" s="2">
        <v>-1.8177907909416601E-2</v>
      </c>
      <c r="AH75" s="2">
        <v>14.8931133333333</v>
      </c>
      <c r="AI75" s="4">
        <v>-1.4233786008840299</v>
      </c>
      <c r="AJ75" s="4">
        <v>0</v>
      </c>
      <c r="AK75" s="4">
        <v>0</v>
      </c>
      <c r="AL75" s="4">
        <v>0</v>
      </c>
      <c r="AM75" s="4">
        <v>0.86742798644450703</v>
      </c>
    </row>
    <row r="76" spans="1:39" x14ac:dyDescent="0.25">
      <c r="A76">
        <v>1965.5</v>
      </c>
      <c r="B76" s="4">
        <v>8.1978690816280597</v>
      </c>
      <c r="C76" s="4">
        <v>1.49812909206482E-2</v>
      </c>
      <c r="D76" s="2">
        <v>7.2809037856137602</v>
      </c>
      <c r="E76" s="2">
        <v>6.5610306658965696</v>
      </c>
      <c r="F76" s="2">
        <v>4.8759603907696496</v>
      </c>
      <c r="G76" s="2">
        <v>5.5541217001018</v>
      </c>
      <c r="H76" s="4">
        <v>5.3954440772787597</v>
      </c>
      <c r="I76" s="2">
        <v>1.28222804356818E-2</v>
      </c>
      <c r="J76" s="2">
        <v>6.6225070357619202</v>
      </c>
      <c r="K76" s="4">
        <v>6.0300667514104704</v>
      </c>
      <c r="L76" s="2">
        <v>6.8035242584564903</v>
      </c>
      <c r="M76" s="2">
        <v>6.8400299466067098</v>
      </c>
      <c r="N76" s="4">
        <v>7.6441454299941398</v>
      </c>
      <c r="O76" s="2">
        <v>7.9528689791470804</v>
      </c>
      <c r="P76" s="4">
        <v>6.9697906699015899</v>
      </c>
      <c r="Q76" s="2">
        <v>4.84576065090602</v>
      </c>
      <c r="R76" s="2">
        <v>5.0369526024136304</v>
      </c>
      <c r="S76" s="2">
        <v>2.0452566128305701E-2</v>
      </c>
      <c r="T76" s="2">
        <v>2.14070746978656E-2</v>
      </c>
      <c r="U76" s="2">
        <v>-2.0955815516842301E-2</v>
      </c>
      <c r="V76" s="2">
        <v>-3.8370828430469598E-3</v>
      </c>
      <c r="W76" s="4">
        <v>1.11047581694308E-2</v>
      </c>
      <c r="X76" s="2">
        <v>0.31029351505140901</v>
      </c>
      <c r="Y76" s="2">
        <v>1.12152445428073E-2</v>
      </c>
      <c r="Z76" s="4">
        <v>-1.55063405261053E-2</v>
      </c>
      <c r="AA76" s="2">
        <v>-1.6710240439831402E-2</v>
      </c>
      <c r="AB76" s="2">
        <v>-1.8637390424835601E-2</v>
      </c>
      <c r="AC76" s="4">
        <v>2.0863635670419701E-2</v>
      </c>
      <c r="AD76" s="2">
        <v>1.7990329380953799E-2</v>
      </c>
      <c r="AE76" s="2">
        <v>3.9085712594154401E-2</v>
      </c>
      <c r="AF76" s="2">
        <v>3.4487854513987099E-3</v>
      </c>
      <c r="AG76" s="2">
        <v>1.94536215225227E-2</v>
      </c>
      <c r="AH76" s="2">
        <v>12.111651333333301</v>
      </c>
      <c r="AI76" s="4">
        <v>-1.46858908162806</v>
      </c>
      <c r="AJ76" s="4">
        <v>0</v>
      </c>
      <c r="AK76" s="4">
        <v>0</v>
      </c>
      <c r="AL76" s="4">
        <v>0</v>
      </c>
      <c r="AM76" s="4">
        <v>0.86793644009375404</v>
      </c>
    </row>
    <row r="77" spans="1:39" x14ac:dyDescent="0.25">
      <c r="A77">
        <v>1965.75</v>
      </c>
      <c r="B77" s="4">
        <v>8.2216939779098901</v>
      </c>
      <c r="C77" s="4">
        <v>1.21577399165531E-2</v>
      </c>
      <c r="D77" s="2">
        <v>7.2977682825313801</v>
      </c>
      <c r="E77" s="2">
        <v>6.5974185159655496</v>
      </c>
      <c r="F77" s="2">
        <v>4.9170569471366896</v>
      </c>
      <c r="G77" s="2">
        <v>5.5322030143941499</v>
      </c>
      <c r="H77" s="4">
        <v>5.4367741096950502</v>
      </c>
      <c r="I77" s="2">
        <v>1.0168584426010201E-2</v>
      </c>
      <c r="J77" s="2">
        <v>6.6367785343533701</v>
      </c>
      <c r="K77" s="4">
        <v>6.0504134719876799</v>
      </c>
      <c r="L77" s="2">
        <v>6.83515708542126</v>
      </c>
      <c r="M77" s="2">
        <v>6.8636721651592003</v>
      </c>
      <c r="N77" s="4">
        <v>7.6695251627320902</v>
      </c>
      <c r="O77" s="2">
        <v>7.9749759237450402</v>
      </c>
      <c r="P77" s="4">
        <v>6.9910848865691397</v>
      </c>
      <c r="Q77" s="2">
        <v>4.9155917454093601</v>
      </c>
      <c r="R77" s="2">
        <v>5.0845051426627101</v>
      </c>
      <c r="S77" s="2">
        <v>2.4121103950754699E-2</v>
      </c>
      <c r="T77" s="2">
        <v>7.4857942341992603E-3</v>
      </c>
      <c r="U77" s="2">
        <v>-2.2987114059958499E-2</v>
      </c>
      <c r="V77" s="2">
        <v>0.11093062229226699</v>
      </c>
      <c r="W77" s="4">
        <v>1.9565154048944301E-2</v>
      </c>
      <c r="X77" s="2">
        <v>-0.796849827429014</v>
      </c>
      <c r="Y77" s="2">
        <v>9.6019115167834498E-2</v>
      </c>
      <c r="Z77" s="4">
        <v>2.0280369627649002E-2</v>
      </c>
      <c r="AA77" s="2">
        <v>1.1107132368419301E-2</v>
      </c>
      <c r="AB77" s="2">
        <v>8.5043971088438796E-4</v>
      </c>
      <c r="AC77" s="4">
        <v>1.6716278014385501E-2</v>
      </c>
      <c r="AD77" s="2">
        <v>4.0120804712763899E-2</v>
      </c>
      <c r="AE77" s="2">
        <v>5.7695463738109999E-2</v>
      </c>
      <c r="AF77" s="2">
        <v>-6.9678945709821302E-3</v>
      </c>
      <c r="AG77" s="2">
        <v>4.0506285350385703E-2</v>
      </c>
      <c r="AH77" s="2">
        <v>11.5217333333333</v>
      </c>
      <c r="AI77" s="4">
        <v>-1.4603739779098901</v>
      </c>
      <c r="AJ77" s="4">
        <v>0</v>
      </c>
      <c r="AK77" s="4">
        <v>0</v>
      </c>
      <c r="AL77" s="4">
        <v>0</v>
      </c>
      <c r="AM77" s="4">
        <v>0.860733208455981</v>
      </c>
    </row>
    <row r="78" spans="1:39" x14ac:dyDescent="0.25">
      <c r="A78">
        <v>1966</v>
      </c>
      <c r="B78" s="4">
        <v>8.2459617292949705</v>
      </c>
      <c r="C78" s="4">
        <v>3.0973371414436499E-2</v>
      </c>
      <c r="D78" s="2">
        <v>7.3080738329374197</v>
      </c>
      <c r="E78" s="2">
        <v>6.60462110197144</v>
      </c>
      <c r="F78" s="2">
        <v>4.9635436865624101</v>
      </c>
      <c r="G78" s="2">
        <v>5.5545087719084503</v>
      </c>
      <c r="H78" s="4">
        <v>5.4793881414403396</v>
      </c>
      <c r="I78" s="2">
        <v>1.8033212247016098E-2</v>
      </c>
      <c r="J78" s="2">
        <v>6.6776932974618699</v>
      </c>
      <c r="K78" s="4">
        <v>6.0890113505453503</v>
      </c>
      <c r="L78" s="2">
        <v>6.8800004892981201</v>
      </c>
      <c r="M78" s="2">
        <v>6.9272900622703801</v>
      </c>
      <c r="N78" s="4">
        <v>7.6784785472846702</v>
      </c>
      <c r="O78" s="2">
        <v>7.9935169095293297</v>
      </c>
      <c r="P78" s="4">
        <v>7.0088667803505498</v>
      </c>
      <c r="Q78" s="2">
        <v>4.8978397999509102</v>
      </c>
      <c r="R78" s="2">
        <v>5.1101789244325202</v>
      </c>
      <c r="S78" s="2">
        <v>2.5221525888913E-2</v>
      </c>
      <c r="T78" s="2">
        <v>5.4767856178745702E-2</v>
      </c>
      <c r="U78" s="2">
        <v>-4.8693641384822701E-3</v>
      </c>
      <c r="V78" s="2">
        <v>-5.45907790847373E-2</v>
      </c>
      <c r="W78" s="4">
        <v>-8.1720389794277502E-3</v>
      </c>
      <c r="X78" s="2">
        <v>2.3835038600934202</v>
      </c>
      <c r="Y78" s="2">
        <v>-9.1628294480045697E-2</v>
      </c>
      <c r="Z78" s="4">
        <v>-2.1488923717381401E-2</v>
      </c>
      <c r="AA78" s="2">
        <v>-3.3669236912562198E-2</v>
      </c>
      <c r="AB78" s="2">
        <v>1.10094640053262E-2</v>
      </c>
      <c r="AC78" s="4">
        <v>3.8103259491013099E-2</v>
      </c>
      <c r="AD78" s="2">
        <v>-8.0659473347921605E-4</v>
      </c>
      <c r="AE78" s="2">
        <v>2.7887381486124199E-2</v>
      </c>
      <c r="AF78" s="2">
        <v>6.08683594210504E-2</v>
      </c>
      <c r="AG78" s="2">
        <v>2.5037061332810098E-2</v>
      </c>
      <c r="AH78" s="2">
        <v>13.99203</v>
      </c>
      <c r="AI78" s="4">
        <v>-1.4014717292949701</v>
      </c>
      <c r="AJ78" s="4">
        <v>0</v>
      </c>
      <c r="AK78" s="4">
        <v>0</v>
      </c>
      <c r="AL78" s="4">
        <v>0</v>
      </c>
      <c r="AM78" s="4">
        <v>0.85854151530876999</v>
      </c>
    </row>
    <row r="79" spans="1:39" x14ac:dyDescent="0.25">
      <c r="A79">
        <v>1966.25</v>
      </c>
      <c r="B79" s="4">
        <v>8.2492876021280299</v>
      </c>
      <c r="C79" s="4">
        <v>3.2622316514984803E-2</v>
      </c>
      <c r="D79" s="2">
        <v>7.3189373474195296</v>
      </c>
      <c r="E79" s="2">
        <v>6.61405513420479</v>
      </c>
      <c r="F79" s="2">
        <v>4.9228963797882503</v>
      </c>
      <c r="G79" s="2">
        <v>5.4710093743661501</v>
      </c>
      <c r="H79" s="4">
        <v>5.4951169425226398</v>
      </c>
      <c r="I79" s="2">
        <v>1.57712527247083E-2</v>
      </c>
      <c r="J79" s="2">
        <v>6.6920601329603899</v>
      </c>
      <c r="K79" s="4">
        <v>6.0346881427458303</v>
      </c>
      <c r="L79" s="2">
        <v>6.8600428804927596</v>
      </c>
      <c r="M79" s="2">
        <v>6.9065625171417899</v>
      </c>
      <c r="N79" s="4">
        <v>7.6887185680208203</v>
      </c>
      <c r="O79" s="2">
        <v>8.0049870715413594</v>
      </c>
      <c r="P79" s="4">
        <v>7.0264268086996404</v>
      </c>
      <c r="Q79" s="2">
        <v>4.9402128297997097</v>
      </c>
      <c r="R79" s="2">
        <v>5.1346212738772499</v>
      </c>
      <c r="S79" s="2">
        <v>3.7641712216537102E-2</v>
      </c>
      <c r="T79" s="2">
        <v>3.2860636653914803E-2</v>
      </c>
      <c r="U79" s="2">
        <v>1.6093981503662001E-2</v>
      </c>
      <c r="V79" s="2">
        <v>0.145727546737252</v>
      </c>
      <c r="W79" s="4">
        <v>4.1728099825466103E-2</v>
      </c>
      <c r="X79" s="2">
        <v>-0.480110472943865</v>
      </c>
      <c r="Y79" s="2">
        <v>5.9774345076284902E-2</v>
      </c>
      <c r="Z79" s="4">
        <v>5.7271492743268503E-2</v>
      </c>
      <c r="AA79" s="2">
        <v>3.75243824718616E-2</v>
      </c>
      <c r="AB79" s="2">
        <v>1.16916819803308E-2</v>
      </c>
      <c r="AC79" s="4">
        <v>3.5554484563281398E-2</v>
      </c>
      <c r="AD79" s="2">
        <v>4.2755971805007703E-2</v>
      </c>
      <c r="AE79" s="2">
        <v>3.3536446263045902E-2</v>
      </c>
      <c r="AF79" s="2">
        <v>3.8218324335865403E-2</v>
      </c>
      <c r="AG79" s="2">
        <v>3.7074831590329503E-2</v>
      </c>
      <c r="AH79" s="2">
        <v>16.33381</v>
      </c>
      <c r="AI79" s="4">
        <v>-1.38158760212803</v>
      </c>
      <c r="AJ79" s="4">
        <v>0</v>
      </c>
      <c r="AK79" s="4">
        <v>0</v>
      </c>
      <c r="AL79" s="4">
        <v>0</v>
      </c>
      <c r="AM79" s="4">
        <v>0.86812219515322497</v>
      </c>
    </row>
    <row r="80" spans="1:39" x14ac:dyDescent="0.25">
      <c r="A80">
        <v>1966.5</v>
      </c>
      <c r="B80" s="4">
        <v>8.2558284272818305</v>
      </c>
      <c r="C80" s="4">
        <v>3.0694692943646001E-2</v>
      </c>
      <c r="D80" s="2">
        <v>7.3271232922592899</v>
      </c>
      <c r="E80" s="2">
        <v>6.6212724871058404</v>
      </c>
      <c r="F80" s="2">
        <v>4.9551225841660003</v>
      </c>
      <c r="G80" s="2">
        <v>5.4380793089232</v>
      </c>
      <c r="H80" s="4">
        <v>5.5069562316593599</v>
      </c>
      <c r="I80" s="2">
        <v>1.5004413062665501E-2</v>
      </c>
      <c r="J80" s="2">
        <v>6.6903256126355499</v>
      </c>
      <c r="K80" s="4">
        <v>6.0468868314894104</v>
      </c>
      <c r="L80" s="2">
        <v>6.8743977238415397</v>
      </c>
      <c r="M80" s="2">
        <v>6.9153192727606401</v>
      </c>
      <c r="N80" s="4">
        <v>7.6964826275495204</v>
      </c>
      <c r="O80" s="2">
        <v>8.0099136922693202</v>
      </c>
      <c r="P80" s="4">
        <v>7.0531534816714903</v>
      </c>
      <c r="Q80" s="2">
        <v>4.90230741721063</v>
      </c>
      <c r="R80" s="2">
        <v>5.1890603806110898</v>
      </c>
      <c r="S80" s="2">
        <v>3.6462099183960803E-2</v>
      </c>
      <c r="T80" s="2">
        <v>2.9394923861978801E-2</v>
      </c>
      <c r="U80" s="2">
        <v>1.7590428081970099E-2</v>
      </c>
      <c r="V80" s="2">
        <v>-2.8055202754766001E-2</v>
      </c>
      <c r="W80" s="4">
        <v>8.5878113520791999E-3</v>
      </c>
      <c r="X80" s="2">
        <v>-0.129176090395383</v>
      </c>
      <c r="Y80" s="2">
        <v>0.10959555480302199</v>
      </c>
      <c r="Z80" s="4">
        <v>1.4231909427344599E-3</v>
      </c>
      <c r="AA80" s="2">
        <v>-4.6063537426874702E-3</v>
      </c>
      <c r="AB80" s="2">
        <v>6.6710468681421302E-3</v>
      </c>
      <c r="AC80" s="4">
        <v>3.3382548672214803E-2</v>
      </c>
      <c r="AD80" s="2">
        <v>5.61867432082295E-2</v>
      </c>
      <c r="AE80" s="2">
        <v>7.0175223402269907E-2</v>
      </c>
      <c r="AF80" s="2">
        <v>4.4167081278136101E-2</v>
      </c>
      <c r="AG80" s="2">
        <v>-2.65083981214431E-3</v>
      </c>
      <c r="AH80" s="2">
        <v>21.464369999999999</v>
      </c>
      <c r="AI80" s="4">
        <v>-1.3806984272818299</v>
      </c>
      <c r="AJ80" s="4">
        <v>0</v>
      </c>
      <c r="AK80" s="4">
        <v>0</v>
      </c>
      <c r="AL80" s="4">
        <v>0</v>
      </c>
      <c r="AM80" s="4">
        <v>0.87054003278275105</v>
      </c>
    </row>
    <row r="81" spans="1:39" x14ac:dyDescent="0.25">
      <c r="A81">
        <v>1966.75</v>
      </c>
      <c r="B81" s="4">
        <v>8.2638996631511503</v>
      </c>
      <c r="C81" s="4">
        <v>3.08737837736963E-2</v>
      </c>
      <c r="D81" s="2">
        <v>7.33797803821603</v>
      </c>
      <c r="E81" s="2">
        <v>6.6184719251633801</v>
      </c>
      <c r="F81" s="2">
        <v>4.9544176140980296</v>
      </c>
      <c r="G81" s="2">
        <v>5.3269048233999499</v>
      </c>
      <c r="H81" s="4">
        <v>5.5045181971319401</v>
      </c>
      <c r="I81" s="2">
        <v>2.0448630561407902E-2</v>
      </c>
      <c r="J81" s="2">
        <v>6.73008740343586</v>
      </c>
      <c r="K81" s="4">
        <v>6.0146700159903697</v>
      </c>
      <c r="L81" s="2">
        <v>6.8595893587849099</v>
      </c>
      <c r="M81" s="2">
        <v>6.9162943729746802</v>
      </c>
      <c r="N81" s="4">
        <v>7.7014448675952201</v>
      </c>
      <c r="O81" s="2">
        <v>8.0255328845565401</v>
      </c>
      <c r="P81" s="4">
        <v>7.06927871313881</v>
      </c>
      <c r="Q81" s="2">
        <v>4.9344739331306897</v>
      </c>
      <c r="R81" s="2">
        <v>5.2001531177608102</v>
      </c>
      <c r="S81" s="2">
        <v>3.9758212238975701E-2</v>
      </c>
      <c r="T81" s="2">
        <v>2.45281901338394E-2</v>
      </c>
      <c r="U81" s="2">
        <v>1.9383050936003302E-2</v>
      </c>
      <c r="V81" s="2">
        <v>9.0948740026734101E-2</v>
      </c>
      <c r="W81" s="4">
        <v>3.7433909488012097E-2</v>
      </c>
      <c r="X81" s="2">
        <v>1.2855110531612399</v>
      </c>
      <c r="Y81" s="2">
        <v>-3.7052678711667397E-2</v>
      </c>
      <c r="Z81" s="4">
        <v>3.5659161184774697E-2</v>
      </c>
      <c r="AA81" s="2">
        <v>2.1278510191720602E-2</v>
      </c>
      <c r="AB81" s="2">
        <v>5.1029349057028398E-2</v>
      </c>
      <c r="AC81" s="4">
        <v>3.3068227691213502E-2</v>
      </c>
      <c r="AD81" s="2">
        <v>1.13384441543722E-2</v>
      </c>
      <c r="AE81" s="2">
        <v>2.78715259794566E-2</v>
      </c>
      <c r="AF81" s="2">
        <v>6.46082454029724E-2</v>
      </c>
      <c r="AG81" s="2">
        <v>1.79679754679185E-2</v>
      </c>
      <c r="AH81" s="2">
        <v>17.7259666666667</v>
      </c>
      <c r="AI81" s="4">
        <v>-1.3935196631511499</v>
      </c>
      <c r="AJ81" s="4">
        <v>0</v>
      </c>
      <c r="AK81" s="4">
        <v>0</v>
      </c>
      <c r="AL81" s="4">
        <v>0</v>
      </c>
      <c r="AM81" s="4">
        <v>0.86794770107819996</v>
      </c>
    </row>
    <row r="82" spans="1:39" x14ac:dyDescent="0.25">
      <c r="A82">
        <v>1967</v>
      </c>
      <c r="B82" s="4">
        <v>8.2726727743424409</v>
      </c>
      <c r="C82" s="4">
        <v>1.1748043998176499E-2</v>
      </c>
      <c r="D82" s="2">
        <v>7.3472352656775799</v>
      </c>
      <c r="E82" s="2">
        <v>6.6296274193351703</v>
      </c>
      <c r="F82" s="2">
        <v>4.9351930989293997</v>
      </c>
      <c r="G82" s="2">
        <v>5.2968162404217702</v>
      </c>
      <c r="H82" s="4">
        <v>5.4831358035405797</v>
      </c>
      <c r="I82" s="2">
        <v>1.88310100269014E-2</v>
      </c>
      <c r="J82" s="2">
        <v>6.7635196581980699</v>
      </c>
      <c r="K82" s="4">
        <v>5.9923527368218803</v>
      </c>
      <c r="L82" s="2">
        <v>6.8402285410243397</v>
      </c>
      <c r="M82" s="2">
        <v>6.8937605360313396</v>
      </c>
      <c r="N82" s="4">
        <v>7.7115196834218702</v>
      </c>
      <c r="O82" s="2">
        <v>8.0428745012978506</v>
      </c>
      <c r="P82" s="4">
        <v>7.1108593749586202</v>
      </c>
      <c r="Q82" s="2">
        <v>4.9537121466966401</v>
      </c>
      <c r="R82" s="2">
        <v>5.2160221238212099</v>
      </c>
      <c r="S82" s="2">
        <v>2.6305746646457399E-2</v>
      </c>
      <c r="T82" s="2">
        <v>-5.2009664031160696E-4</v>
      </c>
      <c r="U82" s="2">
        <v>-6.6122794117013904E-3</v>
      </c>
      <c r="V82" s="2">
        <v>-4.8732865874576703E-3</v>
      </c>
      <c r="W82" s="4">
        <v>2.0638232337873302E-2</v>
      </c>
      <c r="X82" s="2">
        <v>-0.26950100380977898</v>
      </c>
      <c r="Y82" s="2">
        <v>7.8973931967151897E-2</v>
      </c>
      <c r="Z82" s="4">
        <v>-6.1628451416062598E-3</v>
      </c>
      <c r="AA82" s="2">
        <v>-3.8864434899927901E-3</v>
      </c>
      <c r="AB82" s="2">
        <v>-6.4924714833836097E-3</v>
      </c>
      <c r="AC82" s="4">
        <v>1.47561858083876E-2</v>
      </c>
      <c r="AD82" s="2">
        <v>3.4330890764465501E-2</v>
      </c>
      <c r="AE82" s="2">
        <v>2.71407568006161E-2</v>
      </c>
      <c r="AF82" s="2">
        <v>7.1212232457623897E-2</v>
      </c>
      <c r="AG82" s="2">
        <v>-2.09374554296105E-3</v>
      </c>
      <c r="AH82" s="2">
        <v>14.434200000000001</v>
      </c>
      <c r="AI82" s="4">
        <v>-1.4041927743424401</v>
      </c>
      <c r="AJ82" s="4">
        <v>0</v>
      </c>
      <c r="AK82" s="4">
        <v>0</v>
      </c>
      <c r="AL82" s="4">
        <v>0</v>
      </c>
      <c r="AM82" s="4">
        <v>0.87290144289557403</v>
      </c>
    </row>
    <row r="83" spans="1:39" x14ac:dyDescent="0.25">
      <c r="A83">
        <v>1967.25</v>
      </c>
      <c r="B83" s="4">
        <v>8.2728770748692302</v>
      </c>
      <c r="C83" s="4">
        <v>1.8889266188008201E-2</v>
      </c>
      <c r="D83" s="2">
        <v>7.3568544241103604</v>
      </c>
      <c r="E83" s="2">
        <v>6.63699587372626</v>
      </c>
      <c r="F83" s="2">
        <v>4.9774231598901402</v>
      </c>
      <c r="G83" s="2">
        <v>5.4044775623764298</v>
      </c>
      <c r="H83" s="4">
        <v>5.4793881414403396</v>
      </c>
      <c r="I83" s="2">
        <v>7.6633013015448299E-3</v>
      </c>
      <c r="J83" s="2">
        <v>6.7145436827962204</v>
      </c>
      <c r="K83" s="4">
        <v>6.0541010419480301</v>
      </c>
      <c r="L83" s="2">
        <v>6.8738907639822999</v>
      </c>
      <c r="M83" s="2">
        <v>6.8976064225682201</v>
      </c>
      <c r="N83" s="4">
        <v>7.7201741596478799</v>
      </c>
      <c r="O83" s="2">
        <v>8.0339120933020194</v>
      </c>
      <c r="P83" s="4">
        <v>7.1053758730652596</v>
      </c>
      <c r="Q83" s="2">
        <v>4.9444954915917103</v>
      </c>
      <c r="R83" s="2">
        <v>5.2078454633839604</v>
      </c>
      <c r="S83" s="2">
        <v>2.8751839534386599E-2</v>
      </c>
      <c r="T83" s="2">
        <v>5.4609023106344497E-3</v>
      </c>
      <c r="U83" s="2">
        <v>1.7926910462296799E-2</v>
      </c>
      <c r="V83" s="2">
        <v>1.0535975956066999E-2</v>
      </c>
      <c r="W83" s="4">
        <v>1.9660818225112599E-2</v>
      </c>
      <c r="X83" s="2">
        <v>-3.5306006691869598</v>
      </c>
      <c r="Y83" s="2">
        <v>0.21450378012284299</v>
      </c>
      <c r="Z83" s="4">
        <v>1.3926507325045599E-2</v>
      </c>
      <c r="AA83" s="2">
        <v>9.7404576522137597E-3</v>
      </c>
      <c r="AB83" s="2">
        <v>-6.15572081723137E-2</v>
      </c>
      <c r="AC83" s="4">
        <v>1.8759921013249001E-2</v>
      </c>
      <c r="AD83" s="2">
        <v>7.8382657188772201E-2</v>
      </c>
      <c r="AE83" s="2">
        <v>4.5208339304863898E-2</v>
      </c>
      <c r="AF83" s="2">
        <v>-8.8481628747967295E-3</v>
      </c>
      <c r="AG83" s="2">
        <v>-8.1100389479864497E-3</v>
      </c>
      <c r="AH83" s="2">
        <v>16.45553</v>
      </c>
      <c r="AI83" s="4">
        <v>-1.40059707486923</v>
      </c>
      <c r="AJ83" s="4">
        <v>0</v>
      </c>
      <c r="AK83" s="4">
        <v>0</v>
      </c>
      <c r="AL83" s="4">
        <v>0</v>
      </c>
      <c r="AM83" s="4">
        <v>0.88202104366865397</v>
      </c>
    </row>
    <row r="84" spans="1:39" x14ac:dyDescent="0.25">
      <c r="A84">
        <v>1967.5</v>
      </c>
      <c r="B84" s="4">
        <v>8.2808377461297997</v>
      </c>
      <c r="C84" s="4">
        <v>3.6701246364231097E-2</v>
      </c>
      <c r="D84" s="2">
        <v>7.3704195408411097</v>
      </c>
      <c r="E84" s="2">
        <v>6.6360777806720703</v>
      </c>
      <c r="F84" s="2">
        <v>4.9698132995759998</v>
      </c>
      <c r="G84" s="2">
        <v>5.4531820771089503</v>
      </c>
      <c r="H84" s="4">
        <v>5.4743693103283997</v>
      </c>
      <c r="I84" s="2">
        <v>1.1111111111111099E-2</v>
      </c>
      <c r="J84" s="2">
        <v>6.7281189051961903</v>
      </c>
      <c r="K84" s="4">
        <v>6.0639176527178504</v>
      </c>
      <c r="L84" s="2">
        <v>6.8805629991188599</v>
      </c>
      <c r="M84" s="2">
        <v>6.9117215048493303</v>
      </c>
      <c r="N84" s="4">
        <v>7.7275881256462897</v>
      </c>
      <c r="O84" s="2">
        <v>8.0432439469364692</v>
      </c>
      <c r="P84" s="4">
        <v>7.1157445825246697</v>
      </c>
      <c r="Q84" s="2">
        <v>4.9199809258281304</v>
      </c>
      <c r="R84" s="2">
        <v>5.2208962195794504</v>
      </c>
      <c r="S84" s="2">
        <v>3.1003167545748101E-2</v>
      </c>
      <c r="T84" s="2">
        <v>4.2612647299776499E-2</v>
      </c>
      <c r="U84" s="2">
        <v>4.1163308269595703E-2</v>
      </c>
      <c r="V84" s="2">
        <v>2.6777058629052799E-2</v>
      </c>
      <c r="W84" s="4">
        <v>2.4740048008499799E-2</v>
      </c>
      <c r="X84" s="2">
        <v>1.5440678278086299</v>
      </c>
      <c r="Y84" s="2">
        <v>9.8537572688073304E-4</v>
      </c>
      <c r="Z84" s="4">
        <v>3.5432273021626798E-2</v>
      </c>
      <c r="AA84" s="2">
        <v>1.6868658650828702E-2</v>
      </c>
      <c r="AB84" s="2">
        <v>4.5214718874845503E-2</v>
      </c>
      <c r="AC84" s="4">
        <v>3.5851308733008097E-2</v>
      </c>
      <c r="AD84" s="2">
        <v>2.50049010117834E-2</v>
      </c>
      <c r="AE84" s="2">
        <v>4.6165600705339899E-2</v>
      </c>
      <c r="AF84" s="2">
        <v>-4.3920403725614702E-3</v>
      </c>
      <c r="AG84" s="2">
        <v>-1.24692167224438E-3</v>
      </c>
      <c r="AH84" s="2">
        <v>11.9804033333333</v>
      </c>
      <c r="AI84" s="4">
        <v>-1.3932877461298001</v>
      </c>
      <c r="AJ84" s="4">
        <v>0</v>
      </c>
      <c r="AK84" s="4">
        <v>0</v>
      </c>
      <c r="AL84" s="4">
        <v>0</v>
      </c>
      <c r="AM84" s="4">
        <v>0.88370525686977297</v>
      </c>
    </row>
    <row r="85" spans="1:39" x14ac:dyDescent="0.25">
      <c r="A85">
        <v>1967.75</v>
      </c>
      <c r="B85" s="4">
        <v>8.2884339013163899</v>
      </c>
      <c r="C85" s="4">
        <v>3.4154558906982102E-2</v>
      </c>
      <c r="D85" s="2">
        <v>7.3788208441742498</v>
      </c>
      <c r="E85" s="2">
        <v>6.64065984013875</v>
      </c>
      <c r="F85" s="2">
        <v>4.9718944657798296</v>
      </c>
      <c r="G85" s="2">
        <v>5.5097931129945596</v>
      </c>
      <c r="H85" s="4">
        <v>5.4947061805534299</v>
      </c>
      <c r="I85" s="2">
        <v>9.8533724340175901E-3</v>
      </c>
      <c r="J85" s="2">
        <v>6.7255936881004601</v>
      </c>
      <c r="K85" s="4">
        <v>6.0835474194276804</v>
      </c>
      <c r="L85" s="2">
        <v>6.90293461697987</v>
      </c>
      <c r="M85" s="2">
        <v>6.9327316939701902</v>
      </c>
      <c r="N85" s="4">
        <v>7.7343708066050798</v>
      </c>
      <c r="O85" s="2">
        <v>8.0471435197912893</v>
      </c>
      <c r="P85" s="4">
        <v>7.1225440259135899</v>
      </c>
      <c r="Q85" s="2">
        <v>4.9480504189046401</v>
      </c>
      <c r="R85" s="2">
        <v>5.2719733912084399</v>
      </c>
      <c r="S85" s="2">
        <v>3.7388565048221502E-2</v>
      </c>
      <c r="T85" s="2">
        <v>2.6628082292035098E-2</v>
      </c>
      <c r="U85" s="2">
        <v>3.9580099371566001E-2</v>
      </c>
      <c r="V85" s="2">
        <v>7.3408010351373704E-2</v>
      </c>
      <c r="W85" s="4">
        <v>3.8064371698599303E-2</v>
      </c>
      <c r="X85" s="2">
        <v>-0.40209982253139598</v>
      </c>
      <c r="Y85" s="2">
        <v>8.4643443645681798E-2</v>
      </c>
      <c r="Z85" s="4">
        <v>4.8938234368847602E-2</v>
      </c>
      <c r="AA85" s="2">
        <v>3.4412745753670003E-2</v>
      </c>
      <c r="AB85" s="2">
        <v>1.70336202160861E-2</v>
      </c>
      <c r="AC85" s="4">
        <v>3.2815902227230999E-2</v>
      </c>
      <c r="AD85" s="2">
        <v>4.8883893764813301E-2</v>
      </c>
      <c r="AE85" s="2">
        <v>6.2601916201192195E-2</v>
      </c>
      <c r="AF85" s="2">
        <v>2.6785859066816201E-2</v>
      </c>
      <c r="AG85" s="2">
        <v>1.24931410747884E-2</v>
      </c>
      <c r="AH85" s="2">
        <v>14.3262433333333</v>
      </c>
      <c r="AI85" s="4">
        <v>-1.3809539013163901</v>
      </c>
      <c r="AJ85" s="4">
        <v>0</v>
      </c>
      <c r="AK85" s="4">
        <v>0</v>
      </c>
      <c r="AL85" s="4">
        <v>0</v>
      </c>
      <c r="AM85" s="4">
        <v>0.88682346041055704</v>
      </c>
    </row>
    <row r="86" spans="1:39" x14ac:dyDescent="0.25">
      <c r="A86">
        <v>1968</v>
      </c>
      <c r="B86" s="4">
        <v>8.3088150923025008</v>
      </c>
      <c r="C86" s="4">
        <v>4.2038220975795702E-2</v>
      </c>
      <c r="D86" s="2">
        <v>7.3943701740330701</v>
      </c>
      <c r="E86" s="2">
        <v>6.66019095312625</v>
      </c>
      <c r="F86" s="2">
        <v>5.0323967858777703</v>
      </c>
      <c r="G86" s="2">
        <v>5.5158451790766101</v>
      </c>
      <c r="H86" s="4">
        <v>5.5258512661635404</v>
      </c>
      <c r="I86" s="2">
        <v>9.5465393794749408E-3</v>
      </c>
      <c r="J86" s="2">
        <v>6.7352767199846397</v>
      </c>
      <c r="K86" s="4">
        <v>6.1270654721398001</v>
      </c>
      <c r="L86" s="2">
        <v>6.9431552003563803</v>
      </c>
      <c r="M86" s="2">
        <v>6.9691644946511797</v>
      </c>
      <c r="N86" s="4">
        <v>7.75160908882272</v>
      </c>
      <c r="O86" s="2">
        <v>8.0620407415411108</v>
      </c>
      <c r="P86" s="4">
        <v>7.13989821409315</v>
      </c>
      <c r="Q86" s="2">
        <v>4.9767337424205698</v>
      </c>
      <c r="R86" s="2">
        <v>5.3293314200772102</v>
      </c>
      <c r="S86" s="2">
        <v>4.8835252696814997E-2</v>
      </c>
      <c r="T86" s="2">
        <v>3.93459722516631E-2</v>
      </c>
      <c r="U86" s="2">
        <v>2.90208831240619E-2</v>
      </c>
      <c r="V86" s="2">
        <v>7.4562186033299199E-2</v>
      </c>
      <c r="W86" s="4">
        <v>3.07358964317253E-2</v>
      </c>
      <c r="X86" s="2">
        <v>1.2273322181695101E-3</v>
      </c>
      <c r="Y86" s="2">
        <v>5.7895691719991801E-2</v>
      </c>
      <c r="Z86" s="4">
        <v>4.2196674232631202E-2</v>
      </c>
      <c r="AA86" s="2">
        <v>2.8559951933306901E-2</v>
      </c>
      <c r="AB86" s="2">
        <v>3.6246250589531598E-2</v>
      </c>
      <c r="AC86" s="4">
        <v>4.4807037730084397E-2</v>
      </c>
      <c r="AD86" s="2">
        <v>4.8848720739386002E-2</v>
      </c>
      <c r="AE86" s="2">
        <v>4.7917038961429598E-2</v>
      </c>
      <c r="AF86" s="2">
        <v>2.84587294393592E-2</v>
      </c>
      <c r="AG86" s="2">
        <v>2.1521247058604601E-2</v>
      </c>
      <c r="AH86" s="2">
        <v>17.332270000000001</v>
      </c>
      <c r="AI86" s="4">
        <v>-1.3593750923025001</v>
      </c>
      <c r="AJ86" s="4">
        <v>0</v>
      </c>
      <c r="AK86" s="4">
        <v>0</v>
      </c>
      <c r="AL86" s="4">
        <v>0</v>
      </c>
      <c r="AM86" s="4">
        <v>0.87725764291396802</v>
      </c>
    </row>
    <row r="87" spans="1:39" x14ac:dyDescent="0.25">
      <c r="A87">
        <v>1968.25</v>
      </c>
      <c r="B87" s="4">
        <v>8.3256694238574802</v>
      </c>
      <c r="C87" s="4">
        <v>4.0418393332304403E-2</v>
      </c>
      <c r="D87" s="2">
        <v>7.4099840555226102</v>
      </c>
      <c r="E87" s="2">
        <v>6.6722860779772901</v>
      </c>
      <c r="F87" s="2">
        <v>5.0536947835566997</v>
      </c>
      <c r="G87" s="2">
        <v>5.5408713113820696</v>
      </c>
      <c r="H87" s="4">
        <v>5.5081730235353099</v>
      </c>
      <c r="I87" s="2">
        <v>1.55921707397987E-2</v>
      </c>
      <c r="J87" s="2">
        <v>6.7688792743140098</v>
      </c>
      <c r="K87" s="4">
        <v>6.1495359543632802</v>
      </c>
      <c r="L87" s="2">
        <v>6.9526229734983698</v>
      </c>
      <c r="M87" s="2">
        <v>6.9983173624340598</v>
      </c>
      <c r="N87" s="4">
        <v>7.7657353081135501</v>
      </c>
      <c r="O87" s="2">
        <v>8.0822402587151601</v>
      </c>
      <c r="P87" s="4">
        <v>7.1444861038048604</v>
      </c>
      <c r="Q87" s="2">
        <v>4.9965363697167504</v>
      </c>
      <c r="R87" s="2">
        <v>5.3447237393621903</v>
      </c>
      <c r="S87" s="2">
        <v>4.7058158460387703E-2</v>
      </c>
      <c r="T87" s="2">
        <v>3.9535127470923498E-2</v>
      </c>
      <c r="U87" s="2">
        <v>2.2131520472090199E-2</v>
      </c>
      <c r="V87" s="2">
        <v>3.83913290423568E-2</v>
      </c>
      <c r="W87" s="4">
        <v>4.0128441387494697E-2</v>
      </c>
      <c r="X87" s="2">
        <v>2.0475898406981199</v>
      </c>
      <c r="Y87" s="2">
        <v>-5.1495703629456102E-2</v>
      </c>
      <c r="Z87" s="4">
        <v>2.7232250036153299E-2</v>
      </c>
      <c r="AA87" s="2">
        <v>1.51851092584145E-2</v>
      </c>
      <c r="AB87" s="2">
        <v>3.6319230413777603E-2</v>
      </c>
      <c r="AC87" s="4">
        <v>4.3868115920670199E-2</v>
      </c>
      <c r="AD87" s="2">
        <v>1.41671979220206E-2</v>
      </c>
      <c r="AE87" s="2">
        <v>4.9660767056877803E-2</v>
      </c>
      <c r="AF87" s="2">
        <v>8.4429101791785796E-2</v>
      </c>
      <c r="AG87" s="2">
        <v>2.75212652965529E-2</v>
      </c>
      <c r="AH87" s="2">
        <v>15.00102</v>
      </c>
      <c r="AI87" s="4">
        <v>-1.36803942385748</v>
      </c>
      <c r="AJ87" s="4">
        <v>0</v>
      </c>
      <c r="AK87" s="4">
        <v>0</v>
      </c>
      <c r="AL87" s="4">
        <v>0</v>
      </c>
      <c r="AM87" s="4">
        <v>0.87082162999004697</v>
      </c>
    </row>
    <row r="88" spans="1:39" x14ac:dyDescent="0.25">
      <c r="A88">
        <v>1968.5</v>
      </c>
      <c r="B88" s="4">
        <v>8.3324767692200101</v>
      </c>
      <c r="C88" s="4">
        <v>4.1380017502889999E-2</v>
      </c>
      <c r="D88" s="2">
        <v>7.4227920235195901</v>
      </c>
      <c r="E88" s="2">
        <v>6.6881056169221802</v>
      </c>
      <c r="F88" s="2">
        <v>5.0974244241686497</v>
      </c>
      <c r="G88" s="2">
        <v>5.5587567026059403</v>
      </c>
      <c r="H88" s="4">
        <v>5.5214609178622496</v>
      </c>
      <c r="I88" s="2">
        <v>8.3759382138583697E-3</v>
      </c>
      <c r="J88" s="2">
        <v>6.7403748098732796</v>
      </c>
      <c r="K88" s="4">
        <v>6.1852925807055401</v>
      </c>
      <c r="L88" s="2">
        <v>6.9800552087428596</v>
      </c>
      <c r="M88" s="2">
        <v>7.00404471872372</v>
      </c>
      <c r="N88" s="4">
        <v>7.7798172624932302</v>
      </c>
      <c r="O88" s="2">
        <v>8.0833968075622291</v>
      </c>
      <c r="P88" s="4">
        <v>7.1465359310757499</v>
      </c>
      <c r="Q88" s="2">
        <v>5.0536947835566997</v>
      </c>
      <c r="R88" s="2">
        <v>5.4031277309003798</v>
      </c>
      <c r="S88" s="2">
        <v>4.5264035590122403E-2</v>
      </c>
      <c r="T88" s="2">
        <v>3.6577254334094499E-2</v>
      </c>
      <c r="U88" s="2">
        <v>3.1457803560886802E-2</v>
      </c>
      <c r="V88" s="2">
        <v>1.0933751519903701E-3</v>
      </c>
      <c r="W88" s="4">
        <v>3.3619721137299101E-2</v>
      </c>
      <c r="X88" s="2">
        <v>-2.3909529439941801</v>
      </c>
      <c r="Y88" s="2">
        <v>0.165215522812208</v>
      </c>
      <c r="Z88" s="4">
        <v>2.1712157681957198E-2</v>
      </c>
      <c r="AA88" s="2">
        <v>2.17339441056623E-2</v>
      </c>
      <c r="AB88" s="2">
        <v>-1.0571896100277201E-2</v>
      </c>
      <c r="AC88" s="4">
        <v>4.1588023289264697E-2</v>
      </c>
      <c r="AD88" s="2">
        <v>7.8898778514137305E-2</v>
      </c>
      <c r="AE88" s="2">
        <v>5.4884435688450098E-2</v>
      </c>
      <c r="AF88" s="2">
        <v>-5.5231891865339798E-2</v>
      </c>
      <c r="AG88" s="2">
        <v>5.7716978842510301E-3</v>
      </c>
      <c r="AH88" s="2">
        <v>14.0508966666667</v>
      </c>
      <c r="AI88" s="4">
        <v>-1.33031676922001</v>
      </c>
      <c r="AJ88" s="4">
        <v>0</v>
      </c>
      <c r="AK88" s="4">
        <v>0</v>
      </c>
      <c r="AL88" s="4">
        <v>0</v>
      </c>
      <c r="AM88" s="4">
        <v>0.87706189492004805</v>
      </c>
    </row>
    <row r="89" spans="1:39" x14ac:dyDescent="0.25">
      <c r="A89">
        <v>1968.75</v>
      </c>
      <c r="B89" s="4">
        <v>8.3367977784157397</v>
      </c>
      <c r="C89" s="4">
        <v>4.4044974624657798E-2</v>
      </c>
      <c r="D89" s="2">
        <v>7.4338438294140401</v>
      </c>
      <c r="E89" s="2">
        <v>6.6883547139467598</v>
      </c>
      <c r="F89" s="2">
        <v>5.0912931971137096</v>
      </c>
      <c r="G89" s="2">
        <v>5.5710126966914899</v>
      </c>
      <c r="H89" s="4">
        <v>5.55063129516203</v>
      </c>
      <c r="I89" s="2">
        <v>6.4095716269629297E-3</v>
      </c>
      <c r="J89" s="2">
        <v>6.7316228329973002</v>
      </c>
      <c r="K89" s="4">
        <v>6.1849496381377804</v>
      </c>
      <c r="L89" s="2">
        <v>6.9942215834362402</v>
      </c>
      <c r="M89" s="2">
        <v>7.0132989433841901</v>
      </c>
      <c r="N89" s="4">
        <v>7.7863327797853001</v>
      </c>
      <c r="O89" s="2">
        <v>8.0852572786814001</v>
      </c>
      <c r="P89" s="4">
        <v>7.1474019023953597</v>
      </c>
      <c r="Q89" s="2">
        <v>5.0408411361533201</v>
      </c>
      <c r="R89" s="2">
        <v>5.3945362242885802</v>
      </c>
      <c r="S89" s="2">
        <v>4.8604364740867802E-2</v>
      </c>
      <c r="T89" s="2">
        <v>4.21624415872053E-2</v>
      </c>
      <c r="U89" s="2">
        <v>3.82157373297538E-2</v>
      </c>
      <c r="V89" s="2">
        <v>0.151519273355218</v>
      </c>
      <c r="W89" s="4">
        <v>5.9632446628651102E-2</v>
      </c>
      <c r="X89" s="2">
        <v>-0.98997797217875205</v>
      </c>
      <c r="Y89" s="2">
        <v>9.6705788806424706E-2</v>
      </c>
      <c r="Z89" s="4">
        <v>7.3502301828348507E-2</v>
      </c>
      <c r="AA89" s="2">
        <v>6.0013179820693097E-2</v>
      </c>
      <c r="AB89" s="2">
        <v>4.6573431045697299E-2</v>
      </c>
      <c r="AC89" s="4">
        <v>4.5833265745859102E-2</v>
      </c>
      <c r="AD89" s="2">
        <v>6.1327717684807902E-2</v>
      </c>
      <c r="AE89" s="2">
        <v>6.6103085569011497E-2</v>
      </c>
      <c r="AF89" s="2">
        <v>2.70984053079939E-2</v>
      </c>
      <c r="AG89" s="2">
        <v>3.4366026447209201E-2</v>
      </c>
      <c r="AH89" s="2">
        <v>12.095280000000001</v>
      </c>
      <c r="AI89" s="4">
        <v>-1.32243777841574</v>
      </c>
      <c r="AJ89" s="4">
        <v>0</v>
      </c>
      <c r="AK89" s="4">
        <v>0</v>
      </c>
      <c r="AL89" s="4">
        <v>0</v>
      </c>
      <c r="AM89" s="4">
        <v>0.88305843392799899</v>
      </c>
    </row>
    <row r="90" spans="1:39" x14ac:dyDescent="0.25">
      <c r="A90">
        <v>1969</v>
      </c>
      <c r="B90" s="4">
        <v>8.3524364658017607</v>
      </c>
      <c r="C90" s="4">
        <v>3.9172700380035501E-2</v>
      </c>
      <c r="D90" s="2">
        <v>7.44272702457621</v>
      </c>
      <c r="E90" s="2">
        <v>6.6993771798684003</v>
      </c>
      <c r="F90" s="2">
        <v>5.1101789244325202</v>
      </c>
      <c r="G90" s="2">
        <v>5.6065370902173699</v>
      </c>
      <c r="H90" s="4">
        <v>5.5797298259862202</v>
      </c>
      <c r="I90" s="2">
        <v>1.19679467166198E-2</v>
      </c>
      <c r="J90" s="2">
        <v>6.7490553476933597</v>
      </c>
      <c r="K90" s="4">
        <v>6.2092085253887301</v>
      </c>
      <c r="L90" s="2">
        <v>7.0242906060308199</v>
      </c>
      <c r="M90" s="2">
        <v>7.0566899819131601</v>
      </c>
      <c r="N90" s="4">
        <v>7.7961136037674503</v>
      </c>
      <c r="O90" s="2">
        <v>8.0973756176785301</v>
      </c>
      <c r="P90" s="4">
        <v>7.1483457439000704</v>
      </c>
      <c r="Q90" s="2">
        <v>4.9126548857360497</v>
      </c>
      <c r="R90" s="2">
        <v>5.2953128575277404</v>
      </c>
      <c r="S90" s="2">
        <v>5.1032552371260899E-2</v>
      </c>
      <c r="T90" s="2">
        <v>2.9377643793743899E-2</v>
      </c>
      <c r="U90" s="2">
        <v>2.3449769481548099E-2</v>
      </c>
      <c r="V90" s="2">
        <v>7.6744154701749806E-2</v>
      </c>
      <c r="W90" s="4">
        <v>2.87831014742999E-2</v>
      </c>
      <c r="X90" s="2">
        <v>2.5801167642059699</v>
      </c>
      <c r="Y90" s="2">
        <v>-4.7528336661610403E-2</v>
      </c>
      <c r="Z90" s="4">
        <v>4.0435025013032103E-2</v>
      </c>
      <c r="AA90" s="2">
        <v>2.05161971404344E-2</v>
      </c>
      <c r="AB90" s="2">
        <v>5.4207710871072103E-2</v>
      </c>
      <c r="AC90" s="4">
        <v>4.1949605018164297E-2</v>
      </c>
      <c r="AD90" s="2">
        <v>1.4662114816520201E-2</v>
      </c>
      <c r="AE90" s="2">
        <v>3.1483502964960101E-2</v>
      </c>
      <c r="AF90" s="2">
        <v>6.59290433490725E-2</v>
      </c>
      <c r="AG90" s="2">
        <v>1.3992652346749099E-2</v>
      </c>
      <c r="AH90" s="2">
        <v>14.863619999999999</v>
      </c>
      <c r="AI90" s="4">
        <v>-1.29348646580176</v>
      </c>
      <c r="AJ90" s="4">
        <v>0</v>
      </c>
      <c r="AK90" s="4">
        <v>0</v>
      </c>
      <c r="AL90" s="4">
        <v>0</v>
      </c>
      <c r="AM90" s="4">
        <v>0.87917473202206298</v>
      </c>
    </row>
    <row r="91" spans="1:39" x14ac:dyDescent="0.25">
      <c r="A91">
        <v>1969.25</v>
      </c>
      <c r="B91" s="4">
        <v>8.3553328685189303</v>
      </c>
      <c r="C91" s="4">
        <v>5.0885957057776203E-2</v>
      </c>
      <c r="D91" s="2">
        <v>7.45489354540645</v>
      </c>
      <c r="E91" s="2">
        <v>6.7015917477026097</v>
      </c>
      <c r="F91" s="2">
        <v>5.1077620048269798</v>
      </c>
      <c r="G91" s="2">
        <v>5.5954545977705701</v>
      </c>
      <c r="H91" s="4">
        <v>5.5906137765505601</v>
      </c>
      <c r="I91" s="2">
        <v>9.4271954093657108E-3</v>
      </c>
      <c r="J91" s="2">
        <v>6.7417383125100701</v>
      </c>
      <c r="K91" s="4">
        <v>6.2039891939679004</v>
      </c>
      <c r="L91" s="2">
        <v>7.0278633351119</v>
      </c>
      <c r="M91" s="2">
        <v>7.0551563954752501</v>
      </c>
      <c r="N91" s="4">
        <v>7.80413440593267</v>
      </c>
      <c r="O91" s="2">
        <v>8.1007787697836608</v>
      </c>
      <c r="P91" s="4">
        <v>7.1441703724895902</v>
      </c>
      <c r="Q91" s="2">
        <v>5.1149953094205003</v>
      </c>
      <c r="R91" s="2">
        <v>5.4756263815184498</v>
      </c>
      <c r="S91" s="2">
        <v>5.3606404507036097E-2</v>
      </c>
      <c r="T91" s="2">
        <v>5.5751209348752398E-2</v>
      </c>
      <c r="U91" s="2">
        <v>2.74060666936187E-2</v>
      </c>
      <c r="V91" s="2">
        <v>6.2805753212348506E-2</v>
      </c>
      <c r="W91" s="4">
        <v>3.4898083296141601E-2</v>
      </c>
      <c r="X91" s="2">
        <v>-0.88241120002782103</v>
      </c>
      <c r="Y91" s="2">
        <v>9.8771489748766997E-2</v>
      </c>
      <c r="Z91" s="4">
        <v>3.88548840346985E-2</v>
      </c>
      <c r="AA91" s="2">
        <v>2.9870891060621602E-2</v>
      </c>
      <c r="AB91" s="2">
        <v>1.1015371372550899E-2</v>
      </c>
      <c r="AC91" s="4">
        <v>5.4453857008365303E-2</v>
      </c>
      <c r="AD91" s="2">
        <v>6.7768649972627798E-2</v>
      </c>
      <c r="AE91" s="2">
        <v>6.9925487236265099E-2</v>
      </c>
      <c r="AF91" s="2">
        <v>2.4016812489779898E-3</v>
      </c>
      <c r="AG91" s="2">
        <v>1.86724566968266E-2</v>
      </c>
      <c r="AH91" s="2">
        <v>14.75494</v>
      </c>
      <c r="AI91" s="4">
        <v>-1.2900828685189301</v>
      </c>
      <c r="AJ91" s="4">
        <v>0</v>
      </c>
      <c r="AK91" s="4">
        <v>0</v>
      </c>
      <c r="AL91" s="4">
        <v>0</v>
      </c>
      <c r="AM91" s="4">
        <v>0.88640639409775601</v>
      </c>
    </row>
    <row r="92" spans="1:39" x14ac:dyDescent="0.25">
      <c r="A92">
        <v>1969.5</v>
      </c>
      <c r="B92" s="4">
        <v>8.3616381926612409</v>
      </c>
      <c r="C92" s="4">
        <v>4.8942316512434303E-2</v>
      </c>
      <c r="D92" s="2">
        <v>7.4628465610461099</v>
      </c>
      <c r="E92" s="2">
        <v>6.70539426685046</v>
      </c>
      <c r="F92" s="2">
        <v>5.1047326174753698</v>
      </c>
      <c r="G92" s="2">
        <v>5.5872486584002496</v>
      </c>
      <c r="H92" s="4">
        <v>5.6171346679305296</v>
      </c>
      <c r="I92" s="2">
        <v>1.0237880156579299E-2</v>
      </c>
      <c r="J92" s="2">
        <v>6.7452985905120704</v>
      </c>
      <c r="K92" s="4">
        <v>6.1992875155904903</v>
      </c>
      <c r="L92" s="2">
        <v>7.0393253177004702</v>
      </c>
      <c r="M92" s="2">
        <v>7.0694640038358996</v>
      </c>
      <c r="N92" s="4">
        <v>7.8103620230848003</v>
      </c>
      <c r="O92" s="2">
        <v>8.1061998664453103</v>
      </c>
      <c r="P92" s="4">
        <v>7.1455903790393398</v>
      </c>
      <c r="Q92" s="2">
        <v>5.0906780017697901</v>
      </c>
      <c r="R92" s="2">
        <v>5.46255980994209</v>
      </c>
      <c r="S92" s="2">
        <v>5.3439249565300898E-2</v>
      </c>
      <c r="T92" s="2">
        <v>5.57866494257553E-2</v>
      </c>
      <c r="U92" s="2">
        <v>2.0957332009640301E-2</v>
      </c>
      <c r="V92" s="2">
        <v>1.43479740561148E-2</v>
      </c>
      <c r="W92" s="4">
        <v>4.2575753685589697E-2</v>
      </c>
      <c r="X92" s="2">
        <v>0.40949420595206798</v>
      </c>
      <c r="Y92" s="2">
        <v>8.0724154610248205E-2</v>
      </c>
      <c r="Z92" s="4">
        <v>1.88067135096333E-2</v>
      </c>
      <c r="AA92" s="2">
        <v>1.9493836762414701E-2</v>
      </c>
      <c r="AB92" s="2">
        <v>2.16612363174775E-2</v>
      </c>
      <c r="AC92" s="4">
        <v>5.4407837986385502E-2</v>
      </c>
      <c r="AD92" s="2">
        <v>6.23694077036809E-2</v>
      </c>
      <c r="AE92" s="2">
        <v>9.3357218297562397E-2</v>
      </c>
      <c r="AF92" s="2">
        <v>5.24926436302149E-2</v>
      </c>
      <c r="AG92" s="2">
        <v>2.9430829424166301E-2</v>
      </c>
      <c r="AH92" s="2">
        <v>18.633500000000002</v>
      </c>
      <c r="AI92" s="4">
        <v>-1.30893819266124</v>
      </c>
      <c r="AJ92" s="4">
        <v>0</v>
      </c>
      <c r="AK92" s="4">
        <v>0</v>
      </c>
      <c r="AL92" s="4">
        <v>0</v>
      </c>
      <c r="AM92" s="4">
        <v>0.88964669276322395</v>
      </c>
    </row>
    <row r="93" spans="1:39" x14ac:dyDescent="0.25">
      <c r="A93">
        <v>1969.75</v>
      </c>
      <c r="B93" s="4">
        <v>8.3569305381412295</v>
      </c>
      <c r="C93" s="4">
        <v>4.5956217541059302E-2</v>
      </c>
      <c r="D93" s="2">
        <v>7.4751691540763199</v>
      </c>
      <c r="E93" s="2">
        <v>6.71198367446378</v>
      </c>
      <c r="F93" s="2">
        <v>5.10108519701833</v>
      </c>
      <c r="G93" s="2">
        <v>5.5114105820087502</v>
      </c>
      <c r="H93" s="4">
        <v>5.6113016218620402</v>
      </c>
      <c r="I93" s="2">
        <v>5.7745917960971699E-3</v>
      </c>
      <c r="J93" s="2">
        <v>6.7197370535790704</v>
      </c>
      <c r="K93" s="4">
        <v>6.1733685044369002</v>
      </c>
      <c r="L93" s="2">
        <v>7.0235285224087001</v>
      </c>
      <c r="M93" s="2">
        <v>7.0394335531610102</v>
      </c>
      <c r="N93" s="4">
        <v>7.82031118984158</v>
      </c>
      <c r="O93" s="2">
        <v>8.1055636375542992</v>
      </c>
      <c r="P93" s="4">
        <v>7.1307388174949802</v>
      </c>
      <c r="Q93" s="2">
        <v>5.1251537475388496</v>
      </c>
      <c r="R93" s="2">
        <v>5.4514675460417097</v>
      </c>
      <c r="S93" s="2">
        <v>5.4780538790996799E-2</v>
      </c>
      <c r="T93" s="2">
        <v>4.1580656372307297E-2</v>
      </c>
      <c r="U93" s="2">
        <v>2.3409972061429599E-2</v>
      </c>
      <c r="V93" s="2">
        <v>6.4902694359958005E-2</v>
      </c>
      <c r="W93" s="4">
        <v>4.9439503060710897E-2</v>
      </c>
      <c r="X93" s="2">
        <v>-2.2402660575094799</v>
      </c>
      <c r="Y93" s="2">
        <v>0.144518667979149</v>
      </c>
      <c r="Z93" s="4">
        <v>3.43188603091171E-2</v>
      </c>
      <c r="AA93" s="2">
        <v>3.6509299868089998E-2</v>
      </c>
      <c r="AB93" s="2">
        <v>2.3303845042523402E-2</v>
      </c>
      <c r="AC93" s="4">
        <v>4.92904834646311E-2</v>
      </c>
      <c r="AD93" s="2">
        <v>7.7502255526710001E-2</v>
      </c>
      <c r="AE93" s="2">
        <v>5.9406246177420699E-2</v>
      </c>
      <c r="AF93" s="2">
        <v>9.5314244846162993E-2</v>
      </c>
      <c r="AG93" s="2">
        <v>9.7450403285083795E-2</v>
      </c>
      <c r="AH93" s="2">
        <v>15.8795866666667</v>
      </c>
      <c r="AI93" s="4">
        <v>-1.30561053814123</v>
      </c>
      <c r="AJ93" s="4">
        <v>0</v>
      </c>
      <c r="AK93" s="4">
        <v>0</v>
      </c>
      <c r="AL93" s="4">
        <v>0</v>
      </c>
      <c r="AM93" s="4">
        <v>0.90071983273596201</v>
      </c>
    </row>
    <row r="94" spans="1:39" x14ac:dyDescent="0.25">
      <c r="A94">
        <v>1970</v>
      </c>
      <c r="B94" s="4">
        <v>8.3553563821627197</v>
      </c>
      <c r="C94" s="4">
        <v>4.61628131412848E-2</v>
      </c>
      <c r="D94" s="2">
        <v>7.4857160497329698</v>
      </c>
      <c r="E94" s="2">
        <v>6.7205819714571602</v>
      </c>
      <c r="F94" s="2">
        <v>5.0851241460869998</v>
      </c>
      <c r="G94" s="2">
        <v>5.5134287461649798</v>
      </c>
      <c r="H94" s="4">
        <v>5.6054343516384302</v>
      </c>
      <c r="I94" s="2">
        <v>1.76991150442478E-3</v>
      </c>
      <c r="J94" s="2">
        <v>6.6987390671788196</v>
      </c>
      <c r="K94" s="4">
        <v>6.1630323362898496</v>
      </c>
      <c r="L94" s="2">
        <v>7.01567098913275</v>
      </c>
      <c r="M94" s="2">
        <v>7.0191659174657</v>
      </c>
      <c r="N94" s="4">
        <v>7.8300532168775998</v>
      </c>
      <c r="O94" s="2">
        <v>8.1061703413667203</v>
      </c>
      <c r="P94" s="4">
        <v>7.1253635387976697</v>
      </c>
      <c r="Q94" s="2">
        <v>5.1334427233577999</v>
      </c>
      <c r="R94" s="2">
        <v>5.4480296397763599</v>
      </c>
      <c r="S94" s="2">
        <v>5.4233197600176197E-2</v>
      </c>
      <c r="T94" s="2">
        <v>5.2057723193456702E-2</v>
      </c>
      <c r="U94" s="2">
        <v>1.0628341219877799E-2</v>
      </c>
      <c r="V94" s="2">
        <v>-8.0726566249502696E-3</v>
      </c>
      <c r="W94" s="4">
        <v>4.2013388564356498E-2</v>
      </c>
      <c r="X94" s="2">
        <v>-4.6642662894343303</v>
      </c>
      <c r="Y94" s="2">
        <v>0.16893554936335101</v>
      </c>
      <c r="Z94" s="4">
        <v>4.6752026401151196E-3</v>
      </c>
      <c r="AA94" s="2">
        <v>1.9702376011451899E-2</v>
      </c>
      <c r="AB94" s="2">
        <v>3.5583255323068399E-3</v>
      </c>
      <c r="AC94" s="4">
        <v>5.3332228314982202E-2</v>
      </c>
      <c r="AD94" s="2">
        <v>8.7663564515466405E-2</v>
      </c>
      <c r="AE94" s="2">
        <v>0.10771514058678699</v>
      </c>
      <c r="AF94" s="2">
        <v>-4.93709135626119E-3</v>
      </c>
      <c r="AG94" s="2">
        <v>4.3770527677661902E-2</v>
      </c>
      <c r="AH94" s="2">
        <v>17.05696</v>
      </c>
      <c r="AI94" s="4">
        <v>-1.33448638216272</v>
      </c>
      <c r="AJ94" s="4">
        <v>0</v>
      </c>
      <c r="AK94" s="4">
        <v>0</v>
      </c>
      <c r="AL94" s="4">
        <v>0</v>
      </c>
      <c r="AM94" s="4">
        <v>0.90488967551622401</v>
      </c>
    </row>
    <row r="95" spans="1:39" x14ac:dyDescent="0.25">
      <c r="A95">
        <v>1970.25</v>
      </c>
      <c r="B95" s="4">
        <v>8.3571887450133104</v>
      </c>
      <c r="C95" s="4">
        <v>4.4015206274176301E-2</v>
      </c>
      <c r="D95" s="2">
        <v>7.4919800523179001</v>
      </c>
      <c r="E95" s="2">
        <v>6.7199788715052202</v>
      </c>
      <c r="F95" s="2">
        <v>5.0968129903373098</v>
      </c>
      <c r="G95" s="2">
        <v>5.4445798735262896</v>
      </c>
      <c r="H95" s="4">
        <v>5.5999023441688101</v>
      </c>
      <c r="I95" s="2">
        <v>4.9365985867776598E-3</v>
      </c>
      <c r="J95" s="2">
        <v>6.70790845388305</v>
      </c>
      <c r="K95" s="4">
        <v>6.1506590447817704</v>
      </c>
      <c r="L95" s="2">
        <v>7.0154123166896998</v>
      </c>
      <c r="M95" s="2">
        <v>7.0302965182155699</v>
      </c>
      <c r="N95" s="4">
        <v>7.8334963662350603</v>
      </c>
      <c r="O95" s="2">
        <v>8.1113340748579894</v>
      </c>
      <c r="P95" s="4">
        <v>7.1124089409825002</v>
      </c>
      <c r="Q95" s="2">
        <v>5.1767145447887897</v>
      </c>
      <c r="R95" s="2">
        <v>5.4676381111647396</v>
      </c>
      <c r="S95" s="2">
        <v>5.5604393037029402E-2</v>
      </c>
      <c r="T95" s="2">
        <v>3.7889350770878898E-2</v>
      </c>
      <c r="U95" s="2">
        <v>1.52613691426104E-2</v>
      </c>
      <c r="V95" s="2">
        <v>0.14554638597612901</v>
      </c>
      <c r="W95" s="4">
        <v>6.9944691249336402E-2</v>
      </c>
      <c r="X95" s="2">
        <v>4.1531487509832301</v>
      </c>
      <c r="Y95" s="2">
        <v>1.2758411643616799E-2</v>
      </c>
      <c r="Z95" s="4">
        <v>5.25618274793445E-2</v>
      </c>
      <c r="AA95" s="2">
        <v>2.4455919381100699E-2</v>
      </c>
      <c r="AB95" s="2">
        <v>3.29898142494542E-2</v>
      </c>
      <c r="AC95" s="4">
        <v>4.8289430622212103E-2</v>
      </c>
      <c r="AD95" s="2">
        <v>3.76208571700829E-2</v>
      </c>
      <c r="AE95" s="2">
        <v>6.5719360941884006E-2</v>
      </c>
      <c r="AF95" s="2">
        <v>7.8910922047995796E-2</v>
      </c>
      <c r="AG95" s="2">
        <v>4.6691311970851898E-2</v>
      </c>
      <c r="AH95" s="2">
        <v>26.281503333333301</v>
      </c>
      <c r="AI95" s="4">
        <v>-1.3766887450133101</v>
      </c>
      <c r="AJ95" s="4">
        <v>0</v>
      </c>
      <c r="AK95" s="4">
        <v>0</v>
      </c>
      <c r="AL95" s="4">
        <v>0</v>
      </c>
      <c r="AM95" s="4">
        <v>0.90575597715613199</v>
      </c>
    </row>
    <row r="96" spans="1:39" x14ac:dyDescent="0.25">
      <c r="A96">
        <v>1970.5</v>
      </c>
      <c r="B96" s="4">
        <v>8.3660446672731794</v>
      </c>
      <c r="C96" s="4">
        <v>3.8722123753075301E-2</v>
      </c>
      <c r="D96" s="2">
        <v>7.50317937101347</v>
      </c>
      <c r="E96" s="2">
        <v>6.7270723788566897</v>
      </c>
      <c r="F96" s="2">
        <v>5.1004759980960497</v>
      </c>
      <c r="G96" s="2">
        <v>5.4963482170471698</v>
      </c>
      <c r="H96" s="4">
        <v>5.6050665017170402</v>
      </c>
      <c r="I96" s="2">
        <v>4.8548310328414999E-3</v>
      </c>
      <c r="J96" s="2">
        <v>6.7116375394553396</v>
      </c>
      <c r="K96" s="4">
        <v>6.1691755663520196</v>
      </c>
      <c r="L96" s="2">
        <v>7.02984900126574</v>
      </c>
      <c r="M96" s="2">
        <v>7.0440852430918799</v>
      </c>
      <c r="N96" s="4">
        <v>7.8430181387925897</v>
      </c>
      <c r="O96" s="2">
        <v>8.1191280368026497</v>
      </c>
      <c r="P96" s="4">
        <v>7.11671876672251</v>
      </c>
      <c r="Q96" s="2">
        <v>5.1733208763733503</v>
      </c>
      <c r="R96" s="2">
        <v>5.4655252855319398</v>
      </c>
      <c r="S96" s="2">
        <v>4.9896069970944999E-2</v>
      </c>
      <c r="T96" s="2">
        <v>2.7742629681966901E-2</v>
      </c>
      <c r="U96" s="2">
        <v>2.9064251093814199E-2</v>
      </c>
      <c r="V96" s="2">
        <v>-0.106817499430665</v>
      </c>
      <c r="W96" s="4">
        <v>2.2980166208476802E-2</v>
      </c>
      <c r="X96" s="2">
        <v>3.2707021574474E-4</v>
      </c>
      <c r="Y96" s="2">
        <v>3.8933861002274001E-2</v>
      </c>
      <c r="Z96" s="4">
        <v>-1.31821102395797E-2</v>
      </c>
      <c r="AA96" s="2">
        <v>-4.7219353156151599E-3</v>
      </c>
      <c r="AB96" s="2">
        <v>-3.2271925466993401E-3</v>
      </c>
      <c r="AC96" s="4">
        <v>4.08250816521658E-2</v>
      </c>
      <c r="AD96" s="2">
        <v>4.0245639768638597E-2</v>
      </c>
      <c r="AE96" s="2">
        <v>6.6865919526012604E-2</v>
      </c>
      <c r="AF96" s="2">
        <v>-6.2764837067703604E-3</v>
      </c>
      <c r="AG96" s="2">
        <v>9.4476123415038402E-2</v>
      </c>
      <c r="AH96" s="2">
        <v>20.073029999999999</v>
      </c>
      <c r="AI96" s="4">
        <v>-1.3980146672731799</v>
      </c>
      <c r="AJ96" s="4">
        <v>0</v>
      </c>
      <c r="AK96" s="4">
        <v>0</v>
      </c>
      <c r="AL96" s="4">
        <v>0</v>
      </c>
      <c r="AM96" s="4">
        <v>0.90904455021418396</v>
      </c>
    </row>
    <row r="97" spans="1:39" x14ac:dyDescent="0.25">
      <c r="A97">
        <v>1970.75</v>
      </c>
      <c r="B97" s="4">
        <v>8.3553798952536305</v>
      </c>
      <c r="C97" s="4">
        <v>5.1581597953342502E-2</v>
      </c>
      <c r="D97" s="2">
        <v>7.5082387746786603</v>
      </c>
      <c r="E97" s="2">
        <v>6.7387447362478499</v>
      </c>
      <c r="F97" s="2">
        <v>5.0317442573064897</v>
      </c>
      <c r="G97" s="2">
        <v>5.5965683903490504</v>
      </c>
      <c r="H97" s="4">
        <v>5.5671988095360998</v>
      </c>
      <c r="I97" s="2">
        <v>-3.7997530160539601E-3</v>
      </c>
      <c r="J97" s="2">
        <v>6.6689697266207899</v>
      </c>
      <c r="K97" s="4">
        <v>6.1581316200805096</v>
      </c>
      <c r="L97" s="2">
        <v>7.0048933399109297</v>
      </c>
      <c r="M97" s="2">
        <v>6.9918321535181596</v>
      </c>
      <c r="N97" s="4">
        <v>7.8507812553779699</v>
      </c>
      <c r="O97" s="2">
        <v>8.1121618435513305</v>
      </c>
      <c r="P97" s="4">
        <v>7.11671876672251</v>
      </c>
      <c r="Q97" s="2">
        <v>5.1823451902956199</v>
      </c>
      <c r="R97" s="2">
        <v>5.4806389233419903</v>
      </c>
      <c r="S97" s="2">
        <v>5.81729745132726E-2</v>
      </c>
      <c r="T97" s="2">
        <v>3.6036483200469198E-2</v>
      </c>
      <c r="U97" s="2">
        <v>6.5174506344281E-2</v>
      </c>
      <c r="V97" s="2">
        <v>3.0450126005337801E-2</v>
      </c>
      <c r="W97" s="4">
        <v>5.2609901427192803E-2</v>
      </c>
      <c r="X97" s="2">
        <v>-0.93716637824597504</v>
      </c>
      <c r="Y97" s="2">
        <v>0.21555017630763401</v>
      </c>
      <c r="Z97" s="4">
        <v>4.1153495558031501E-2</v>
      </c>
      <c r="AA97" s="2">
        <v>5.34645106405627E-2</v>
      </c>
      <c r="AB97" s="2">
        <v>1.24004105569284E-2</v>
      </c>
      <c r="AC97" s="4">
        <v>4.9118993771436699E-2</v>
      </c>
      <c r="AD97" s="2">
        <v>9.75434760564831E-2</v>
      </c>
      <c r="AE97" s="2">
        <v>5.5661872247899397E-2</v>
      </c>
      <c r="AF97" s="2">
        <v>1.6621794088582199E-2</v>
      </c>
      <c r="AG97" s="2">
        <v>4.4538353059554198E-2</v>
      </c>
      <c r="AH97" s="2">
        <v>16.330753333333298</v>
      </c>
      <c r="AI97" s="4">
        <v>-1.4127498952536299</v>
      </c>
      <c r="AJ97" s="4">
        <v>0</v>
      </c>
      <c r="AK97" s="4">
        <v>0</v>
      </c>
      <c r="AL97" s="4">
        <v>0</v>
      </c>
      <c r="AM97" s="4">
        <v>0.921802032867864</v>
      </c>
    </row>
    <row r="98" spans="1:39" x14ac:dyDescent="0.25">
      <c r="A98">
        <v>1971</v>
      </c>
      <c r="B98" s="4">
        <v>8.3825869356189209</v>
      </c>
      <c r="C98" s="4">
        <v>3.7687344679419303E-2</v>
      </c>
      <c r="D98" s="2">
        <v>7.5150722029368904</v>
      </c>
      <c r="E98" s="2">
        <v>6.7427627043099596</v>
      </c>
      <c r="F98" s="2">
        <v>5.1334427233577999</v>
      </c>
      <c r="G98" s="2">
        <v>5.6486220634789301</v>
      </c>
      <c r="H98" s="4">
        <v>5.5763278193030903</v>
      </c>
      <c r="I98" s="2">
        <v>1.1201165649758701E-2</v>
      </c>
      <c r="J98" s="2">
        <v>6.7197757481784599</v>
      </c>
      <c r="K98" s="4">
        <v>6.24344826697246</v>
      </c>
      <c r="L98" s="2">
        <v>7.0523284901535197</v>
      </c>
      <c r="M98" s="2">
        <v>7.0851030626855902</v>
      </c>
      <c r="N98" s="4">
        <v>7.8564714027146598</v>
      </c>
      <c r="O98" s="2">
        <v>8.1314479064096208</v>
      </c>
      <c r="P98" s="4">
        <v>7.1003571451836498</v>
      </c>
      <c r="Q98" s="2">
        <v>5.1862678627394097</v>
      </c>
      <c r="R98" s="2">
        <v>5.4689036671235698</v>
      </c>
      <c r="S98" s="2">
        <v>5.3030032429084897E-2</v>
      </c>
      <c r="T98" s="2">
        <v>6.0417286193370501E-3</v>
      </c>
      <c r="U98" s="2">
        <v>5.9753750697797897E-2</v>
      </c>
      <c r="V98" s="2">
        <v>9.9629472025020205E-2</v>
      </c>
      <c r="W98" s="4">
        <v>5.5105007247679097E-2</v>
      </c>
      <c r="X98" s="2">
        <v>4.4332159303706797</v>
      </c>
      <c r="Y98" s="2">
        <v>-0.13764884712798101</v>
      </c>
      <c r="Z98" s="4">
        <v>7.2003868544303601E-2</v>
      </c>
      <c r="AA98" s="2">
        <v>8.2232217533501697E-2</v>
      </c>
      <c r="AB98" s="2">
        <v>0.15298980418226599</v>
      </c>
      <c r="AC98" s="4">
        <v>3.3928918094112297E-2</v>
      </c>
      <c r="AD98" s="2">
        <v>-1.7819069655274699E-2</v>
      </c>
      <c r="AE98" s="2">
        <v>0.11207482432431</v>
      </c>
      <c r="AF98" s="2">
        <v>0.113144923703278</v>
      </c>
      <c r="AG98" s="2">
        <v>0.101830393894087</v>
      </c>
      <c r="AH98" s="2">
        <v>13.5173966666667</v>
      </c>
      <c r="AI98" s="4">
        <v>-1.4162569356189201</v>
      </c>
      <c r="AJ98" s="4">
        <v>0</v>
      </c>
      <c r="AK98" s="4">
        <v>0</v>
      </c>
      <c r="AL98" s="4">
        <v>0</v>
      </c>
      <c r="AM98" s="4">
        <v>0.90470020945269103</v>
      </c>
    </row>
    <row r="99" spans="1:39" x14ac:dyDescent="0.25">
      <c r="A99">
        <v>1971.25</v>
      </c>
      <c r="B99" s="4">
        <v>8.38824556298899</v>
      </c>
      <c r="C99" s="4">
        <v>4.5451091847095199E-2</v>
      </c>
      <c r="D99" s="2">
        <v>7.5250468072385504</v>
      </c>
      <c r="E99" s="2">
        <v>6.7450010276807104</v>
      </c>
      <c r="F99" s="2">
        <v>5.1561775993869103</v>
      </c>
      <c r="G99" s="2">
        <v>5.7446044691764602</v>
      </c>
      <c r="H99" s="4">
        <v>5.5909869805108601</v>
      </c>
      <c r="I99" s="2">
        <v>9.7425813371469407E-3</v>
      </c>
      <c r="J99" s="2">
        <v>6.69257835723859</v>
      </c>
      <c r="K99" s="4">
        <v>6.2917963177265497</v>
      </c>
      <c r="L99" s="2">
        <v>7.0880572394949599</v>
      </c>
      <c r="M99" s="2">
        <v>7.1152400124935298</v>
      </c>
      <c r="N99" s="4">
        <v>7.8633323903499797</v>
      </c>
      <c r="O99" s="2">
        <v>8.12839880641992</v>
      </c>
      <c r="P99" s="4">
        <v>7.0971352001435397</v>
      </c>
      <c r="Q99" s="2">
        <v>5.1845886012196898</v>
      </c>
      <c r="R99" s="2">
        <v>5.5416556251477704</v>
      </c>
      <c r="S99" s="2">
        <v>5.2426524792213797E-2</v>
      </c>
      <c r="T99" s="2">
        <v>4.1616280177688501E-2</v>
      </c>
      <c r="U99" s="2">
        <v>2.5593096963323299E-2</v>
      </c>
      <c r="V99" s="2">
        <v>8.1711784587520597E-2</v>
      </c>
      <c r="W99" s="4">
        <v>4.8608384971547701E-2</v>
      </c>
      <c r="X99" s="2">
        <v>-0.47751155532264999</v>
      </c>
      <c r="Y99" s="2">
        <v>9.4128582166302294E-2</v>
      </c>
      <c r="Z99" s="4">
        <v>4.2203503365051603E-2</v>
      </c>
      <c r="AA99" s="2">
        <v>3.80700639541907E-2</v>
      </c>
      <c r="AB99" s="2">
        <v>3.2392730948842499E-2</v>
      </c>
      <c r="AC99" s="4">
        <v>4.8036402181267597E-2</v>
      </c>
      <c r="AD99" s="2">
        <v>6.1129607947798099E-2</v>
      </c>
      <c r="AE99" s="2">
        <v>7.3681720975574905E-2</v>
      </c>
      <c r="AF99" s="2">
        <v>6.7170460788794602E-3</v>
      </c>
      <c r="AG99" s="2">
        <v>1.07745771675383E-2</v>
      </c>
      <c r="AH99" s="2">
        <v>14.643409999999999</v>
      </c>
      <c r="AI99" s="4">
        <v>-1.43934556298898</v>
      </c>
      <c r="AJ99" s="4">
        <v>0</v>
      </c>
      <c r="AK99" s="4">
        <v>0</v>
      </c>
      <c r="AL99" s="4">
        <v>0</v>
      </c>
      <c r="AM99" s="4">
        <v>0.90725464783696796</v>
      </c>
    </row>
    <row r="100" spans="1:39" x14ac:dyDescent="0.25">
      <c r="A100">
        <v>1971.5</v>
      </c>
      <c r="B100" s="4">
        <v>8.3962000087469608</v>
      </c>
      <c r="C100" s="4">
        <v>3.91369040703076E-2</v>
      </c>
      <c r="D100" s="2">
        <v>7.5344955273444798</v>
      </c>
      <c r="E100" s="2">
        <v>6.7429985533676504</v>
      </c>
      <c r="F100" s="2">
        <v>5.1823451902956199</v>
      </c>
      <c r="G100" s="2">
        <v>5.7927086838506003</v>
      </c>
      <c r="H100" s="4">
        <v>5.5950830577328601</v>
      </c>
      <c r="I100" s="2">
        <v>8.95601018526649E-3</v>
      </c>
      <c r="J100" s="2">
        <v>6.69306261311496</v>
      </c>
      <c r="K100" s="4">
        <v>6.3258245468382697</v>
      </c>
      <c r="L100" s="2">
        <v>7.1113836915577098</v>
      </c>
      <c r="M100" s="2">
        <v>7.1367556942432602</v>
      </c>
      <c r="N100" s="4">
        <v>7.86821482806221</v>
      </c>
      <c r="O100" s="2">
        <v>8.1319997560046602</v>
      </c>
      <c r="P100" s="4">
        <v>7.0965558018737998</v>
      </c>
      <c r="Q100" s="2">
        <v>5.2246708263797403</v>
      </c>
      <c r="R100" s="2">
        <v>5.5633703209394598</v>
      </c>
      <c r="S100" s="2">
        <v>5.5750585522872598E-2</v>
      </c>
      <c r="T100" s="2">
        <v>3.47211818226505E-2</v>
      </c>
      <c r="U100" s="2">
        <v>-1.0732582702530601E-2</v>
      </c>
      <c r="V100" s="2">
        <v>6.9855983725766194E-2</v>
      </c>
      <c r="W100" s="4">
        <v>3.2696061479242602E-2</v>
      </c>
      <c r="X100" s="2">
        <v>-0.262353991171969</v>
      </c>
      <c r="Y100" s="2">
        <v>5.1559214595535301E-2</v>
      </c>
      <c r="Z100" s="4">
        <v>1.77037029082108E-2</v>
      </c>
      <c r="AA100" s="2">
        <v>1.6691957191234501E-2</v>
      </c>
      <c r="AB100" s="2">
        <v>9.9531784727275897E-3</v>
      </c>
      <c r="AC100" s="4">
        <v>4.7272068923383898E-2</v>
      </c>
      <c r="AD100" s="2">
        <v>4.85151265152979E-2</v>
      </c>
      <c r="AE100" s="2">
        <v>5.41611701679088E-2</v>
      </c>
      <c r="AF100" s="2">
        <v>-1.7122944976236499E-2</v>
      </c>
      <c r="AG100" s="2">
        <v>4.9800470797542601E-2</v>
      </c>
      <c r="AH100" s="2">
        <v>17.487010000000001</v>
      </c>
      <c r="AI100" s="4">
        <v>-1.4422600087469599</v>
      </c>
      <c r="AJ100" s="4">
        <v>0</v>
      </c>
      <c r="AK100" s="4">
        <v>0</v>
      </c>
      <c r="AL100" s="4">
        <v>0</v>
      </c>
      <c r="AM100" s="4">
        <v>0.91392027394854702</v>
      </c>
    </row>
    <row r="101" spans="1:39" x14ac:dyDescent="0.25">
      <c r="A101">
        <v>1971.75</v>
      </c>
      <c r="B101" s="4">
        <v>8.3989725600288097</v>
      </c>
      <c r="C101" s="4">
        <v>2.4861723289442101E-2</v>
      </c>
      <c r="D101" s="2">
        <v>7.5500827372121098</v>
      </c>
      <c r="E101" s="2">
        <v>6.74981409091356</v>
      </c>
      <c r="F101" s="2">
        <v>5.2241324683586603</v>
      </c>
      <c r="G101" s="2">
        <v>5.8310023246669198</v>
      </c>
      <c r="H101" s="4">
        <v>5.6160435603481904</v>
      </c>
      <c r="I101" s="2">
        <v>-2.6055237102657599E-4</v>
      </c>
      <c r="J101" s="2">
        <v>6.6381042603934102</v>
      </c>
      <c r="K101" s="4">
        <v>6.3663468572901696</v>
      </c>
      <c r="L101" s="2">
        <v>7.1437041795151899</v>
      </c>
      <c r="M101" s="2">
        <v>7.1413319047982702</v>
      </c>
      <c r="N101" s="4">
        <v>7.8803313304237097</v>
      </c>
      <c r="O101" s="2">
        <v>8.1251564134323395</v>
      </c>
      <c r="P101" s="4">
        <v>7.0890763354425097</v>
      </c>
      <c r="Q101" s="2">
        <v>5.1369742161392704</v>
      </c>
      <c r="R101" s="2">
        <v>5.4934728813220799</v>
      </c>
      <c r="S101" s="2">
        <v>3.7656369351172003E-2</v>
      </c>
      <c r="T101" s="2">
        <v>2.5631182515134299E-2</v>
      </c>
      <c r="U101" s="2">
        <v>-1.90543620028834E-2</v>
      </c>
      <c r="V101" s="2">
        <v>6.0565762558830699E-2</v>
      </c>
      <c r="W101" s="4">
        <v>2.61305518594597E-2</v>
      </c>
      <c r="X101" s="2">
        <v>-14.068575848239499</v>
      </c>
      <c r="Y101" s="2">
        <v>0.22466141388635899</v>
      </c>
      <c r="Z101" s="4">
        <v>9.7980205075742805E-3</v>
      </c>
      <c r="AA101" s="2">
        <v>1.7015199222353099E-2</v>
      </c>
      <c r="AB101" s="2">
        <v>-2.1096189158164701E-2</v>
      </c>
      <c r="AC101" s="4">
        <v>3.28482661133052E-2</v>
      </c>
      <c r="AD101" s="2">
        <v>8.65439792759162E-2</v>
      </c>
      <c r="AE101" s="2">
        <v>5.8787277329351198E-2</v>
      </c>
      <c r="AF101" s="2">
        <v>2.60258220418059E-2</v>
      </c>
      <c r="AG101" s="2">
        <v>5.34699066668907E-2</v>
      </c>
      <c r="AH101" s="2">
        <v>17.661269999999998</v>
      </c>
      <c r="AI101" s="4">
        <v>-1.4323525600288101</v>
      </c>
      <c r="AJ101" s="4">
        <v>0</v>
      </c>
      <c r="AK101" s="4">
        <v>0</v>
      </c>
      <c r="AL101" s="4">
        <v>0</v>
      </c>
      <c r="AM101" s="4">
        <v>0.92418533958658999</v>
      </c>
    </row>
    <row r="102" spans="1:39" x14ac:dyDescent="0.25">
      <c r="A102">
        <v>1972</v>
      </c>
      <c r="B102" s="4">
        <v>8.4166875384845898</v>
      </c>
      <c r="C102" s="4">
        <v>4.2047880595630402E-2</v>
      </c>
      <c r="D102" s="2">
        <v>7.5670353900305098</v>
      </c>
      <c r="E102" s="2">
        <v>6.7530877989700002</v>
      </c>
      <c r="F102" s="2">
        <v>5.2470240721604897</v>
      </c>
      <c r="G102" s="2">
        <v>5.8955041559620698</v>
      </c>
      <c r="H102" s="4">
        <v>5.6493262888601397</v>
      </c>
      <c r="I102" s="2">
        <v>2.6893016219850401E-3</v>
      </c>
      <c r="J102" s="2">
        <v>6.6490126553865396</v>
      </c>
      <c r="K102" s="4">
        <v>6.4048419542914203</v>
      </c>
      <c r="L102" s="2">
        <v>7.1741339424620802</v>
      </c>
      <c r="M102" s="2">
        <v>7.18237430598308</v>
      </c>
      <c r="N102" s="4">
        <v>7.8919216415654203</v>
      </c>
      <c r="O102" s="2">
        <v>8.1365502199674999</v>
      </c>
      <c r="P102" s="4">
        <v>7.0926568380394803</v>
      </c>
      <c r="Q102" s="2">
        <v>5.2375052271512796</v>
      </c>
      <c r="R102" s="2">
        <v>5.6297770613457097</v>
      </c>
      <c r="S102" s="2">
        <v>4.3351762882871001E-2</v>
      </c>
      <c r="T102" s="2">
        <v>4.2348370943187802E-2</v>
      </c>
      <c r="U102" s="2">
        <v>3.3214345104450899E-2</v>
      </c>
      <c r="V102" s="2">
        <v>6.0662285754883499E-2</v>
      </c>
      <c r="W102" s="4">
        <v>4.2612228770739301E-2</v>
      </c>
      <c r="X102" s="2">
        <v>9.4566950405544201</v>
      </c>
      <c r="Y102" s="2">
        <v>7.2086794708290797E-2</v>
      </c>
      <c r="Z102" s="4">
        <v>4.2534135668258699E-2</v>
      </c>
      <c r="AA102" s="2">
        <v>6.6262422586103001E-2</v>
      </c>
      <c r="AB102" s="2">
        <v>7.03546112882769E-2</v>
      </c>
      <c r="AC102" s="4">
        <v>4.2866558574928597E-2</v>
      </c>
      <c r="AD102" s="2">
        <v>5.1288444822525002E-2</v>
      </c>
      <c r="AE102" s="2">
        <v>0.13160513518094399</v>
      </c>
      <c r="AF102" s="2">
        <v>0.11371767994677701</v>
      </c>
      <c r="AG102" s="2">
        <v>7.0462744738410493E-2</v>
      </c>
      <c r="AH102" s="2">
        <v>13.58226</v>
      </c>
      <c r="AI102" s="4">
        <v>-1.3719175384845901</v>
      </c>
      <c r="AJ102" s="4">
        <v>0</v>
      </c>
      <c r="AK102" s="4">
        <v>0</v>
      </c>
      <c r="AL102" s="4">
        <v>0</v>
      </c>
      <c r="AM102" s="4">
        <v>0.92075090343726396</v>
      </c>
    </row>
    <row r="103" spans="1:39" x14ac:dyDescent="0.25">
      <c r="A103">
        <v>1972.25</v>
      </c>
      <c r="B103" s="4">
        <v>8.4401177437359305</v>
      </c>
      <c r="C103" s="4">
        <v>2.3114674263121401E-2</v>
      </c>
      <c r="D103" s="2">
        <v>7.5792190647109203</v>
      </c>
      <c r="E103" s="2">
        <v>6.7798082646515203</v>
      </c>
      <c r="F103" s="2">
        <v>5.27145991237815</v>
      </c>
      <c r="G103" s="2">
        <v>5.9148534447361403</v>
      </c>
      <c r="H103" s="4">
        <v>5.6657344070186699</v>
      </c>
      <c r="I103" s="2">
        <v>9.7911227154047001E-3</v>
      </c>
      <c r="J103" s="2">
        <v>6.6893909530240299</v>
      </c>
      <c r="K103" s="4">
        <v>6.4273740752228701</v>
      </c>
      <c r="L103" s="2">
        <v>7.1998066373376703</v>
      </c>
      <c r="M103" s="2">
        <v>7.2277872502309997</v>
      </c>
      <c r="N103" s="4">
        <v>7.9098442801116704</v>
      </c>
      <c r="O103" s="2">
        <v>8.1609902290890908</v>
      </c>
      <c r="P103" s="4">
        <v>7.0988713834575901</v>
      </c>
      <c r="Q103" s="2">
        <v>5.20839265902005</v>
      </c>
      <c r="R103" s="2">
        <v>5.5935955156214501</v>
      </c>
      <c r="S103" s="2">
        <v>3.2911334393379101E-2</v>
      </c>
      <c r="T103" s="2">
        <v>9.6234804743211607E-3</v>
      </c>
      <c r="U103" s="2">
        <v>2.32623077430851E-2</v>
      </c>
      <c r="V103" s="2">
        <v>1.75627941160101E-2</v>
      </c>
      <c r="W103" s="4">
        <v>3.0526004110473799E-2</v>
      </c>
      <c r="X103" s="2">
        <v>5.2586160755556</v>
      </c>
      <c r="Y103" s="2">
        <v>-0.104114493793396</v>
      </c>
      <c r="Z103" s="4">
        <v>2.11133906920082E-2</v>
      </c>
      <c r="AA103" s="2">
        <v>2.37107093836642E-3</v>
      </c>
      <c r="AB103" s="2">
        <v>3.3646823063428102E-2</v>
      </c>
      <c r="AC103" s="4">
        <v>2.3656597790136399E-2</v>
      </c>
      <c r="AD103" s="2">
        <v>-1.3339505899700999E-2</v>
      </c>
      <c r="AE103" s="2">
        <v>4.0854853044940902E-2</v>
      </c>
      <c r="AF103" s="2">
        <v>3.3973123713973798E-2</v>
      </c>
      <c r="AG103" s="2">
        <v>0.100157476684071</v>
      </c>
      <c r="AH103" s="2">
        <v>14.179513333333301</v>
      </c>
      <c r="AI103" s="4">
        <v>-1.3762777437359299</v>
      </c>
      <c r="AJ103" s="4">
        <v>0</v>
      </c>
      <c r="AK103" s="4">
        <v>0</v>
      </c>
      <c r="AL103" s="4">
        <v>0</v>
      </c>
      <c r="AM103" s="4">
        <v>0.91721932114882498</v>
      </c>
    </row>
    <row r="104" spans="1:39" x14ac:dyDescent="0.25">
      <c r="A104">
        <v>1972.5</v>
      </c>
      <c r="B104" s="4">
        <v>8.4496635346226405</v>
      </c>
      <c r="C104" s="4">
        <v>3.5085756326377997E-2</v>
      </c>
      <c r="D104" s="2">
        <v>7.5926686546149798</v>
      </c>
      <c r="E104" s="2">
        <v>6.7934661325800096</v>
      </c>
      <c r="F104" s="2">
        <v>5.2973168662144499</v>
      </c>
      <c r="G104" s="2">
        <v>5.9172796489186101</v>
      </c>
      <c r="H104" s="4">
        <v>5.6811959759834103</v>
      </c>
      <c r="I104" s="2">
        <v>1.0965263326396701E-2</v>
      </c>
      <c r="J104" s="2">
        <v>6.6812149105304899</v>
      </c>
      <c r="K104" s="4">
        <v>6.4445569141907999</v>
      </c>
      <c r="L104" s="2">
        <v>7.21790056247879</v>
      </c>
      <c r="M104" s="2">
        <v>7.2460994850105003</v>
      </c>
      <c r="N104" s="4">
        <v>7.9233759294302697</v>
      </c>
      <c r="O104" s="2">
        <v>8.1683978990255692</v>
      </c>
      <c r="P104" s="4">
        <v>7.0780042545418196</v>
      </c>
      <c r="Q104" s="2">
        <v>5.2668266994566704</v>
      </c>
      <c r="R104" s="2">
        <v>5.6142223979435597</v>
      </c>
      <c r="S104" s="2">
        <v>4.0228464436424402E-2</v>
      </c>
      <c r="T104" s="2">
        <v>3.5574528392146497E-2</v>
      </c>
      <c r="U104" s="2">
        <v>1.7427299040786399E-2</v>
      </c>
      <c r="V104" s="2">
        <v>7.1575193233972101E-2</v>
      </c>
      <c r="W104" s="4">
        <v>2.58627981256687E-2</v>
      </c>
      <c r="X104" s="2">
        <v>0.52526016974034695</v>
      </c>
      <c r="Y104" s="2">
        <v>2.19079420974886E-2</v>
      </c>
      <c r="Z104" s="4">
        <v>3.7364173563780398E-2</v>
      </c>
      <c r="AA104" s="2">
        <v>2.6205060965697399E-2</v>
      </c>
      <c r="AB104" s="2">
        <v>4.2344718022313502E-2</v>
      </c>
      <c r="AC104" s="4">
        <v>3.8394951142329603E-2</v>
      </c>
      <c r="AD104" s="2">
        <v>3.3514678942886199E-2</v>
      </c>
      <c r="AE104" s="2">
        <v>4.8454019958118301E-2</v>
      </c>
      <c r="AF104" s="2">
        <v>1.43606469369679E-2</v>
      </c>
      <c r="AG104" s="2">
        <v>6.5963122537560495E-2</v>
      </c>
      <c r="AH104" s="2">
        <v>14.7070666666667</v>
      </c>
      <c r="AI104" s="4">
        <v>-1.3779535346226399</v>
      </c>
      <c r="AJ104" s="4">
        <v>0</v>
      </c>
      <c r="AK104" s="4">
        <v>0</v>
      </c>
      <c r="AL104" s="4">
        <v>0</v>
      </c>
      <c r="AM104" s="4">
        <v>0.92427205058427997</v>
      </c>
    </row>
    <row r="105" spans="1:39" x14ac:dyDescent="0.25">
      <c r="A105">
        <v>1972.75</v>
      </c>
      <c r="B105" s="4">
        <v>8.46600515464681</v>
      </c>
      <c r="C105" s="4">
        <v>3.2482298905600601E-2</v>
      </c>
      <c r="D105" s="2">
        <v>7.6104071465563301</v>
      </c>
      <c r="E105" s="2">
        <v>6.81212504796689</v>
      </c>
      <c r="F105" s="2">
        <v>5.3485350827086497</v>
      </c>
      <c r="G105" s="2">
        <v>5.9522038331546803</v>
      </c>
      <c r="H105" s="4">
        <v>5.7320459399290602</v>
      </c>
      <c r="I105" s="2">
        <v>5.8293175812218299E-3</v>
      </c>
      <c r="J105" s="2">
        <v>6.6546072233762699</v>
      </c>
      <c r="K105" s="4">
        <v>6.4897144213478599</v>
      </c>
      <c r="L105" s="2">
        <v>7.2659465796519003</v>
      </c>
      <c r="M105" s="2">
        <v>7.2763069218689003</v>
      </c>
      <c r="N105" s="4">
        <v>7.94147741547431</v>
      </c>
      <c r="O105" s="2">
        <v>8.1741210431471298</v>
      </c>
      <c r="P105" s="4">
        <v>7.0843102408817602</v>
      </c>
      <c r="Q105" s="2">
        <v>5.3082676974012104</v>
      </c>
      <c r="R105" s="2">
        <v>5.6580875153940697</v>
      </c>
      <c r="S105" s="2">
        <v>3.6507824804313999E-2</v>
      </c>
      <c r="T105" s="2">
        <v>4.6539829601726999E-2</v>
      </c>
      <c r="U105" s="2">
        <v>-1.2304561949758199E-2</v>
      </c>
      <c r="V105" s="2">
        <v>0.12168880058906199</v>
      </c>
      <c r="W105" s="4">
        <v>2.2478741353751299E-2</v>
      </c>
      <c r="X105" s="2">
        <v>-2.38942746618656</v>
      </c>
      <c r="Y105" s="2">
        <v>0.205577864546726</v>
      </c>
      <c r="Z105" s="4">
        <v>3.7662635904069902E-2</v>
      </c>
      <c r="AA105" s="2">
        <v>2.9206583765358101E-2</v>
      </c>
      <c r="AB105" s="2">
        <v>1.97027174502367E-2</v>
      </c>
      <c r="AC105" s="4">
        <v>4.0462632428983597E-2</v>
      </c>
      <c r="AD105" s="2">
        <v>8.6115349557879001E-2</v>
      </c>
      <c r="AE105" s="2">
        <v>8.0402712664643203E-2</v>
      </c>
      <c r="AF105" s="2">
        <v>8.3639268892557794E-2</v>
      </c>
      <c r="AG105" s="2">
        <v>9.0782596271299795E-2</v>
      </c>
      <c r="AH105" s="2">
        <v>15.184573333333301</v>
      </c>
      <c r="AI105" s="4">
        <v>-1.39960515464681</v>
      </c>
      <c r="AJ105" s="4">
        <v>0</v>
      </c>
      <c r="AK105" s="4">
        <v>0</v>
      </c>
      <c r="AL105" s="4">
        <v>0</v>
      </c>
      <c r="AM105" s="4">
        <v>0.92576325198196796</v>
      </c>
    </row>
    <row r="106" spans="1:39" x14ac:dyDescent="0.25">
      <c r="A106">
        <v>1973</v>
      </c>
      <c r="B106" s="4">
        <v>8.4912598093897298</v>
      </c>
      <c r="C106" s="4">
        <v>4.7990781740312002E-2</v>
      </c>
      <c r="D106" s="2">
        <v>7.6232508632058398</v>
      </c>
      <c r="E106" s="2">
        <v>6.81815874517038</v>
      </c>
      <c r="F106" s="2">
        <v>5.4103058684960796</v>
      </c>
      <c r="G106" s="2">
        <v>5.9854464747824201</v>
      </c>
      <c r="H106" s="4">
        <v>5.77765232322266</v>
      </c>
      <c r="I106" s="2">
        <v>7.9388855602156999E-3</v>
      </c>
      <c r="J106" s="2">
        <v>6.6872027457192003</v>
      </c>
      <c r="K106" s="4">
        <v>6.54092241509065</v>
      </c>
      <c r="L106" s="2">
        <v>7.3170164561298403</v>
      </c>
      <c r="M106" s="2">
        <v>7.3322416143055396</v>
      </c>
      <c r="N106" s="4">
        <v>7.9516339709374497</v>
      </c>
      <c r="O106" s="2">
        <v>8.1906635990300902</v>
      </c>
      <c r="P106" s="4">
        <v>7.0940688570456301</v>
      </c>
      <c r="Q106" s="2">
        <v>5.3789752695654904</v>
      </c>
      <c r="R106" s="2">
        <v>5.7034490857549596</v>
      </c>
      <c r="S106" s="2">
        <v>3.33251219477688E-2</v>
      </c>
      <c r="T106" s="2">
        <v>8.4775544590243598E-2</v>
      </c>
      <c r="U106" s="2">
        <v>1.63348992387569E-2</v>
      </c>
      <c r="V106" s="2">
        <v>5.6289438100996902E-2</v>
      </c>
      <c r="W106" s="4">
        <v>3.1376690300760401E-2</v>
      </c>
      <c r="X106" s="2">
        <v>1.3753656503870499</v>
      </c>
      <c r="Y106" s="2">
        <v>1.4604196494524E-2</v>
      </c>
      <c r="Z106" s="4">
        <v>3.08768559540589E-2</v>
      </c>
      <c r="AA106" s="2">
        <v>2.2492447286783301E-2</v>
      </c>
      <c r="AB106" s="2">
        <v>3.2366809070708803E-2</v>
      </c>
      <c r="AC106" s="4">
        <v>5.3646398812382798E-2</v>
      </c>
      <c r="AD106" s="2">
        <v>4.2418612345333201E-2</v>
      </c>
      <c r="AE106" s="2">
        <v>7.9807946159473203E-2</v>
      </c>
      <c r="AF106" s="2">
        <v>0.11224384724554801</v>
      </c>
      <c r="AG106" s="2">
        <v>0.12003292645301</v>
      </c>
      <c r="AH106" s="2">
        <v>17.927250000000001</v>
      </c>
      <c r="AI106" s="4">
        <v>-1.34737980938973</v>
      </c>
      <c r="AJ106" s="4">
        <v>0.88959999999999995</v>
      </c>
      <c r="AK106" s="4">
        <v>0.74409999999999998</v>
      </c>
      <c r="AL106" s="4">
        <v>2.0899999999999998E-2</v>
      </c>
      <c r="AM106" s="4">
        <v>0.92921547333732801</v>
      </c>
    </row>
    <row r="107" spans="1:39" x14ac:dyDescent="0.25">
      <c r="A107">
        <v>1973.25</v>
      </c>
      <c r="B107" s="4">
        <v>8.50276967075051</v>
      </c>
      <c r="C107" s="4">
        <v>7.6339728404889201E-2</v>
      </c>
      <c r="D107" s="2">
        <v>7.6315771438100004</v>
      </c>
      <c r="E107" s="2">
        <v>6.8097013385067502</v>
      </c>
      <c r="F107" s="2">
        <v>5.3986150878633996</v>
      </c>
      <c r="G107" s="2">
        <v>5.9330406269702696</v>
      </c>
      <c r="H107" s="4">
        <v>5.8177062209745198</v>
      </c>
      <c r="I107" s="2">
        <v>1.3269174686497499E-2</v>
      </c>
      <c r="J107" s="2">
        <v>6.7333628425230803</v>
      </c>
      <c r="K107" s="4">
        <v>6.5144097060635504</v>
      </c>
      <c r="L107" s="2">
        <v>7.3218986523156104</v>
      </c>
      <c r="M107" s="2">
        <v>7.3562633028524704</v>
      </c>
      <c r="N107" s="4">
        <v>7.9533512701173903</v>
      </c>
      <c r="O107" s="2">
        <v>8.2052010959405699</v>
      </c>
      <c r="P107" s="4">
        <v>7.08807483310542</v>
      </c>
      <c r="Q107" s="2">
        <v>5.4262707308584996</v>
      </c>
      <c r="R107" s="2">
        <v>5.6740103163225299</v>
      </c>
      <c r="S107" s="2">
        <v>6.2676899808234807E-2</v>
      </c>
      <c r="T107" s="2">
        <v>0.11858769100380299</v>
      </c>
      <c r="U107" s="2">
        <v>3.1559759492111497E-2</v>
      </c>
      <c r="V107" s="2">
        <v>0.10031275033511</v>
      </c>
      <c r="W107" s="4">
        <v>5.5907194031650703E-2</v>
      </c>
      <c r="X107" s="2">
        <v>2.1409492153537899</v>
      </c>
      <c r="Y107" s="2">
        <v>-7.9956154808051905E-2</v>
      </c>
      <c r="Z107" s="4">
        <v>5.6146158083052497E-2</v>
      </c>
      <c r="AA107" s="2">
        <v>4.1061434066335799E-2</v>
      </c>
      <c r="AB107" s="2">
        <v>4.4127116006876597E-2</v>
      </c>
      <c r="AC107" s="4">
        <v>8.4670580992984398E-2</v>
      </c>
      <c r="AD107" s="2">
        <v>3.7121691590570598E-2</v>
      </c>
      <c r="AE107" s="2">
        <v>7.1398961266322003E-2</v>
      </c>
      <c r="AF107" s="2">
        <v>0.17035507690128401</v>
      </c>
      <c r="AG107" s="2">
        <v>0.30532517567487</v>
      </c>
      <c r="AH107" s="2">
        <v>22.896640000000001</v>
      </c>
      <c r="AI107" s="4">
        <v>-1.3599896707505099</v>
      </c>
      <c r="AJ107" s="4">
        <v>0.84709999999999996</v>
      </c>
      <c r="AK107" s="4">
        <v>0.82889999999999997</v>
      </c>
      <c r="AL107" s="4">
        <v>-3.1600000000000003E-2</v>
      </c>
      <c r="AM107" s="4">
        <v>0.93297244094488196</v>
      </c>
    </row>
    <row r="108" spans="1:39" x14ac:dyDescent="0.25">
      <c r="A108">
        <v>1973.5</v>
      </c>
      <c r="B108" s="4">
        <v>8.4974189637167896</v>
      </c>
      <c r="C108" s="4">
        <v>7.2096763561518201E-2</v>
      </c>
      <c r="D108" s="2">
        <v>7.6382464126825003</v>
      </c>
      <c r="E108" s="2">
        <v>6.8143233341895799</v>
      </c>
      <c r="F108" s="2">
        <v>5.3895282466014196</v>
      </c>
      <c r="G108" s="2">
        <v>5.8897086381535999</v>
      </c>
      <c r="H108" s="4">
        <v>5.8345182966452596</v>
      </c>
      <c r="I108" s="2">
        <v>7.0473177045879496E-3</v>
      </c>
      <c r="J108" s="2">
        <v>6.6998901269925097</v>
      </c>
      <c r="K108" s="4">
        <v>6.4929513134868104</v>
      </c>
      <c r="L108" s="2">
        <v>7.3176143083159904</v>
      </c>
      <c r="M108" s="2">
        <v>7.3328958056275004</v>
      </c>
      <c r="N108" s="4">
        <v>7.9592099958064697</v>
      </c>
      <c r="O108" s="2">
        <v>8.2000725284883291</v>
      </c>
      <c r="P108" s="4">
        <v>7.0752169728690699</v>
      </c>
      <c r="Q108" s="2">
        <v>5.4293456289544402</v>
      </c>
      <c r="R108" s="2">
        <v>5.6461533618195601</v>
      </c>
      <c r="S108" s="2">
        <v>6.8871794648440995E-2</v>
      </c>
      <c r="T108" s="2">
        <v>0.10054758225794599</v>
      </c>
      <c r="U108" s="2">
        <v>2.1085995905309601E-2</v>
      </c>
      <c r="V108" s="2">
        <v>0.13088723881861999</v>
      </c>
      <c r="W108" s="4">
        <v>5.9582121649281602E-2</v>
      </c>
      <c r="X108" s="2">
        <v>-2.4512694056972602</v>
      </c>
      <c r="Y108" s="2">
        <v>0.202652422070184</v>
      </c>
      <c r="Z108" s="4">
        <v>6.0645790300601E-2</v>
      </c>
      <c r="AA108" s="2">
        <v>5.70269032502395E-2</v>
      </c>
      <c r="AB108" s="2">
        <v>4.2269289832034901E-2</v>
      </c>
      <c r="AC108" s="4">
        <v>8.1418198839987396E-2</v>
      </c>
      <c r="AD108" s="2">
        <v>0.115141483608554</v>
      </c>
      <c r="AE108" s="2">
        <v>6.7114939918351296E-2</v>
      </c>
      <c r="AF108" s="2">
        <v>0.228406263845852</v>
      </c>
      <c r="AG108" s="2">
        <v>0.182304533952276</v>
      </c>
      <c r="AH108" s="2">
        <v>18.4958733333333</v>
      </c>
      <c r="AI108" s="4">
        <v>-1.3555489637167899</v>
      </c>
      <c r="AJ108" s="4">
        <v>0.69550000000000001</v>
      </c>
      <c r="AK108" s="4">
        <v>0.88990000000000002</v>
      </c>
      <c r="AL108" s="4">
        <v>-0.31430000000000002</v>
      </c>
      <c r="AM108" s="4">
        <v>0.95107112037969199</v>
      </c>
    </row>
    <row r="109" spans="1:39" x14ac:dyDescent="0.25">
      <c r="A109">
        <v>1973.75</v>
      </c>
      <c r="B109" s="4">
        <v>8.5069004019308103</v>
      </c>
      <c r="C109" s="4">
        <v>8.1098498725490104E-2</v>
      </c>
      <c r="D109" s="2">
        <v>7.6419964170770402</v>
      </c>
      <c r="E109" s="2">
        <v>6.81036293297349</v>
      </c>
      <c r="F109" s="2">
        <v>5.3659760150218503</v>
      </c>
      <c r="G109" s="2">
        <v>5.8409323128034396</v>
      </c>
      <c r="H109" s="4">
        <v>5.8420940904537098</v>
      </c>
      <c r="I109" s="2">
        <v>1.7460539181449901E-2</v>
      </c>
      <c r="J109" s="2">
        <v>6.7571119001086499</v>
      </c>
      <c r="K109" s="4">
        <v>6.46031192929083</v>
      </c>
      <c r="L109" s="2">
        <v>7.3062146155280603</v>
      </c>
      <c r="M109" s="2">
        <v>7.3436384106916099</v>
      </c>
      <c r="N109" s="4">
        <v>7.9599033909874404</v>
      </c>
      <c r="O109" s="2">
        <v>8.2171204425681896</v>
      </c>
      <c r="P109" s="4">
        <v>7.0825485693552999</v>
      </c>
      <c r="Q109" s="2">
        <v>5.4773000220764798</v>
      </c>
      <c r="R109" s="2">
        <v>5.65354125821945</v>
      </c>
      <c r="S109" s="2">
        <v>7.4770356941446195E-2</v>
      </c>
      <c r="T109" s="2">
        <v>0.122042533240869</v>
      </c>
      <c r="U109" s="2">
        <v>1.38973481721614E-2</v>
      </c>
      <c r="V109" s="2">
        <v>7.0518385413290502E-2</v>
      </c>
      <c r="W109" s="4">
        <v>4.2908082732569901E-2</v>
      </c>
      <c r="X109" s="2">
        <v>3.7043208708592501</v>
      </c>
      <c r="Y109" s="2">
        <v>-8.94334613272392E-2</v>
      </c>
      <c r="Z109" s="4">
        <v>3.4167330467692401E-2</v>
      </c>
      <c r="AA109" s="2">
        <v>2.3487050941653799E-2</v>
      </c>
      <c r="AB109" s="2">
        <v>9.6284148960116098E-2</v>
      </c>
      <c r="AC109" s="4">
        <v>9.3525362858326105E-2</v>
      </c>
      <c r="AD109" s="2">
        <v>4.0342133738153797E-2</v>
      </c>
      <c r="AE109" s="2">
        <v>7.8769330479808303E-2</v>
      </c>
      <c r="AF109" s="2">
        <v>0.198355044746407</v>
      </c>
      <c r="AG109" s="2">
        <v>0.29095698309453499</v>
      </c>
      <c r="AH109" s="2">
        <v>26.29177</v>
      </c>
      <c r="AI109" s="4">
        <v>-1.3547904019307999</v>
      </c>
      <c r="AJ109" s="4">
        <v>1.0661</v>
      </c>
      <c r="AK109" s="4">
        <v>0.9647</v>
      </c>
      <c r="AL109" s="4">
        <v>5.2299999999999999E-2</v>
      </c>
      <c r="AM109" s="4">
        <v>0.94593588490012603</v>
      </c>
    </row>
    <row r="110" spans="1:39" x14ac:dyDescent="0.25">
      <c r="A110">
        <v>1974</v>
      </c>
      <c r="B110" s="4">
        <v>8.4980919181138397</v>
      </c>
      <c r="C110" s="4">
        <v>0.117158133338993</v>
      </c>
      <c r="D110" s="2">
        <v>7.64050771413444</v>
      </c>
      <c r="E110" s="2">
        <v>6.7969354438768903</v>
      </c>
      <c r="F110" s="2">
        <v>5.34233425196481</v>
      </c>
      <c r="G110" s="2">
        <v>5.7645639469160601</v>
      </c>
      <c r="H110" s="4">
        <v>5.8412228837774398</v>
      </c>
      <c r="I110" s="2">
        <v>8.6409511959076504E-3</v>
      </c>
      <c r="J110" s="2">
        <v>6.7584425587790298</v>
      </c>
      <c r="K110" s="4">
        <v>6.4181492115974601</v>
      </c>
      <c r="L110" s="2">
        <v>7.2834428007181398</v>
      </c>
      <c r="M110" s="2">
        <v>7.3014123436006297</v>
      </c>
      <c r="N110" s="4">
        <v>7.9536559494890504</v>
      </c>
      <c r="O110" s="2">
        <v>8.2130410747615006</v>
      </c>
      <c r="P110" s="4">
        <v>7.1032398223023696</v>
      </c>
      <c r="Q110" s="2">
        <v>5.4901766278224802</v>
      </c>
      <c r="R110" s="2">
        <v>5.6189505391395</v>
      </c>
      <c r="S110" s="2">
        <v>8.1578079799257394E-2</v>
      </c>
      <c r="T110" s="2">
        <v>0.20143528399760099</v>
      </c>
      <c r="U110" s="2">
        <v>4.7489223590257999E-2</v>
      </c>
      <c r="V110" s="2">
        <v>9.6533943780645601E-2</v>
      </c>
      <c r="W110" s="4">
        <v>7.0463135800306304E-2</v>
      </c>
      <c r="X110" s="2">
        <v>-2.7373103702976098</v>
      </c>
      <c r="Y110" s="2">
        <v>0.12683342254355201</v>
      </c>
      <c r="Z110" s="4">
        <v>6.3753281098041001E-2</v>
      </c>
      <c r="AA110" s="2">
        <v>6.3274603729457396E-2</v>
      </c>
      <c r="AB110" s="2">
        <v>1.0279201244213E-2</v>
      </c>
      <c r="AC110" s="4">
        <v>0.129453629666855</v>
      </c>
      <c r="AD110" s="2">
        <v>0.12868229208387</v>
      </c>
      <c r="AE110" s="2">
        <v>8.8050504906607999E-2</v>
      </c>
      <c r="AF110" s="2">
        <v>0.27323714327528897</v>
      </c>
      <c r="AG110" s="2">
        <v>0.58283879559988705</v>
      </c>
      <c r="AH110" s="2">
        <v>23.238036666666702</v>
      </c>
      <c r="AI110" s="4">
        <v>-1.3396419181138399</v>
      </c>
      <c r="AJ110" s="4">
        <v>0.98280000000000001</v>
      </c>
      <c r="AK110" s="4">
        <v>1.0105999999999999</v>
      </c>
      <c r="AL110" s="4">
        <v>-3.5000000000000001E-3</v>
      </c>
      <c r="AM110" s="4">
        <v>0.96438891193142595</v>
      </c>
    </row>
    <row r="111" spans="1:39" x14ac:dyDescent="0.25">
      <c r="A111">
        <v>1974.25</v>
      </c>
      <c r="B111" s="4">
        <v>8.5006572227761392</v>
      </c>
      <c r="C111" s="4">
        <v>0.111654262728708</v>
      </c>
      <c r="D111" s="2">
        <v>7.6502162960950004</v>
      </c>
      <c r="E111" s="2">
        <v>6.7902097151270899</v>
      </c>
      <c r="F111" s="2">
        <v>5.34758360785096</v>
      </c>
      <c r="G111" s="2">
        <v>5.7199838539942096</v>
      </c>
      <c r="H111" s="4">
        <v>5.8388959484633798</v>
      </c>
      <c r="I111" s="2">
        <v>1.171875E-2</v>
      </c>
      <c r="J111" s="2">
        <v>6.7707121589512198</v>
      </c>
      <c r="K111" s="4">
        <v>6.4064062649317499</v>
      </c>
      <c r="L111" s="2">
        <v>7.2779527548229996</v>
      </c>
      <c r="M111" s="2">
        <v>7.3031838797634103</v>
      </c>
      <c r="N111" s="4">
        <v>7.9567956383951399</v>
      </c>
      <c r="O111" s="2">
        <v>8.2187759828725593</v>
      </c>
      <c r="P111" s="4">
        <v>7.10996115908147</v>
      </c>
      <c r="Q111" s="2">
        <v>5.5377278903261198</v>
      </c>
      <c r="R111" s="2">
        <v>5.67057034045009</v>
      </c>
      <c r="S111" s="2">
        <v>9.3111668142981302E-2</v>
      </c>
      <c r="T111" s="2">
        <v>0.14303804642176099</v>
      </c>
      <c r="U111" s="2">
        <v>0.100271094516373</v>
      </c>
      <c r="V111" s="2">
        <v>9.0404744812303803E-2</v>
      </c>
      <c r="W111" s="4">
        <v>0.12567958502291199</v>
      </c>
      <c r="X111" s="2">
        <v>1.31065505243254</v>
      </c>
      <c r="Y111" s="2">
        <v>-2.83328112366554E-2</v>
      </c>
      <c r="Z111" s="4">
        <v>9.57281038727196E-2</v>
      </c>
      <c r="AA111" s="2">
        <v>0.101542803096262</v>
      </c>
      <c r="AB111" s="2">
        <v>0.121357954515073</v>
      </c>
      <c r="AC111" s="4">
        <v>0.11303623538244199</v>
      </c>
      <c r="AD111" s="2">
        <v>7.2945934174107704E-2</v>
      </c>
      <c r="AE111" s="2">
        <v>0.111374259351972</v>
      </c>
      <c r="AF111" s="2">
        <v>0.13865714212378299</v>
      </c>
      <c r="AG111" s="2">
        <v>0.43233861798703899</v>
      </c>
      <c r="AH111" s="2">
        <v>22.191416666666701</v>
      </c>
      <c r="AI111" s="4">
        <v>-1.34241722277614</v>
      </c>
      <c r="AJ111" s="4">
        <v>1.1518999999999999</v>
      </c>
      <c r="AK111" s="4">
        <v>1.085</v>
      </c>
      <c r="AL111" s="4">
        <v>0.2001</v>
      </c>
      <c r="AM111" s="4">
        <v>0.96713968211206902</v>
      </c>
    </row>
    <row r="112" spans="1:39" x14ac:dyDescent="0.25">
      <c r="A112">
        <v>1974.5</v>
      </c>
      <c r="B112" s="4">
        <v>8.4907260052010702</v>
      </c>
      <c r="C112" s="4">
        <v>0.106650142217196</v>
      </c>
      <c r="D112" s="2">
        <v>7.65510651355559</v>
      </c>
      <c r="E112" s="2">
        <v>6.7923444274708098</v>
      </c>
      <c r="F112" s="2">
        <v>5.3532789246220096</v>
      </c>
      <c r="G112" s="2">
        <v>5.6866363158212296</v>
      </c>
      <c r="H112" s="4">
        <v>5.8271793528001297</v>
      </c>
      <c r="I112" s="2">
        <v>3.6992997753996599E-3</v>
      </c>
      <c r="J112" s="2">
        <v>6.7251768709953099</v>
      </c>
      <c r="K112" s="4">
        <v>6.3991626103221799</v>
      </c>
      <c r="L112" s="2">
        <v>7.2691287515421399</v>
      </c>
      <c r="M112" s="2">
        <v>7.27793816254185</v>
      </c>
      <c r="N112" s="4">
        <v>7.96058048823493</v>
      </c>
      <c r="O112" s="2">
        <v>8.2089922455961108</v>
      </c>
      <c r="P112" s="4">
        <v>7.1114305471009498</v>
      </c>
      <c r="Q112" s="2">
        <v>5.4823042026610498</v>
      </c>
      <c r="R112" s="2">
        <v>5.6528399959186304</v>
      </c>
      <c r="S112" s="2">
        <v>9.1811377563573202E-2</v>
      </c>
      <c r="T112" s="2">
        <v>0.111649842323505</v>
      </c>
      <c r="U112" s="2">
        <v>0.14809522035639899</v>
      </c>
      <c r="V112" s="2">
        <v>0.12745983285102</v>
      </c>
      <c r="W112" s="4">
        <v>0.16691069631715699</v>
      </c>
      <c r="X112" s="2">
        <v>-4.5027366330191203</v>
      </c>
      <c r="Y112" s="2">
        <v>0.27165895430595599</v>
      </c>
      <c r="Z112" s="4">
        <v>0.14048009655129301</v>
      </c>
      <c r="AA112" s="2">
        <v>0.150714563831823</v>
      </c>
      <c r="AB112" s="2">
        <v>8.9475080119811395E-2</v>
      </c>
      <c r="AC112" s="4">
        <v>9.9772438841633004E-2</v>
      </c>
      <c r="AD112" s="2">
        <v>0.14693501818339899</v>
      </c>
      <c r="AE112" s="2">
        <v>0.13519500327190001</v>
      </c>
      <c r="AF112" s="2">
        <v>0.21853644019219201</v>
      </c>
      <c r="AG112" s="2">
        <v>0.19868889426882699</v>
      </c>
      <c r="AH112" s="2">
        <v>31.85887</v>
      </c>
      <c r="AI112" s="4">
        <v>-1.33688600520107</v>
      </c>
      <c r="AJ112" s="4">
        <v>1.9156</v>
      </c>
      <c r="AK112" s="4">
        <v>1.2347999999999999</v>
      </c>
      <c r="AL112" s="4">
        <v>0.80569999999999997</v>
      </c>
      <c r="AM112" s="4">
        <v>0.97409631391200902</v>
      </c>
    </row>
    <row r="113" spans="1:39" x14ac:dyDescent="0.25">
      <c r="A113">
        <v>1974.75</v>
      </c>
      <c r="B113" s="4">
        <v>8.4867752201947102</v>
      </c>
      <c r="C113" s="4">
        <v>0.10044697119309599</v>
      </c>
      <c r="D113" s="2">
        <v>7.6651440616035504</v>
      </c>
      <c r="E113" s="2">
        <v>6.7743381655417902</v>
      </c>
      <c r="F113" s="2">
        <v>5.2533200006173004</v>
      </c>
      <c r="G113" s="2">
        <v>5.5455679932054798</v>
      </c>
      <c r="H113" s="4">
        <v>5.7987895782345404</v>
      </c>
      <c r="I113" s="2">
        <v>1.31375579598145E-2</v>
      </c>
      <c r="J113" s="2">
        <v>6.78422779278515</v>
      </c>
      <c r="K113" s="4">
        <v>6.2859868772101501</v>
      </c>
      <c r="L113" s="2">
        <v>7.2013767400116198</v>
      </c>
      <c r="M113" s="2">
        <v>7.2309078313584303</v>
      </c>
      <c r="N113" s="4">
        <v>7.9595211392904401</v>
      </c>
      <c r="O113" s="2">
        <v>8.2253154976302891</v>
      </c>
      <c r="P113" s="4">
        <v>7.1149320367742703</v>
      </c>
      <c r="Q113" s="2">
        <v>5.5077675907302401</v>
      </c>
      <c r="R113" s="2">
        <v>5.6429703352594398</v>
      </c>
      <c r="S113" s="2">
        <v>8.7305640069640603E-2</v>
      </c>
      <c r="T113" s="2">
        <v>0.110895684607282</v>
      </c>
      <c r="U113" s="2">
        <v>0.120299053990529</v>
      </c>
      <c r="V113" s="2">
        <v>9.9071467678360406E-2</v>
      </c>
      <c r="W113" s="4">
        <v>0.180246472129031</v>
      </c>
      <c r="X113" s="2">
        <v>5.1333201796986101</v>
      </c>
      <c r="Y113" s="2">
        <v>-4.0587339740518801E-3</v>
      </c>
      <c r="Z113" s="4">
        <v>0.112682572637283</v>
      </c>
      <c r="AA113" s="2">
        <v>0.12262227583325799</v>
      </c>
      <c r="AB113" s="2">
        <v>0.19962911350009499</v>
      </c>
      <c r="AC113" s="4">
        <v>9.6340349978575601E-2</v>
      </c>
      <c r="AD113" s="2">
        <v>6.6436173024989401E-2</v>
      </c>
      <c r="AE113" s="2">
        <v>0.130624713692026</v>
      </c>
      <c r="AF113" s="2">
        <v>0.20224419742968899</v>
      </c>
      <c r="AG113" s="2">
        <v>0.128305386773306</v>
      </c>
      <c r="AH113" s="2">
        <v>31.5463566666667</v>
      </c>
      <c r="AI113" s="4">
        <v>-1.3877952201946999</v>
      </c>
      <c r="AJ113" s="4">
        <v>2.0764</v>
      </c>
      <c r="AK113" s="4">
        <v>1.2339</v>
      </c>
      <c r="AL113" s="4">
        <v>0.83320000000000005</v>
      </c>
      <c r="AM113" s="4">
        <v>0.967744075218959</v>
      </c>
    </row>
    <row r="114" spans="1:39" x14ac:dyDescent="0.25">
      <c r="A114">
        <v>1975</v>
      </c>
      <c r="B114" s="4">
        <v>8.4745361809502509</v>
      </c>
      <c r="C114" s="4">
        <v>7.4860124963901598E-2</v>
      </c>
      <c r="D114" s="2">
        <v>7.6744316928301997</v>
      </c>
      <c r="E114" s="2">
        <v>6.7762789161937498</v>
      </c>
      <c r="F114" s="2">
        <v>5.2745368378826303</v>
      </c>
      <c r="G114" s="2">
        <v>5.4818881427424202</v>
      </c>
      <c r="H114" s="4">
        <v>5.7356040869791602</v>
      </c>
      <c r="I114" s="2">
        <v>-6.3718618580349204E-3</v>
      </c>
      <c r="J114" s="2">
        <v>6.7469565817768498</v>
      </c>
      <c r="K114" s="4">
        <v>6.2814366189994297</v>
      </c>
      <c r="L114" s="2">
        <v>7.16861472317182</v>
      </c>
      <c r="M114" s="2">
        <v>7.1566797907650104</v>
      </c>
      <c r="N114" s="4">
        <v>7.96591686731092</v>
      </c>
      <c r="O114" s="2">
        <v>8.2191514832481598</v>
      </c>
      <c r="P114" s="4">
        <v>7.1270514385674497</v>
      </c>
      <c r="Q114" s="2">
        <v>5.5150403500593201</v>
      </c>
      <c r="R114" s="2">
        <v>5.5373342670185401</v>
      </c>
      <c r="S114" s="2">
        <v>9.0216422535462498E-2</v>
      </c>
      <c r="T114" s="2">
        <v>5.5797021579937899E-2</v>
      </c>
      <c r="U114" s="2">
        <v>6.0378426430663303E-2</v>
      </c>
      <c r="V114" s="2">
        <v>9.8369847020041604E-2</v>
      </c>
      <c r="W114" s="4">
        <v>0.15111987127982801</v>
      </c>
      <c r="X114" s="2">
        <v>-2.7737615521531001</v>
      </c>
      <c r="Y114" s="2">
        <v>0.46337656288449802</v>
      </c>
      <c r="Z114" s="4">
        <v>6.9184197812628398E-2</v>
      </c>
      <c r="AA114" s="2">
        <v>0.108917997080322</v>
      </c>
      <c r="AB114" s="2">
        <v>-5.6740445660743398E-2</v>
      </c>
      <c r="AC114" s="4">
        <v>7.66107006199164E-2</v>
      </c>
      <c r="AD114" s="2">
        <v>0.18877820796144801</v>
      </c>
      <c r="AE114" s="2">
        <v>8.1872984822631195E-2</v>
      </c>
      <c r="AF114" s="2">
        <v>0.109052187986812</v>
      </c>
      <c r="AG114" s="2">
        <v>6.4370152942995404E-2</v>
      </c>
      <c r="AH114" s="2">
        <v>24.1599166666667</v>
      </c>
      <c r="AI114" s="4">
        <v>-1.43726618095025</v>
      </c>
      <c r="AJ114" s="4">
        <v>1.415</v>
      </c>
      <c r="AK114" s="4">
        <v>1.1336999999999999</v>
      </c>
      <c r="AL114" s="4">
        <v>0.37780000000000002</v>
      </c>
      <c r="AM114" s="4">
        <v>0.97317528991971503</v>
      </c>
    </row>
    <row r="115" spans="1:39" x14ac:dyDescent="0.25">
      <c r="A115">
        <v>1975.25</v>
      </c>
      <c r="B115" s="4">
        <v>8.4821461563386702</v>
      </c>
      <c r="C115" s="4">
        <v>4.90507704471774E-2</v>
      </c>
      <c r="D115" s="2">
        <v>7.6867590033017699</v>
      </c>
      <c r="E115" s="2">
        <v>6.79816360235204</v>
      </c>
      <c r="F115" s="2">
        <v>5.29380721107015</v>
      </c>
      <c r="G115" s="2">
        <v>5.5028895322768099</v>
      </c>
      <c r="H115" s="4">
        <v>5.7091016361338003</v>
      </c>
      <c r="I115" s="2">
        <v>-8.7232849398716401E-3</v>
      </c>
      <c r="J115" s="2">
        <v>6.7431597858324501</v>
      </c>
      <c r="K115" s="4">
        <v>6.3012345500083802</v>
      </c>
      <c r="L115" s="2">
        <v>7.1695796016917797</v>
      </c>
      <c r="M115" s="2">
        <v>7.1465345647519101</v>
      </c>
      <c r="N115" s="4">
        <v>7.9820033865570403</v>
      </c>
      <c r="O115" s="2">
        <v>8.2293714845874799</v>
      </c>
      <c r="P115" s="4">
        <v>7.1193928901101504</v>
      </c>
      <c r="Q115" s="2">
        <v>5.4856264648530297</v>
      </c>
      <c r="R115" s="2">
        <v>5.4540382415448097</v>
      </c>
      <c r="S115" s="2">
        <v>6.5915704594964097E-2</v>
      </c>
      <c r="T115" s="2">
        <v>1.3494526626921299E-2</v>
      </c>
      <c r="U115" s="2">
        <v>6.8930993895918405E-2</v>
      </c>
      <c r="V115" s="2">
        <v>6.5671768291846205E-2</v>
      </c>
      <c r="W115" s="4">
        <v>0.10132870278866001</v>
      </c>
      <c r="X115" s="2">
        <v>1.3552946388122</v>
      </c>
      <c r="Y115" s="2">
        <v>0.111104586169017</v>
      </c>
      <c r="Z115" s="4">
        <v>6.7937008726520504E-2</v>
      </c>
      <c r="AA115" s="2">
        <v>7.1977350144219798E-2</v>
      </c>
      <c r="AB115" s="2">
        <v>7.3540317696192403E-2</v>
      </c>
      <c r="AC115" s="4">
        <v>4.5312944406021002E-2</v>
      </c>
      <c r="AD115" s="2">
        <v>6.4696071482867296E-2</v>
      </c>
      <c r="AE115" s="2">
        <v>7.2013873198805797E-2</v>
      </c>
      <c r="AF115" s="2">
        <v>-1.4635452270916E-2</v>
      </c>
      <c r="AG115" s="2">
        <v>9.8094264159343005E-3</v>
      </c>
      <c r="AH115" s="2">
        <v>20.661056666666699</v>
      </c>
      <c r="AI115" s="4">
        <v>-1.5833661563386701</v>
      </c>
      <c r="AJ115" s="4">
        <v>1.2315</v>
      </c>
      <c r="AK115" s="4">
        <v>1.0227999999999999</v>
      </c>
      <c r="AL115" s="4">
        <v>0.2218</v>
      </c>
      <c r="AM115" s="4">
        <v>0.960978565642719</v>
      </c>
    </row>
    <row r="116" spans="1:39" x14ac:dyDescent="0.25">
      <c r="A116">
        <v>1975.5</v>
      </c>
      <c r="B116" s="4">
        <v>8.4988459045981806</v>
      </c>
      <c r="C116" s="4">
        <v>7.41666194950064E-2</v>
      </c>
      <c r="D116" s="2">
        <v>7.6915654944393301</v>
      </c>
      <c r="E116" s="2">
        <v>6.8079349436999301</v>
      </c>
      <c r="F116" s="2">
        <v>5.3542249984863304</v>
      </c>
      <c r="G116" s="2">
        <v>5.57025108203168</v>
      </c>
      <c r="H116" s="4">
        <v>5.7180140569029296</v>
      </c>
      <c r="I116" s="2">
        <v>-8.42105263157895E-4</v>
      </c>
      <c r="J116" s="2">
        <v>6.7614822392665701</v>
      </c>
      <c r="K116" s="4">
        <v>6.3637763223425301</v>
      </c>
      <c r="L116" s="2">
        <v>7.2081414639336003</v>
      </c>
      <c r="M116" s="2">
        <v>7.2038371268901198</v>
      </c>
      <c r="N116" s="4">
        <v>7.9887631362233904</v>
      </c>
      <c r="O116" s="2">
        <v>8.2395526145263602</v>
      </c>
      <c r="P116" s="4">
        <v>7.1368013759489601</v>
      </c>
      <c r="Q116" s="2">
        <v>5.46848199307136</v>
      </c>
      <c r="R116" s="2">
        <v>5.53378466755108</v>
      </c>
      <c r="S116" s="2">
        <v>7.3835840029900596E-2</v>
      </c>
      <c r="T116" s="2">
        <v>8.87794028584388E-2</v>
      </c>
      <c r="U116" s="2">
        <v>4.3458340137316802E-2</v>
      </c>
      <c r="V116" s="2">
        <v>3.27054236491406E-2</v>
      </c>
      <c r="W116" s="4">
        <v>5.2367765127630903E-2</v>
      </c>
      <c r="X116" s="2">
        <v>-9.2418650906830404</v>
      </c>
      <c r="Y116" s="2">
        <v>-4.5385219752773799E-2</v>
      </c>
      <c r="Z116" s="4">
        <v>4.0156373555699801E-2</v>
      </c>
      <c r="AA116" s="2">
        <v>4.3297337767960201E-2</v>
      </c>
      <c r="AB116" s="2">
        <v>0.109202844523502</v>
      </c>
      <c r="AC116" s="4">
        <v>7.9693791032962494E-2</v>
      </c>
      <c r="AD116" s="2">
        <v>4.2776575215814502E-2</v>
      </c>
      <c r="AE116" s="2">
        <v>6.7496653609811802E-2</v>
      </c>
      <c r="AF116" s="2">
        <v>-1.1158972476589901E-2</v>
      </c>
      <c r="AG116" s="2">
        <v>-8.6303172605593004E-2</v>
      </c>
      <c r="AH116" s="2">
        <v>21.499746666666699</v>
      </c>
      <c r="AI116" s="4">
        <v>-1.4841059045981799</v>
      </c>
      <c r="AJ116" s="4">
        <v>1.1962999999999999</v>
      </c>
      <c r="AK116" s="4">
        <v>1.0186999999999999</v>
      </c>
      <c r="AL116" s="4">
        <v>0.28270000000000001</v>
      </c>
      <c r="AM116" s="4">
        <v>0.94324739849624095</v>
      </c>
    </row>
    <row r="117" spans="1:39" x14ac:dyDescent="0.25">
      <c r="A117">
        <v>1975.75</v>
      </c>
      <c r="B117" s="4">
        <v>8.5118388826543097</v>
      </c>
      <c r="C117" s="4">
        <v>6.6520164391969103E-2</v>
      </c>
      <c r="D117" s="2">
        <v>7.7055327086201704</v>
      </c>
      <c r="E117" s="2">
        <v>6.8055010449433802</v>
      </c>
      <c r="F117" s="2">
        <v>5.3831179682404997</v>
      </c>
      <c r="G117" s="2">
        <v>5.6131281063880696</v>
      </c>
      <c r="H117" s="4">
        <v>5.7274990012735199</v>
      </c>
      <c r="I117" s="2">
        <v>1.75039383861369E-4</v>
      </c>
      <c r="J117" s="2">
        <v>6.7774354807792898</v>
      </c>
      <c r="K117" s="4">
        <v>6.3969902067045101</v>
      </c>
      <c r="L117" s="2">
        <v>7.2308357745535403</v>
      </c>
      <c r="M117" s="2">
        <v>7.2306185762936996</v>
      </c>
      <c r="N117" s="4">
        <v>7.9963483323691698</v>
      </c>
      <c r="O117" s="2">
        <v>8.2496020716596501</v>
      </c>
      <c r="P117" s="4">
        <v>7.1451961349971702</v>
      </c>
      <c r="Q117" s="2">
        <v>5.52345892052492</v>
      </c>
      <c r="R117" s="2">
        <v>5.5857494077446104</v>
      </c>
      <c r="S117" s="2">
        <v>7.7668310971404295E-2</v>
      </c>
      <c r="T117" s="2">
        <v>5.1094074424373297E-2</v>
      </c>
      <c r="U117" s="2">
        <v>6.0339211994285998E-2</v>
      </c>
      <c r="V117" s="2">
        <v>7.4631056333423401E-2</v>
      </c>
      <c r="W117" s="4">
        <v>5.2664322665218997E-2</v>
      </c>
      <c r="X117" s="2">
        <v>-6.1658487423766699</v>
      </c>
      <c r="Y117" s="2">
        <v>6.9760638743968401E-2</v>
      </c>
      <c r="Z117" s="4">
        <v>6.4647092409035906E-2</v>
      </c>
      <c r="AA117" s="2">
        <v>5.8725350229302399E-2</v>
      </c>
      <c r="AB117" s="2">
        <v>5.9904578993251099E-2</v>
      </c>
      <c r="AC117" s="4">
        <v>6.7145052386045706E-2</v>
      </c>
      <c r="AD117" s="2">
        <v>6.7883472768453898E-2</v>
      </c>
      <c r="AE117" s="2">
        <v>8.5085265243176195E-2</v>
      </c>
      <c r="AF117" s="2">
        <v>2.3117127870055001E-2</v>
      </c>
      <c r="AG117" s="2">
        <v>2.71597316756811E-3</v>
      </c>
      <c r="AH117" s="2">
        <v>18.976216666666701</v>
      </c>
      <c r="AI117" s="4">
        <v>-1.4850288826543101</v>
      </c>
      <c r="AJ117" s="4">
        <v>1.0724</v>
      </c>
      <c r="AK117" s="4">
        <v>0.92800000000000005</v>
      </c>
      <c r="AL117" s="4">
        <v>9.2499999999999999E-2</v>
      </c>
      <c r="AM117" s="4">
        <v>0.93152167571036804</v>
      </c>
    </row>
    <row r="118" spans="1:39" x14ac:dyDescent="0.25">
      <c r="A118">
        <v>1976</v>
      </c>
      <c r="B118" s="4">
        <v>8.5343059296927493</v>
      </c>
      <c r="C118" s="4">
        <v>4.3994432686249099E-2</v>
      </c>
      <c r="D118" s="2">
        <v>7.7171732412074698</v>
      </c>
      <c r="E118" s="2">
        <v>6.8255686079941897</v>
      </c>
      <c r="F118" s="2">
        <v>5.4319737513607098</v>
      </c>
      <c r="G118" s="2">
        <v>5.7104270173748697</v>
      </c>
      <c r="H118" s="4">
        <v>5.7452442644637998</v>
      </c>
      <c r="I118" s="2">
        <v>8.2966474771418892E-3</v>
      </c>
      <c r="J118" s="2">
        <v>6.7949195664221502</v>
      </c>
      <c r="K118" s="4">
        <v>6.4613068944159</v>
      </c>
      <c r="L118" s="2">
        <v>7.14359826377824</v>
      </c>
      <c r="M118" s="2">
        <v>7.1684069371274504</v>
      </c>
      <c r="N118" s="4">
        <v>8.0112630979745791</v>
      </c>
      <c r="O118" s="2">
        <v>8.26526542317165</v>
      </c>
      <c r="P118" s="4">
        <v>7.1477166152225102</v>
      </c>
      <c r="Q118" s="2">
        <v>5.5166493608650198</v>
      </c>
      <c r="R118" s="2">
        <v>5.6465064068364699</v>
      </c>
      <c r="S118" s="2">
        <v>6.5532925879878703E-2</v>
      </c>
      <c r="T118" s="2">
        <v>4.4530361145511703E-3</v>
      </c>
      <c r="U118" s="2">
        <v>5.4737311692221603E-2</v>
      </c>
      <c r="V118" s="2">
        <v>2.5253409909989699E-2</v>
      </c>
      <c r="W118" s="4">
        <v>4.5992799910397501E-2</v>
      </c>
      <c r="X118" s="2">
        <v>15.534794760069399</v>
      </c>
      <c r="Y118" s="2">
        <v>-0.101089148012822</v>
      </c>
      <c r="Z118" s="4">
        <v>4.44359929567852E-2</v>
      </c>
      <c r="AA118" s="2">
        <v>0.56936740733588598</v>
      </c>
      <c r="AB118" s="2">
        <v>0.60278962671813097</v>
      </c>
      <c r="AC118" s="4">
        <v>4.1828099770075497E-2</v>
      </c>
      <c r="AD118" s="2">
        <v>2.21008705121761E-4</v>
      </c>
      <c r="AE118" s="2">
        <v>5.58770204487153E-2</v>
      </c>
      <c r="AF118" s="2">
        <v>5.7996866261252202E-2</v>
      </c>
      <c r="AG118" s="2">
        <v>6.2052544265419798E-2</v>
      </c>
      <c r="AH118" s="2">
        <v>19.103583333333301</v>
      </c>
      <c r="AI118" s="4">
        <v>-1.4576959296927501</v>
      </c>
      <c r="AJ118" s="4">
        <v>0.86140000000000005</v>
      </c>
      <c r="AK118" s="4">
        <v>0.84050000000000002</v>
      </c>
      <c r="AL118" s="4">
        <v>-2.0199999999999999E-2</v>
      </c>
      <c r="AM118" s="4">
        <v>0.92218337284117802</v>
      </c>
    </row>
    <row r="119" spans="1:39" x14ac:dyDescent="0.25">
      <c r="A119">
        <v>1976.25</v>
      </c>
      <c r="B119" s="4">
        <v>8.5418077521801603</v>
      </c>
      <c r="C119" s="4">
        <v>3.3185750830373499E-2</v>
      </c>
      <c r="D119" s="2">
        <v>7.72373936950114</v>
      </c>
      <c r="E119" s="2">
        <v>6.8407604101578601</v>
      </c>
      <c r="F119" s="2">
        <v>5.4363386644454099</v>
      </c>
      <c r="G119" s="2">
        <v>5.7388278163989996</v>
      </c>
      <c r="H119" s="4">
        <v>5.7573232415842304</v>
      </c>
      <c r="I119" s="2">
        <v>1.2414786897966001E-2</v>
      </c>
      <c r="J119" s="2">
        <v>6.7916100261301402</v>
      </c>
      <c r="K119" s="4">
        <v>6.4734932655883703</v>
      </c>
      <c r="L119" s="2">
        <v>7.1574410382301297</v>
      </c>
      <c r="M119" s="2">
        <v>7.1934769212700003</v>
      </c>
      <c r="N119" s="4">
        <v>8.0211696341649503</v>
      </c>
      <c r="O119" s="2">
        <v>8.2714262987321607</v>
      </c>
      <c r="P119" s="4">
        <v>7.1367218435991404</v>
      </c>
      <c r="Q119" s="2">
        <v>5.5266474445495497</v>
      </c>
      <c r="R119" s="2">
        <v>5.6890071890740499</v>
      </c>
      <c r="S119" s="2">
        <v>5.1922730170740998E-2</v>
      </c>
      <c r="T119" s="2">
        <v>8.1402112967054996E-4</v>
      </c>
      <c r="U119" s="2">
        <v>4.5725136541111801E-2</v>
      </c>
      <c r="V119" s="2">
        <v>0.11590525423668301</v>
      </c>
      <c r="W119" s="4">
        <v>5.0507592629415399E-2</v>
      </c>
      <c r="X119" s="2">
        <v>1.6683813026219201</v>
      </c>
      <c r="Y119" s="2">
        <v>-2.9733560900478299E-2</v>
      </c>
      <c r="Z119" s="4">
        <v>6.8111210827236604E-2</v>
      </c>
      <c r="AA119" s="2">
        <v>5.3663026295907898E-2</v>
      </c>
      <c r="AB119" s="2">
        <v>7.3038823012684204E-2</v>
      </c>
      <c r="AC119" s="4">
        <v>3.2147114062507101E-2</v>
      </c>
      <c r="AD119" s="2">
        <v>1.4453992392262201E-2</v>
      </c>
      <c r="AE119" s="2">
        <v>5.4516500385140901E-2</v>
      </c>
      <c r="AF119" s="2">
        <v>4.2712196615621402E-2</v>
      </c>
      <c r="AG119" s="2">
        <v>5.9430382438069501E-2</v>
      </c>
      <c r="AH119" s="2">
        <v>17.346309999999999</v>
      </c>
      <c r="AI119" s="4">
        <v>-1.44299775218016</v>
      </c>
      <c r="AJ119" s="4">
        <v>0.89349999999999996</v>
      </c>
      <c r="AK119" s="4">
        <v>0.83540000000000003</v>
      </c>
      <c r="AL119" s="4">
        <v>2.9000000000000001E-2</v>
      </c>
      <c r="AM119" s="4">
        <v>0.92420994291415004</v>
      </c>
    </row>
    <row r="120" spans="1:39" x14ac:dyDescent="0.25">
      <c r="A120">
        <v>1976.5</v>
      </c>
      <c r="B120" s="4">
        <v>8.5466937395338594</v>
      </c>
      <c r="C120" s="4">
        <v>6.02174025245414E-2</v>
      </c>
      <c r="D120" s="2">
        <v>7.7358266317986004</v>
      </c>
      <c r="E120" s="2">
        <v>6.8484298128973196</v>
      </c>
      <c r="F120" s="2">
        <v>5.4475990692637897</v>
      </c>
      <c r="G120" s="2">
        <v>5.72227705729237</v>
      </c>
      <c r="H120" s="4">
        <v>5.77919911394096</v>
      </c>
      <c r="I120" s="2">
        <v>1.13184959460195E-2</v>
      </c>
      <c r="J120" s="2">
        <v>6.7761859065546703</v>
      </c>
      <c r="K120" s="4">
        <v>6.4758121328374703</v>
      </c>
      <c r="L120" s="2">
        <v>7.1693726589770597</v>
      </c>
      <c r="M120" s="2">
        <v>7.2026086357145997</v>
      </c>
      <c r="N120" s="4">
        <v>8.0315601846671196</v>
      </c>
      <c r="O120" s="2">
        <v>8.2746811168716903</v>
      </c>
      <c r="P120" s="4">
        <v>7.1314586735548602</v>
      </c>
      <c r="Q120" s="2">
        <v>5.5552824663377596</v>
      </c>
      <c r="R120" s="2">
        <v>5.7288002376314902</v>
      </c>
      <c r="S120" s="2">
        <v>7.0389459412687899E-2</v>
      </c>
      <c r="T120" s="2">
        <v>4.8932287581894898E-2</v>
      </c>
      <c r="U120" s="2">
        <v>4.7902687449873603E-2</v>
      </c>
      <c r="V120" s="2">
        <v>6.1243333373262501E-2</v>
      </c>
      <c r="W120" s="4">
        <v>5.0153473537104497E-2</v>
      </c>
      <c r="X120" s="2">
        <v>-0.29204672480710098</v>
      </c>
      <c r="Y120" s="2">
        <v>5.3257656606497498E-2</v>
      </c>
      <c r="Z120" s="4">
        <v>5.1892724986380798E-2</v>
      </c>
      <c r="AA120" s="2">
        <v>4.6758945749179097E-2</v>
      </c>
      <c r="AB120" s="2">
        <v>3.9682418616404702E-2</v>
      </c>
      <c r="AC120" s="4">
        <v>6.2127653402359997E-2</v>
      </c>
      <c r="AD120" s="2">
        <v>5.9383557695266397E-2</v>
      </c>
      <c r="AE120" s="2">
        <v>4.9365814511482101E-2</v>
      </c>
      <c r="AF120" s="2">
        <v>2.48842148830732E-2</v>
      </c>
      <c r="AG120" s="2">
        <v>7.0669829087254499E-2</v>
      </c>
      <c r="AH120" s="2">
        <v>15.6501633333333</v>
      </c>
      <c r="AI120" s="4">
        <v>-1.44745373953386</v>
      </c>
      <c r="AJ120" s="4">
        <v>0.8266</v>
      </c>
      <c r="AK120" s="4">
        <v>0.80330000000000001</v>
      </c>
      <c r="AL120" s="4">
        <v>-5.9999999999999995E-4</v>
      </c>
      <c r="AM120" s="4">
        <v>0.92902241932850904</v>
      </c>
    </row>
    <row r="121" spans="1:39" x14ac:dyDescent="0.25">
      <c r="A121">
        <v>1976.75</v>
      </c>
      <c r="B121" s="4">
        <v>8.5539300531322109</v>
      </c>
      <c r="C121" s="4">
        <v>6.2628413703736299E-2</v>
      </c>
      <c r="D121" s="2">
        <v>7.7495810519134496</v>
      </c>
      <c r="E121" s="2">
        <v>6.8588801112000004</v>
      </c>
      <c r="F121" s="2">
        <v>5.46340798641363</v>
      </c>
      <c r="G121" s="2">
        <v>5.84238432409383</v>
      </c>
      <c r="H121" s="4">
        <v>5.7987895782345404</v>
      </c>
      <c r="I121" s="2">
        <v>5.5717697001857304E-3</v>
      </c>
      <c r="J121" s="2">
        <v>6.7327593002553199</v>
      </c>
      <c r="K121" s="4">
        <v>6.5276708457727199</v>
      </c>
      <c r="L121" s="2">
        <v>7.2077047528418996</v>
      </c>
      <c r="M121" s="2">
        <v>7.2181699513881901</v>
      </c>
      <c r="N121" s="4">
        <v>8.0440518821769107</v>
      </c>
      <c r="O121" s="2">
        <v>8.2721254941200506</v>
      </c>
      <c r="P121" s="4">
        <v>7.13065880149174</v>
      </c>
      <c r="Q121" s="2">
        <v>5.5652863974022804</v>
      </c>
      <c r="R121" s="2">
        <v>5.7614222541026203</v>
      </c>
      <c r="S121" s="2">
        <v>6.7910503852104398E-2</v>
      </c>
      <c r="T121" s="2">
        <v>5.1685274414609197E-2</v>
      </c>
      <c r="U121" s="2">
        <v>6.8835407515344102E-2</v>
      </c>
      <c r="V121" s="2">
        <v>7.0410912817333596E-2</v>
      </c>
      <c r="W121" s="4">
        <v>5.8679253584582397E-2</v>
      </c>
      <c r="X121" s="2">
        <v>-2.7113240131918399</v>
      </c>
      <c r="Y121" s="2">
        <v>0.22198830239588199</v>
      </c>
      <c r="Z121" s="4">
        <v>6.4274513398672198E-2</v>
      </c>
      <c r="AA121" s="2">
        <v>5.9962261332266599E-2</v>
      </c>
      <c r="AB121" s="2">
        <v>5.6914282871868997E-2</v>
      </c>
      <c r="AC121" s="4">
        <v>6.1697938985300703E-2</v>
      </c>
      <c r="AD121" s="2">
        <v>0.10448014008789</v>
      </c>
      <c r="AE121" s="2">
        <v>7.7735806432063001E-2</v>
      </c>
      <c r="AF121" s="2">
        <v>7.1716125981350104E-2</v>
      </c>
      <c r="AG121" s="2">
        <v>4.2851457268870498E-2</v>
      </c>
      <c r="AH121" s="2">
        <v>17.184013333333301</v>
      </c>
      <c r="AI121" s="4">
        <v>-1.44947005313221</v>
      </c>
      <c r="AJ121" s="4">
        <v>0.88339999999999996</v>
      </c>
      <c r="AK121" s="4">
        <v>0.76119999999999999</v>
      </c>
      <c r="AL121" s="4">
        <v>-2.5600000000000001E-2</v>
      </c>
      <c r="AM121" s="4">
        <v>0.92972618731759105</v>
      </c>
    </row>
    <row r="122" spans="1:39" x14ac:dyDescent="0.25">
      <c r="A122">
        <v>1977</v>
      </c>
      <c r="B122" s="4">
        <v>8.5654689375811301</v>
      </c>
      <c r="C122" s="4">
        <v>7.0927068597835999E-2</v>
      </c>
      <c r="D122" s="2">
        <v>7.76144694109977</v>
      </c>
      <c r="E122" s="2">
        <v>6.8582498590782999</v>
      </c>
      <c r="F122" s="2">
        <v>5.4992153089149296</v>
      </c>
      <c r="G122" s="2">
        <v>5.8721177894754204</v>
      </c>
      <c r="H122" s="4">
        <v>5.8368554288805603</v>
      </c>
      <c r="I122" s="2">
        <v>7.6347691514057304E-3</v>
      </c>
      <c r="J122" s="2">
        <v>6.7258555810288501</v>
      </c>
      <c r="K122" s="4">
        <v>6.5613810832710797</v>
      </c>
      <c r="L122" s="2">
        <v>7.2449819834940996</v>
      </c>
      <c r="M122" s="2">
        <v>7.2619668488265203</v>
      </c>
      <c r="N122" s="4">
        <v>8.0511871918234501</v>
      </c>
      <c r="O122" s="2">
        <v>8.2754949198586605</v>
      </c>
      <c r="P122" s="4">
        <v>7.13966033596492</v>
      </c>
      <c r="Q122" s="2">
        <v>5.5490760848952201</v>
      </c>
      <c r="R122" s="2">
        <v>5.80784214458098</v>
      </c>
      <c r="S122" s="2">
        <v>7.8560591103347094E-2</v>
      </c>
      <c r="T122" s="2">
        <v>7.2742885712901995E-2</v>
      </c>
      <c r="U122" s="2">
        <v>4.37830648122279E-2</v>
      </c>
      <c r="V122" s="2">
        <v>9.5741534076321202E-2</v>
      </c>
      <c r="W122" s="4">
        <v>8.4287128195317307E-2</v>
      </c>
      <c r="X122" s="2">
        <v>1.36475569662149</v>
      </c>
      <c r="Y122" s="2">
        <v>-5.9107253229910804E-3</v>
      </c>
      <c r="Z122" s="4">
        <v>6.1740918282097802E-2</v>
      </c>
      <c r="AA122" s="2">
        <v>6.4695073062257094E-2</v>
      </c>
      <c r="AB122" s="2">
        <v>6.7898599842227E-2</v>
      </c>
      <c r="AC122" s="4">
        <v>7.6275007672492706E-2</v>
      </c>
      <c r="AD122" s="2">
        <v>5.4035640161263401E-2</v>
      </c>
      <c r="AE122" s="2">
        <v>7.82440147039907E-2</v>
      </c>
      <c r="AF122" s="2">
        <v>4.6863691676865202E-2</v>
      </c>
      <c r="AG122" s="2">
        <v>0.13770495547734299</v>
      </c>
      <c r="AH122" s="2">
        <v>14.71049</v>
      </c>
      <c r="AI122" s="4">
        <v>-1.4258589375811299</v>
      </c>
      <c r="AJ122" s="4">
        <v>0.86860000000000004</v>
      </c>
      <c r="AK122" s="4">
        <v>0.79010000000000002</v>
      </c>
      <c r="AL122" s="4">
        <v>-7.0599999999999996E-2</v>
      </c>
      <c r="AM122" s="4">
        <v>0.936151147794687</v>
      </c>
    </row>
    <row r="123" spans="1:39" x14ac:dyDescent="0.25">
      <c r="A123">
        <v>1977.25</v>
      </c>
      <c r="B123" s="4">
        <v>8.5851508605994606</v>
      </c>
      <c r="C123" s="4">
        <v>6.7919415539766007E-2</v>
      </c>
      <c r="D123" s="2">
        <v>7.7653145957924696</v>
      </c>
      <c r="E123" s="2">
        <v>6.8581447784287999</v>
      </c>
      <c r="F123" s="2">
        <v>5.5226601984377304</v>
      </c>
      <c r="G123" s="2">
        <v>5.9804035997485601</v>
      </c>
      <c r="H123" s="4">
        <v>5.8653342699637703</v>
      </c>
      <c r="I123" s="2">
        <v>9.7247157390783906E-3</v>
      </c>
      <c r="J123" s="2">
        <v>6.75995226219651</v>
      </c>
      <c r="K123" s="4">
        <v>6.61615065167015</v>
      </c>
      <c r="L123" s="2">
        <v>7.2901212886698099</v>
      </c>
      <c r="M123" s="2">
        <v>7.3171781880563804</v>
      </c>
      <c r="N123" s="4">
        <v>8.0535559063943207</v>
      </c>
      <c r="O123" s="2">
        <v>8.2864277645223101</v>
      </c>
      <c r="P123" s="4">
        <v>7.1499953259873399</v>
      </c>
      <c r="Q123" s="2">
        <v>5.5755702435092802</v>
      </c>
      <c r="R123" s="2">
        <v>5.8168134966182503</v>
      </c>
      <c r="S123" s="2">
        <v>7.8008597515839995E-2</v>
      </c>
      <c r="T123" s="2">
        <v>7.2404269733951296E-2</v>
      </c>
      <c r="U123" s="2">
        <v>1.9870541938800598E-2</v>
      </c>
      <c r="V123" s="2">
        <v>0.10661360953186599</v>
      </c>
      <c r="W123" s="4">
        <v>6.1455187123876001E-2</v>
      </c>
      <c r="X123" s="2">
        <v>1.0947893528478401</v>
      </c>
      <c r="Y123" s="2">
        <v>-2.84403711176608E-2</v>
      </c>
      <c r="Z123" s="4">
        <v>4.7503870628759201E-2</v>
      </c>
      <c r="AA123" s="2">
        <v>4.6865841961690101E-2</v>
      </c>
      <c r="AB123" s="2">
        <v>3.4859398058280498E-2</v>
      </c>
      <c r="AC123" s="4">
        <v>7.5883871315902199E-2</v>
      </c>
      <c r="AD123" s="2">
        <v>4.7653696750089097E-2</v>
      </c>
      <c r="AE123" s="2">
        <v>6.1974109193609898E-2</v>
      </c>
      <c r="AF123" s="2">
        <v>5.79290565439372E-2</v>
      </c>
      <c r="AG123" s="2">
        <v>0.111042628925851</v>
      </c>
      <c r="AH123" s="2">
        <v>15.7661366666667</v>
      </c>
      <c r="AI123" s="4">
        <v>-1.4170508605994601</v>
      </c>
      <c r="AJ123" s="4">
        <v>0.83819999999999995</v>
      </c>
      <c r="AK123" s="4">
        <v>0.78310000000000002</v>
      </c>
      <c r="AL123" s="4">
        <v>-7.1099999999999997E-2</v>
      </c>
      <c r="AM123" s="4">
        <v>0.93322760821863104</v>
      </c>
    </row>
    <row r="124" spans="1:39" x14ac:dyDescent="0.25">
      <c r="A124">
        <v>1977.5</v>
      </c>
      <c r="B124" s="4">
        <v>8.6028753520557704</v>
      </c>
      <c r="C124" s="4">
        <v>5.9924018347778898E-2</v>
      </c>
      <c r="D124" s="2">
        <v>7.7760735123071996</v>
      </c>
      <c r="E124" s="2">
        <v>6.8631762355841701</v>
      </c>
      <c r="F124" s="2">
        <v>5.5373342670185401</v>
      </c>
      <c r="G124" s="2">
        <v>5.9773656227284802</v>
      </c>
      <c r="H124" s="4">
        <v>5.8861040314501603</v>
      </c>
      <c r="I124" s="2">
        <v>1.49564375605034E-2</v>
      </c>
      <c r="J124" s="2">
        <v>6.8060307875276598</v>
      </c>
      <c r="K124" s="4">
        <v>6.6242777246386098</v>
      </c>
      <c r="L124" s="2">
        <v>7.3053137768118397</v>
      </c>
      <c r="M124" s="2">
        <v>7.3519838464377898</v>
      </c>
      <c r="N124" s="4">
        <v>8.0621685903356095</v>
      </c>
      <c r="O124" s="2">
        <v>8.3051617968964706</v>
      </c>
      <c r="P124" s="4">
        <v>7.15187723668154</v>
      </c>
      <c r="Q124" s="2">
        <v>5.5834963087817</v>
      </c>
      <c r="R124" s="2">
        <v>5.8027224225111</v>
      </c>
      <c r="S124" s="2">
        <v>7.6940824334428698E-2</v>
      </c>
      <c r="T124" s="2">
        <v>4.0838969984118699E-2</v>
      </c>
      <c r="U124" s="2">
        <v>4.1517735458970903E-2</v>
      </c>
      <c r="V124" s="2">
        <v>0.12861359723269</v>
      </c>
      <c r="W124" s="4">
        <v>6.9470670652805197E-2</v>
      </c>
      <c r="X124" s="2">
        <v>1.82043998605029</v>
      </c>
      <c r="Y124" s="2">
        <v>-0.122328865013767</v>
      </c>
      <c r="Z124" s="4">
        <v>7.3744881173130494E-2</v>
      </c>
      <c r="AA124" s="2">
        <v>6.5295630425403303E-2</v>
      </c>
      <c r="AB124" s="2">
        <v>6.28622518069335E-2</v>
      </c>
      <c r="AC124" s="4">
        <v>6.3371700408158205E-2</v>
      </c>
      <c r="AD124" s="2">
        <v>1.3336592410631501E-2</v>
      </c>
      <c r="AE124" s="2">
        <v>4.5542729238459097E-2</v>
      </c>
      <c r="AF124" s="2">
        <v>-2.1833805741859901E-2</v>
      </c>
      <c r="AG124" s="2">
        <v>5.4177906650163997E-2</v>
      </c>
      <c r="AH124" s="2">
        <v>14.70255</v>
      </c>
      <c r="AI124" s="4">
        <v>-1.4307653520557699</v>
      </c>
      <c r="AJ124" s="4">
        <v>0.7833</v>
      </c>
      <c r="AK124" s="4">
        <v>0.79290000000000005</v>
      </c>
      <c r="AL124" s="4">
        <v>-0.1066</v>
      </c>
      <c r="AM124" s="4">
        <v>0.93536882865440496</v>
      </c>
    </row>
    <row r="125" spans="1:39" x14ac:dyDescent="0.25">
      <c r="A125">
        <v>1977.75</v>
      </c>
      <c r="B125" s="4">
        <v>8.6026550351657498</v>
      </c>
      <c r="C125" s="4">
        <v>5.6974599930404303E-2</v>
      </c>
      <c r="D125" s="2">
        <v>7.7856377675599697</v>
      </c>
      <c r="E125" s="2">
        <v>6.8843842926588996</v>
      </c>
      <c r="F125" s="2">
        <v>5.5579856925446203</v>
      </c>
      <c r="G125" s="2">
        <v>5.9638363799905099</v>
      </c>
      <c r="H125" s="4">
        <v>5.9191626353525804</v>
      </c>
      <c r="I125" s="2">
        <v>1.14174720485124E-2</v>
      </c>
      <c r="J125" s="2">
        <v>6.7410902303600597</v>
      </c>
      <c r="K125" s="4">
        <v>6.6324149121957996</v>
      </c>
      <c r="L125" s="2">
        <v>7.32476265341763</v>
      </c>
      <c r="M125" s="2">
        <v>7.3489180444894204</v>
      </c>
      <c r="N125" s="4">
        <v>8.0761100001316102</v>
      </c>
      <c r="O125" s="2">
        <v>8.2989754637401898</v>
      </c>
      <c r="P125" s="4">
        <v>7.1485815651486604</v>
      </c>
      <c r="Q125" s="2">
        <v>5.55063129516203</v>
      </c>
      <c r="R125" s="2">
        <v>5.8168134966182503</v>
      </c>
      <c r="S125" s="2">
        <v>6.4062108587375405E-2</v>
      </c>
      <c r="T125" s="2">
        <v>4.6673316568927703E-2</v>
      </c>
      <c r="U125" s="2">
        <v>5.3206684851527797E-2</v>
      </c>
      <c r="V125" s="2">
        <v>0.11966393141098</v>
      </c>
      <c r="W125" s="4">
        <v>6.9065919940378306E-2</v>
      </c>
      <c r="X125" s="2">
        <v>-0.98002151158039696</v>
      </c>
      <c r="Y125" s="2">
        <v>0.25471745564707199</v>
      </c>
      <c r="Z125" s="4">
        <v>7.7257059672184894E-2</v>
      </c>
      <c r="AA125" s="2">
        <v>7.1551307844764295E-2</v>
      </c>
      <c r="AB125" s="2">
        <v>0.107555130171487</v>
      </c>
      <c r="AC125" s="4">
        <v>5.74850836582073E-2</v>
      </c>
      <c r="AD125" s="2">
        <v>0.10691640193173101</v>
      </c>
      <c r="AE125" s="2">
        <v>9.3840145579019194E-2</v>
      </c>
      <c r="AF125" s="2">
        <v>1.8987790043606598E-2</v>
      </c>
      <c r="AG125" s="2">
        <v>4.08589612014367E-2</v>
      </c>
      <c r="AH125" s="2">
        <v>17.1281</v>
      </c>
      <c r="AI125" s="4">
        <v>-1.4155150351657499</v>
      </c>
      <c r="AJ125" s="4">
        <v>0.7198</v>
      </c>
      <c r="AK125" s="4">
        <v>0.80659999999999998</v>
      </c>
      <c r="AL125" s="4">
        <v>-0.159</v>
      </c>
      <c r="AM125" s="4">
        <v>0.94677136630661396</v>
      </c>
    </row>
    <row r="126" spans="1:39" x14ac:dyDescent="0.25">
      <c r="A126">
        <v>1978</v>
      </c>
      <c r="B126" s="4">
        <v>8.6060645043188693</v>
      </c>
      <c r="C126" s="4">
        <v>6.60062205093528E-2</v>
      </c>
      <c r="D126" s="2">
        <v>7.8015140623492103</v>
      </c>
      <c r="E126" s="2">
        <v>6.8886743911693502</v>
      </c>
      <c r="F126" s="2">
        <v>5.5310151306670603</v>
      </c>
      <c r="G126" s="2">
        <v>5.9689632817614697</v>
      </c>
      <c r="H126" s="4">
        <v>5.9287909525799201</v>
      </c>
      <c r="I126" s="2">
        <v>1.1864879955332201E-2</v>
      </c>
      <c r="J126" s="2">
        <v>6.7321354651320702</v>
      </c>
      <c r="K126" s="4">
        <v>6.6175564062385401</v>
      </c>
      <c r="L126" s="2">
        <v>7.3217188276288496</v>
      </c>
      <c r="M126" s="2">
        <v>7.3498749786448796</v>
      </c>
      <c r="N126" s="4">
        <v>8.0876763277999508</v>
      </c>
      <c r="O126" s="2">
        <v>8.3053200525216297</v>
      </c>
      <c r="P126" s="4">
        <v>7.15023075859584</v>
      </c>
      <c r="Q126" s="2">
        <v>5.5740533679814197</v>
      </c>
      <c r="R126" s="2">
        <v>5.8819286600396801</v>
      </c>
      <c r="S126" s="2">
        <v>7.5920618364577294E-2</v>
      </c>
      <c r="T126" s="2">
        <v>5.3041478061558699E-2</v>
      </c>
      <c r="U126" s="2">
        <v>5.7743711884622698E-2</v>
      </c>
      <c r="V126" s="2">
        <v>0.11737910139103</v>
      </c>
      <c r="W126" s="4">
        <v>5.6864052334677999E-2</v>
      </c>
      <c r="X126" s="2">
        <v>0.224076815043805</v>
      </c>
      <c r="Y126" s="2">
        <v>5.4160769461901702E-3</v>
      </c>
      <c r="Z126" s="4">
        <v>7.9534568639754596E-2</v>
      </c>
      <c r="AA126" s="2">
        <v>6.5193663514062195E-2</v>
      </c>
      <c r="AB126" s="2">
        <v>5.64459848741947E-2</v>
      </c>
      <c r="AC126" s="4">
        <v>6.7314154191240802E-2</v>
      </c>
      <c r="AD126" s="2">
        <v>5.1279722343824802E-2</v>
      </c>
      <c r="AE126" s="2">
        <v>5.0300536240371202E-2</v>
      </c>
      <c r="AF126" s="2">
        <v>7.50712280472179E-2</v>
      </c>
      <c r="AG126" s="2">
        <v>6.5288749634206097E-2</v>
      </c>
      <c r="AH126" s="2">
        <v>15.4910533333333</v>
      </c>
      <c r="AI126" s="4">
        <v>-1.39823450431887</v>
      </c>
      <c r="AJ126" s="4">
        <v>0.62680000000000002</v>
      </c>
      <c r="AK126" s="4">
        <v>0.86739999999999995</v>
      </c>
      <c r="AL126" s="4">
        <v>-0.24210000000000001</v>
      </c>
      <c r="AM126" s="4">
        <v>0.96320761213474804</v>
      </c>
    </row>
    <row r="127" spans="1:39" x14ac:dyDescent="0.25">
      <c r="A127">
        <v>1978.25</v>
      </c>
      <c r="B127" s="4">
        <v>8.6446536934189293</v>
      </c>
      <c r="C127" s="4">
        <v>8.1668549318056505E-2</v>
      </c>
      <c r="D127" s="2">
        <v>7.8164572892076203</v>
      </c>
      <c r="E127" s="2">
        <v>6.8962898008728599</v>
      </c>
      <c r="F127" s="2">
        <v>5.6028565560662402</v>
      </c>
      <c r="G127" s="2">
        <v>6.01591322751029</v>
      </c>
      <c r="H127" s="4">
        <v>6.0097955037927102</v>
      </c>
      <c r="I127" s="2">
        <v>1.0682727392623201E-2</v>
      </c>
      <c r="J127" s="2">
        <v>6.7962512654629901</v>
      </c>
      <c r="K127" s="4">
        <v>6.6800670549909098</v>
      </c>
      <c r="L127" s="2">
        <v>7.3932044693810104</v>
      </c>
      <c r="M127" s="2">
        <v>7.4190236466497996</v>
      </c>
      <c r="N127" s="4">
        <v>8.0999077520419291</v>
      </c>
      <c r="O127" s="2">
        <v>8.3311879123132098</v>
      </c>
      <c r="P127" s="4">
        <v>7.1768659658484797</v>
      </c>
      <c r="Q127" s="2">
        <v>5.6733232671714902</v>
      </c>
      <c r="R127" s="2">
        <v>5.8849923025974702</v>
      </c>
      <c r="S127" s="2">
        <v>7.9722884663667101E-2</v>
      </c>
      <c r="T127" s="2">
        <v>9.46770059190776E-2</v>
      </c>
      <c r="U127" s="2">
        <v>6.0343431640152503E-2</v>
      </c>
      <c r="V127" s="2">
        <v>0.117594901987065</v>
      </c>
      <c r="W127" s="4">
        <v>6.5346701113696795E-2</v>
      </c>
      <c r="X127" s="2">
        <v>-0.18807979702067401</v>
      </c>
      <c r="Y127" s="2">
        <v>7.4335956973950401E-2</v>
      </c>
      <c r="Z127" s="4">
        <v>8.16789223134151E-2</v>
      </c>
      <c r="AA127" s="2">
        <v>7.1221752439690506E-2</v>
      </c>
      <c r="AB127" s="2">
        <v>5.8490861630009099E-2</v>
      </c>
      <c r="AC127" s="4">
        <v>8.5244584301335594E-2</v>
      </c>
      <c r="AD127" s="2">
        <v>8.1368309657563004E-2</v>
      </c>
      <c r="AE127" s="2">
        <v>5.50056262294518E-2</v>
      </c>
      <c r="AF127" s="2">
        <v>9.6132709639686495E-2</v>
      </c>
      <c r="AG127" s="2">
        <v>9.4521971265571395E-2</v>
      </c>
      <c r="AH127" s="2">
        <v>18.094329999999999</v>
      </c>
      <c r="AI127" s="4">
        <v>-1.38269369341893</v>
      </c>
      <c r="AJ127" s="4">
        <v>0.62849999999999995</v>
      </c>
      <c r="AK127" s="4">
        <v>0.85270000000000001</v>
      </c>
      <c r="AL127" s="4">
        <v>-0.222</v>
      </c>
      <c r="AM127" s="4">
        <v>0.94255967819932296</v>
      </c>
    </row>
    <row r="128" spans="1:39" x14ac:dyDescent="0.25">
      <c r="A128">
        <v>1978.5</v>
      </c>
      <c r="B128" s="4">
        <v>8.6544127742977697</v>
      </c>
      <c r="C128" s="4">
        <v>6.9723317595984796E-2</v>
      </c>
      <c r="D128" s="2">
        <v>7.8235658956194101</v>
      </c>
      <c r="E128" s="2">
        <v>6.9040484170508103</v>
      </c>
      <c r="F128" s="2">
        <v>5.5894933282540702</v>
      </c>
      <c r="G128" s="2">
        <v>6.0297232592250696</v>
      </c>
      <c r="H128" s="4">
        <v>6.0450053140360103</v>
      </c>
      <c r="I128" s="2">
        <v>1.07057211373758E-2</v>
      </c>
      <c r="J128" s="2">
        <v>6.8060762955241003</v>
      </c>
      <c r="K128" s="4">
        <v>6.6771427965519399</v>
      </c>
      <c r="L128" s="2">
        <v>7.4083490429910297</v>
      </c>
      <c r="M128" s="2">
        <v>7.4351432936389399</v>
      </c>
      <c r="N128" s="4">
        <v>8.1072571104905293</v>
      </c>
      <c r="O128" s="2">
        <v>8.3391864809204801</v>
      </c>
      <c r="P128" s="4">
        <v>7.1848565718897301</v>
      </c>
      <c r="Q128" s="2">
        <v>5.6842598081673401</v>
      </c>
      <c r="R128" s="2">
        <v>5.8979777040145196</v>
      </c>
      <c r="S128" s="2">
        <v>7.4503787193425097E-2</v>
      </c>
      <c r="T128" s="2">
        <v>6.4927489834811794E-2</v>
      </c>
      <c r="U128" s="2">
        <v>6.26929245974885E-2</v>
      </c>
      <c r="V128" s="2">
        <v>0.100935866269939</v>
      </c>
      <c r="W128" s="4">
        <v>6.5348300702908105E-2</v>
      </c>
      <c r="X128" s="2">
        <v>0.11350592310778</v>
      </c>
      <c r="Y128" s="2">
        <v>4.4113467760794799E-2</v>
      </c>
      <c r="Z128" s="4">
        <v>7.6906543139625E-2</v>
      </c>
      <c r="AA128" s="2">
        <v>6.7720878283807906E-2</v>
      </c>
      <c r="AB128" s="2">
        <v>6.3269495516273394E-2</v>
      </c>
      <c r="AC128" s="4">
        <v>7.0957408298191596E-2</v>
      </c>
      <c r="AD128" s="2">
        <v>6.3921936876706595E-2</v>
      </c>
      <c r="AE128" s="2">
        <v>5.7751098911872099E-2</v>
      </c>
      <c r="AF128" s="2">
        <v>6.4339882429582204E-2</v>
      </c>
      <c r="AG128" s="2">
        <v>6.6963115392589201E-2</v>
      </c>
      <c r="AH128" s="2">
        <v>17.026526666666701</v>
      </c>
      <c r="AI128" s="4">
        <v>-1.39155277429777</v>
      </c>
      <c r="AJ128" s="4">
        <v>0.56210000000000004</v>
      </c>
      <c r="AK128" s="4">
        <v>0.85570000000000002</v>
      </c>
      <c r="AL128" s="4">
        <v>-0.27600000000000002</v>
      </c>
      <c r="AM128" s="4">
        <v>0.94875826481671799</v>
      </c>
    </row>
    <row r="129" spans="1:39" x14ac:dyDescent="0.25">
      <c r="A129">
        <v>1978.75</v>
      </c>
      <c r="B129" s="4">
        <v>8.6675595769686407</v>
      </c>
      <c r="C129" s="4">
        <v>7.4933558098095404E-2</v>
      </c>
      <c r="D129" s="2">
        <v>7.8287947178785</v>
      </c>
      <c r="E129" s="2">
        <v>6.9168141234704796</v>
      </c>
      <c r="F129" s="2">
        <v>5.5973102301456796</v>
      </c>
      <c r="G129" s="2">
        <v>6.02610749055152</v>
      </c>
      <c r="H129" s="4">
        <v>6.0774128592443502</v>
      </c>
      <c r="I129" s="2">
        <v>1.1796357615893999E-2</v>
      </c>
      <c r="J129" s="2">
        <v>6.82770149092942</v>
      </c>
      <c r="K129" s="4">
        <v>6.6805737885341498</v>
      </c>
      <c r="L129" s="2">
        <v>7.42593775560516</v>
      </c>
      <c r="M129" s="2">
        <v>7.4563813587597796</v>
      </c>
      <c r="N129" s="4">
        <v>8.1152860141949894</v>
      </c>
      <c r="O129" s="2">
        <v>8.3508142201236293</v>
      </c>
      <c r="P129" s="4">
        <v>7.1938360700669399</v>
      </c>
      <c r="Q129" s="2">
        <v>5.7229312934949599</v>
      </c>
      <c r="R129" s="2">
        <v>5.9116093218585197</v>
      </c>
      <c r="S129" s="2">
        <v>8.0446217868718903E-2</v>
      </c>
      <c r="T129" s="2">
        <v>6.8297381696893894E-2</v>
      </c>
      <c r="U129" s="2">
        <v>7.0788042144908303E-2</v>
      </c>
      <c r="V129" s="2">
        <v>0.107625946718585</v>
      </c>
      <c r="W129" s="4">
        <v>6.7758413585259802E-2</v>
      </c>
      <c r="X129" s="2">
        <v>0.51975050371154397</v>
      </c>
      <c r="Y129" s="2">
        <v>9.3738158384972806E-2</v>
      </c>
      <c r="Z129" s="4">
        <v>8.4908095676254902E-2</v>
      </c>
      <c r="AA129" s="2">
        <v>7.3204880474758496E-2</v>
      </c>
      <c r="AB129" s="2">
        <v>7.3519168216673605E-2</v>
      </c>
      <c r="AC129" s="4">
        <v>7.5916755988046702E-2</v>
      </c>
      <c r="AD129" s="2">
        <v>8.0536322454943104E-2</v>
      </c>
      <c r="AE129" s="2">
        <v>7.3889460304396706E-2</v>
      </c>
      <c r="AF129" s="2">
        <v>0.12977974288250901</v>
      </c>
      <c r="AG129" s="2">
        <v>6.8165683194330001E-2</v>
      </c>
      <c r="AH129" s="2">
        <v>23.181636666666702</v>
      </c>
      <c r="AI129" s="4">
        <v>-1.3815895769686399</v>
      </c>
      <c r="AJ129" s="4">
        <v>0.56830000000000003</v>
      </c>
      <c r="AK129" s="4">
        <v>0.95930000000000004</v>
      </c>
      <c r="AL129" s="4">
        <v>-0.36659999999999998</v>
      </c>
      <c r="AM129" s="4">
        <v>0.94804801324503296</v>
      </c>
    </row>
    <row r="130" spans="1:39" x14ac:dyDescent="0.25">
      <c r="A130">
        <v>1979</v>
      </c>
      <c r="B130" s="4">
        <v>8.6692273472717396</v>
      </c>
      <c r="C130" s="4">
        <v>7.4288528848013499E-2</v>
      </c>
      <c r="D130" s="2">
        <v>7.8388952137065004</v>
      </c>
      <c r="E130" s="2">
        <v>6.9212636290069298</v>
      </c>
      <c r="F130" s="2">
        <v>5.5853742436058997</v>
      </c>
      <c r="G130" s="2">
        <v>6.00240448714632</v>
      </c>
      <c r="H130" s="4">
        <v>6.0989727548232704</v>
      </c>
      <c r="I130" s="2">
        <v>9.7020378338881202E-3</v>
      </c>
      <c r="J130" s="2">
        <v>6.8128548815594696</v>
      </c>
      <c r="K130" s="4">
        <v>6.66413839790183</v>
      </c>
      <c r="L130" s="2">
        <v>7.4278518866905996</v>
      </c>
      <c r="M130" s="2">
        <v>7.4512359674249797</v>
      </c>
      <c r="N130" s="4">
        <v>8.1232876470862596</v>
      </c>
      <c r="O130" s="2">
        <v>8.3528531757997797</v>
      </c>
      <c r="P130" s="4">
        <v>7.1847807712453902</v>
      </c>
      <c r="Q130" s="2">
        <v>5.7239118459513696</v>
      </c>
      <c r="R130" s="2">
        <v>5.9088978234510199</v>
      </c>
      <c r="S130" s="2">
        <v>5.6000198102019297E-2</v>
      </c>
      <c r="T130" s="2">
        <v>0.10967607771622701</v>
      </c>
      <c r="U130" s="2">
        <v>6.5697297662985904E-2</v>
      </c>
      <c r="V130" s="2">
        <v>8.0397583607627596E-2</v>
      </c>
      <c r="W130" s="4">
        <v>8.68366063852299E-2</v>
      </c>
      <c r="X130" s="2">
        <v>-0.69572523422053401</v>
      </c>
      <c r="Y130" s="2">
        <v>8.9087381977069696E-2</v>
      </c>
      <c r="Z130" s="4">
        <v>7.1273301759685395E-2</v>
      </c>
      <c r="AA130" s="2">
        <v>7.5481860430901604E-2</v>
      </c>
      <c r="AB130" s="2">
        <v>7.4312010268386103E-2</v>
      </c>
      <c r="AC130" s="4">
        <v>7.5956340445973297E-2</v>
      </c>
      <c r="AD130" s="2">
        <v>7.9208992765025202E-2</v>
      </c>
      <c r="AE130" s="2">
        <v>7.9146383656294006E-2</v>
      </c>
      <c r="AF130" s="2">
        <v>0.11692131275982499</v>
      </c>
      <c r="AG130" s="2">
        <v>0.15257915562354499</v>
      </c>
      <c r="AH130" s="2">
        <v>16.662653333333299</v>
      </c>
      <c r="AI130" s="4">
        <v>-1.3538173472717401</v>
      </c>
      <c r="AJ130" s="4">
        <v>0.60919999999999996</v>
      </c>
      <c r="AK130" s="4">
        <v>0.91649999999999998</v>
      </c>
      <c r="AL130" s="4">
        <v>-0.2351</v>
      </c>
      <c r="AM130" s="4">
        <v>0.96454323293009603</v>
      </c>
    </row>
    <row r="131" spans="1:39" x14ac:dyDescent="0.25">
      <c r="A131">
        <v>1979.25</v>
      </c>
      <c r="B131" s="4">
        <v>8.6701545929037103</v>
      </c>
      <c r="C131" s="4">
        <v>0.107532524430402</v>
      </c>
      <c r="D131" s="2">
        <v>7.8451027533818998</v>
      </c>
      <c r="E131" s="2">
        <v>6.9192885147958103</v>
      </c>
      <c r="F131" s="2">
        <v>5.5626028611934197</v>
      </c>
      <c r="G131" s="2">
        <v>5.9836843597890201</v>
      </c>
      <c r="H131" s="4">
        <v>6.09582456243223</v>
      </c>
      <c r="I131" s="2">
        <v>1.0845901120215299E-2</v>
      </c>
      <c r="J131" s="2">
        <v>6.8265103467506298</v>
      </c>
      <c r="K131" s="4">
        <v>6.6429296294030804</v>
      </c>
      <c r="L131" s="2">
        <v>7.4160154706850303</v>
      </c>
      <c r="M131" s="2">
        <v>7.4426663611508701</v>
      </c>
      <c r="N131" s="4">
        <v>8.1264514047398499</v>
      </c>
      <c r="O131" s="2">
        <v>8.3587599450000098</v>
      </c>
      <c r="P131" s="4">
        <v>7.1953373464335799</v>
      </c>
      <c r="Q131" s="2">
        <v>5.7265219616256902</v>
      </c>
      <c r="R131" s="2">
        <v>5.9143134879195696</v>
      </c>
      <c r="S131" s="2">
        <v>0.102256691923788</v>
      </c>
      <c r="T131" s="2">
        <v>0.133837537014205</v>
      </c>
      <c r="U131" s="2">
        <v>6.9531817866987894E-2</v>
      </c>
      <c r="V131" s="2">
        <v>0.13507512442587499</v>
      </c>
      <c r="W131" s="4">
        <v>8.8406752600146604E-2</v>
      </c>
      <c r="X131" s="2">
        <v>0.54208276468092698</v>
      </c>
      <c r="Y131" s="2">
        <v>3.6584499760799402E-2</v>
      </c>
      <c r="Z131" s="4">
        <v>9.4772967305669198E-2</v>
      </c>
      <c r="AA131" s="2">
        <v>8.8275709789840603E-2</v>
      </c>
      <c r="AB131" s="2">
        <v>9.3455270517530706E-2</v>
      </c>
      <c r="AC131" s="4">
        <v>0.114003028698466</v>
      </c>
      <c r="AD131" s="2">
        <v>9.3797746641445898E-2</v>
      </c>
      <c r="AE131" s="2">
        <v>7.89826021289564E-2</v>
      </c>
      <c r="AF131" s="2">
        <v>0.15971926644371601</v>
      </c>
      <c r="AG131" s="2">
        <v>0.20339140575549999</v>
      </c>
      <c r="AH131" s="2">
        <v>15.7926066666667</v>
      </c>
      <c r="AI131" s="4">
        <v>-1.3597945929037001</v>
      </c>
      <c r="AJ131" s="4">
        <v>0.62690000000000001</v>
      </c>
      <c r="AK131" s="4">
        <v>0.89439999999999997</v>
      </c>
      <c r="AL131" s="4">
        <v>-0.223</v>
      </c>
      <c r="AM131" s="4">
        <v>0.97248604678779205</v>
      </c>
    </row>
    <row r="132" spans="1:39" x14ac:dyDescent="0.25">
      <c r="A132">
        <v>1979.5</v>
      </c>
      <c r="B132" s="4">
        <v>8.6773202627004196</v>
      </c>
      <c r="C132" s="4">
        <v>9.7761054396324099E-2</v>
      </c>
      <c r="D132" s="2">
        <v>7.8490897812957199</v>
      </c>
      <c r="E132" s="2">
        <v>6.9309834051013404</v>
      </c>
      <c r="F132" s="2">
        <v>5.5898669505263099</v>
      </c>
      <c r="G132" s="2">
        <v>5.9717719137622503</v>
      </c>
      <c r="H132" s="4">
        <v>6.12665081966305</v>
      </c>
      <c r="I132" s="2">
        <v>4.6545622403446696E-3</v>
      </c>
      <c r="J132" s="2">
        <v>6.8143400572299102</v>
      </c>
      <c r="K132" s="4">
        <v>6.6552751540287201</v>
      </c>
      <c r="L132" s="2">
        <v>7.4374479468442498</v>
      </c>
      <c r="M132" s="2">
        <v>7.44740754518907</v>
      </c>
      <c r="N132" s="4">
        <v>8.1333343628506807</v>
      </c>
      <c r="O132" s="2">
        <v>8.3607395645946898</v>
      </c>
      <c r="P132" s="4">
        <v>7.19676147439605</v>
      </c>
      <c r="Q132" s="2">
        <v>5.7617368679167598</v>
      </c>
      <c r="R132" s="2">
        <v>5.8988008622445598</v>
      </c>
      <c r="S132" s="2">
        <v>9.3827746983844704E-2</v>
      </c>
      <c r="T132" s="2">
        <v>0.126956666847445</v>
      </c>
      <c r="U132" s="2">
        <v>4.6371584508730003E-2</v>
      </c>
      <c r="V132" s="2">
        <v>0.12931400739953999</v>
      </c>
      <c r="W132" s="4">
        <v>8.5375382521039697E-2</v>
      </c>
      <c r="X132" s="2">
        <v>-3.2445848876458299</v>
      </c>
      <c r="Y132" s="2">
        <v>0.16521460144161501</v>
      </c>
      <c r="Z132" s="4">
        <v>7.7612694755746503E-2</v>
      </c>
      <c r="AA132" s="2">
        <v>8.0070373327846098E-2</v>
      </c>
      <c r="AB132" s="2">
        <v>5.7502476854132602E-2</v>
      </c>
      <c r="AC132" s="4">
        <v>0.106214771728354</v>
      </c>
      <c r="AD132" s="2">
        <v>0.12136683103274799</v>
      </c>
      <c r="AE132" s="2">
        <v>0.11194725819363099</v>
      </c>
      <c r="AF132" s="2">
        <v>9.4709315186445805E-2</v>
      </c>
      <c r="AG132" s="2">
        <v>0.28912985456250301</v>
      </c>
      <c r="AH132" s="2">
        <v>16.561793333333299</v>
      </c>
      <c r="AI132" s="4">
        <v>-1.3762202627004201</v>
      </c>
      <c r="AJ132" s="4">
        <v>0.61060000000000003</v>
      </c>
      <c r="AK132" s="4">
        <v>0.90280000000000005</v>
      </c>
      <c r="AL132" s="4">
        <v>-0.21659999999999999</v>
      </c>
      <c r="AM132" s="4">
        <v>0.97746126327127303</v>
      </c>
    </row>
    <row r="133" spans="1:39" x14ac:dyDescent="0.25">
      <c r="A133">
        <v>1979.75</v>
      </c>
      <c r="B133" s="4">
        <v>8.6800770543177208</v>
      </c>
      <c r="C133" s="4">
        <v>9.5331523109463107E-2</v>
      </c>
      <c r="D133" s="2">
        <v>7.8576741918362796</v>
      </c>
      <c r="E133" s="2">
        <v>6.9362455493817601</v>
      </c>
      <c r="F133" s="2">
        <v>5.5637538300524998</v>
      </c>
      <c r="G133" s="2">
        <v>5.9333056329344496</v>
      </c>
      <c r="H133" s="4">
        <v>6.1290502100605497</v>
      </c>
      <c r="I133" s="2">
        <v>3.2336905433352102E-3</v>
      </c>
      <c r="J133" s="2">
        <v>6.8288923853286896</v>
      </c>
      <c r="K133" s="4">
        <v>6.6244547219729801</v>
      </c>
      <c r="L133" s="2">
        <v>7.4231915131802904</v>
      </c>
      <c r="M133" s="2">
        <v>7.4293242415135996</v>
      </c>
      <c r="N133" s="4">
        <v>8.1406687827370607</v>
      </c>
      <c r="O133" s="2">
        <v>8.3699449277462694</v>
      </c>
      <c r="P133" s="4">
        <v>7.2032567004860502</v>
      </c>
      <c r="Q133" s="2">
        <v>5.8230458954830198</v>
      </c>
      <c r="R133" s="2">
        <v>5.9205054581674901</v>
      </c>
      <c r="S133" s="2">
        <v>9.4970225815053794E-2</v>
      </c>
      <c r="T133" s="2">
        <v>0.107812523931823</v>
      </c>
      <c r="U133" s="2">
        <v>7.1401630670397495E-2</v>
      </c>
      <c r="V133" s="2">
        <v>9.4895996362371504E-2</v>
      </c>
      <c r="W133" s="4">
        <v>7.4810831390980298E-2</v>
      </c>
      <c r="X133" s="2">
        <v>-1.3600895105849</v>
      </c>
      <c r="Y133" s="2">
        <v>6.0643550030604801E-2</v>
      </c>
      <c r="Z133" s="4">
        <v>8.0316760897314807E-2</v>
      </c>
      <c r="AA133" s="2">
        <v>7.5401210696743007E-2</v>
      </c>
      <c r="AB133" s="2">
        <v>7.1235369216754704E-2</v>
      </c>
      <c r="AC133" s="4">
        <v>9.9801919706568001E-2</v>
      </c>
      <c r="AD133" s="2">
        <v>8.9658821780730605E-2</v>
      </c>
      <c r="AE133" s="2">
        <v>0.115798244415959</v>
      </c>
      <c r="AF133" s="2">
        <v>7.2964374100894999E-2</v>
      </c>
      <c r="AG133" s="2">
        <v>0.25850563900850798</v>
      </c>
      <c r="AH133" s="2">
        <v>20.27225</v>
      </c>
      <c r="AI133" s="4">
        <v>-1.37880705431772</v>
      </c>
      <c r="AJ133" s="4">
        <v>0.7137</v>
      </c>
      <c r="AK133" s="4">
        <v>1.1201000000000001</v>
      </c>
      <c r="AL133" s="4">
        <v>-0.33929999999999999</v>
      </c>
      <c r="AM133" s="4">
        <v>0.98381161872532397</v>
      </c>
    </row>
    <row r="134" spans="1:39" x14ac:dyDescent="0.25">
      <c r="A134">
        <v>1980</v>
      </c>
      <c r="B134" s="4">
        <v>8.6832837350997707</v>
      </c>
      <c r="C134" s="4">
        <v>0.11789480995657101</v>
      </c>
      <c r="D134" s="2">
        <v>7.8588338363419599</v>
      </c>
      <c r="E134" s="2">
        <v>6.9357594753917402</v>
      </c>
      <c r="F134" s="2">
        <v>5.5479080878770901</v>
      </c>
      <c r="G134" s="2">
        <v>5.8536382302005796</v>
      </c>
      <c r="H134" s="4">
        <v>6.14010004624713</v>
      </c>
      <c r="I134" s="2">
        <v>3.6342278183620299E-3</v>
      </c>
      <c r="J134" s="2">
        <v>6.8634651311773904</v>
      </c>
      <c r="K134" s="4">
        <v>6.5852182580981804</v>
      </c>
      <c r="L134" s="2">
        <v>7.4098808379506496</v>
      </c>
      <c r="M134" s="2">
        <v>7.41795838027282</v>
      </c>
      <c r="N134" s="4">
        <v>8.1412066423881893</v>
      </c>
      <c r="O134" s="2">
        <v>8.3793650543912293</v>
      </c>
      <c r="P134" s="4">
        <v>7.2192027049841796</v>
      </c>
      <c r="Q134" s="2">
        <v>5.8504768538069998</v>
      </c>
      <c r="R134" s="2">
        <v>5.92131028718478</v>
      </c>
      <c r="S134" s="2">
        <v>9.7976514165612399E-2</v>
      </c>
      <c r="T134" s="2">
        <v>0.15114743855699</v>
      </c>
      <c r="U134" s="2">
        <v>0.11716820760622</v>
      </c>
      <c r="V134" s="2">
        <v>0.103657796889237</v>
      </c>
      <c r="W134" s="4">
        <v>8.7476632742518504E-2</v>
      </c>
      <c r="X134" s="2">
        <v>0.561488066424223</v>
      </c>
      <c r="Y134" s="2">
        <v>-4.1614328256109397E-2</v>
      </c>
      <c r="Z134" s="4">
        <v>0.11023792491584999</v>
      </c>
      <c r="AA134" s="2">
        <v>9.4143983089718802E-2</v>
      </c>
      <c r="AB134" s="2">
        <v>9.2943366647677605E-2</v>
      </c>
      <c r="AC134" s="4">
        <v>0.11807355985503799</v>
      </c>
      <c r="AD134" s="2">
        <v>7.6475848558963805E-2</v>
      </c>
      <c r="AE134" s="2">
        <v>9.4416044343269306E-2</v>
      </c>
      <c r="AF134" s="2">
        <v>0.117069956078794</v>
      </c>
      <c r="AG134" s="2">
        <v>0.322542011691549</v>
      </c>
      <c r="AH134" s="2">
        <v>23.432273333333299</v>
      </c>
      <c r="AI134" s="4">
        <v>-1.37715373509977</v>
      </c>
      <c r="AJ134" s="4">
        <v>0.84409999999999996</v>
      </c>
      <c r="AK134" s="4">
        <v>1.1552</v>
      </c>
      <c r="AL134" s="4">
        <v>-0.1469</v>
      </c>
      <c r="AM134" s="4">
        <v>0.99146958628537796</v>
      </c>
    </row>
    <row r="135" spans="1:39" x14ac:dyDescent="0.25">
      <c r="A135">
        <v>1980.25</v>
      </c>
      <c r="B135" s="4">
        <v>8.6625741003979098</v>
      </c>
      <c r="C135" s="4">
        <v>9.6610227454043199E-2</v>
      </c>
      <c r="D135" s="2">
        <v>7.85205020726589</v>
      </c>
      <c r="E135" s="2">
        <v>6.9221511592658702</v>
      </c>
      <c r="F135" s="2">
        <v>5.4341585894594502</v>
      </c>
      <c r="G135" s="2">
        <v>5.6489742381612098</v>
      </c>
      <c r="H135" s="4">
        <v>6.0879104453762301</v>
      </c>
      <c r="I135" s="2">
        <v>2.8592375366568901E-3</v>
      </c>
      <c r="J135" s="2">
        <v>6.9047760941927603</v>
      </c>
      <c r="K135" s="4">
        <v>6.4400204874457598</v>
      </c>
      <c r="L135" s="2">
        <v>7.3136819905224302</v>
      </c>
      <c r="M135" s="2">
        <v>7.3212497750911796</v>
      </c>
      <c r="N135" s="4">
        <v>8.1318450211897009</v>
      </c>
      <c r="O135" s="2">
        <v>8.3835551207375705</v>
      </c>
      <c r="P135" s="4">
        <v>7.2223470167407804</v>
      </c>
      <c r="Q135" s="2">
        <v>5.8690143873514202</v>
      </c>
      <c r="R135" s="2">
        <v>5.8458605732491904</v>
      </c>
      <c r="S135" s="2">
        <v>9.7258593362312198E-2</v>
      </c>
      <c r="T135" s="2">
        <v>9.7070015677985594E-2</v>
      </c>
      <c r="U135" s="2">
        <v>9.0782601646026306E-2</v>
      </c>
      <c r="V135" s="2">
        <v>9.0563592654465494E-2</v>
      </c>
      <c r="W135" s="4">
        <v>9.1928981225880294E-2</v>
      </c>
      <c r="X135" s="2">
        <v>-0.95054413265317295</v>
      </c>
      <c r="Y135" s="2">
        <v>0.112241016248689</v>
      </c>
      <c r="Z135" s="4">
        <v>8.7197742842288803E-2</v>
      </c>
      <c r="AA135" s="2">
        <v>8.2775962092551197E-2</v>
      </c>
      <c r="AB135" s="2">
        <v>7.6732736029651305E-2</v>
      </c>
      <c r="AC135" s="4">
        <v>9.7165146136376307E-2</v>
      </c>
      <c r="AD135" s="2">
        <v>0.1000986344607</v>
      </c>
      <c r="AE135" s="2">
        <v>0.102808435126732</v>
      </c>
      <c r="AF135" s="2">
        <v>5.6288241549591299E-2</v>
      </c>
      <c r="AG135" s="2">
        <v>0.14496858247473199</v>
      </c>
      <c r="AH135" s="2">
        <v>21.476199999999999</v>
      </c>
      <c r="AI135" s="4">
        <v>-1.39024410039791</v>
      </c>
      <c r="AJ135" s="4">
        <v>1.0052000000000001</v>
      </c>
      <c r="AK135" s="4">
        <v>1.2102999999999999</v>
      </c>
      <c r="AL135" s="4">
        <v>-0.2089</v>
      </c>
      <c r="AM135" s="4">
        <v>1.0028205645161301</v>
      </c>
    </row>
    <row r="136" spans="1:39" x14ac:dyDescent="0.25">
      <c r="A136">
        <v>1980.5</v>
      </c>
      <c r="B136" s="4">
        <v>8.6607219434910405</v>
      </c>
      <c r="C136" s="4">
        <v>9.2263490345496593E-2</v>
      </c>
      <c r="D136" s="2">
        <v>7.8630743978237696</v>
      </c>
      <c r="E136" s="2">
        <v>6.9196838498474103</v>
      </c>
      <c r="F136" s="2">
        <v>5.4773000220764798</v>
      </c>
      <c r="G136" s="2">
        <v>5.6660806074721899</v>
      </c>
      <c r="H136" s="4">
        <v>6.0953740104984897</v>
      </c>
      <c r="I136" s="2">
        <v>-1.21710408214555E-2</v>
      </c>
      <c r="J136" s="2">
        <v>6.85130680375444</v>
      </c>
      <c r="K136" s="4">
        <v>6.4743157703333098</v>
      </c>
      <c r="L136" s="2">
        <v>7.3311468640086499</v>
      </c>
      <c r="M136" s="2">
        <v>7.2986698265891299</v>
      </c>
      <c r="N136" s="4">
        <v>8.1378230687010493</v>
      </c>
      <c r="O136" s="2">
        <v>8.37387207895849</v>
      </c>
      <c r="P136" s="4">
        <v>7.2084522885114097</v>
      </c>
      <c r="Q136" s="2">
        <v>5.8670344687298099</v>
      </c>
      <c r="R136" s="2">
        <v>5.7714411231300202</v>
      </c>
      <c r="S136" s="2">
        <v>0.102094011971918</v>
      </c>
      <c r="T136" s="2">
        <v>8.4101059916374496E-2</v>
      </c>
      <c r="U136" s="2">
        <v>7.4482814857585594E-2</v>
      </c>
      <c r="V136" s="2">
        <v>9.2999936553919596E-2</v>
      </c>
      <c r="W136" s="4">
        <v>8.4760322287937798E-2</v>
      </c>
      <c r="X136" s="2">
        <v>5.93728623619588</v>
      </c>
      <c r="Y136" s="2">
        <v>0.39523965495505597</v>
      </c>
      <c r="Z136" s="4">
        <v>8.0518764197407194E-2</v>
      </c>
      <c r="AA136" s="2">
        <v>9.4543228715661301E-2</v>
      </c>
      <c r="AB136" s="2">
        <v>1.0980307220169299E-2</v>
      </c>
      <c r="AC136" s="4">
        <v>9.5248355955295197E-2</v>
      </c>
      <c r="AD136" s="2">
        <v>0.17463817845739599</v>
      </c>
      <c r="AE136" s="2">
        <v>8.9555404582753795E-2</v>
      </c>
      <c r="AF136" s="2">
        <v>0.111821620099498</v>
      </c>
      <c r="AG136" s="2">
        <v>0.110165329685472</v>
      </c>
      <c r="AH136" s="2">
        <v>21.67117</v>
      </c>
      <c r="AI136" s="4">
        <v>-1.4108019434910399</v>
      </c>
      <c r="AJ136" s="4">
        <v>0.92469999999999997</v>
      </c>
      <c r="AK136" s="4">
        <v>1.1819</v>
      </c>
      <c r="AL136" s="4">
        <v>3.5499999999999997E-2</v>
      </c>
      <c r="AM136" s="4">
        <v>1.0016342225254</v>
      </c>
    </row>
    <row r="137" spans="1:39" x14ac:dyDescent="0.25">
      <c r="A137">
        <v>1980.75</v>
      </c>
      <c r="B137" s="4">
        <v>8.6790398950208107</v>
      </c>
      <c r="C137" s="4">
        <v>9.7563645067621593E-2</v>
      </c>
      <c r="D137" s="2">
        <v>7.8778900493283999</v>
      </c>
      <c r="E137" s="2">
        <v>6.9235301980974997</v>
      </c>
      <c r="F137" s="2">
        <v>5.50736199348274</v>
      </c>
      <c r="G137" s="2">
        <v>5.7592171815443001</v>
      </c>
      <c r="H137" s="4">
        <v>6.1163335291538496</v>
      </c>
      <c r="I137" s="2">
        <v>-3.12146262820293E-3</v>
      </c>
      <c r="J137" s="2">
        <v>6.8669985274715799</v>
      </c>
      <c r="K137" s="4">
        <v>6.52682431102654</v>
      </c>
      <c r="L137" s="2">
        <v>7.3678749828486296</v>
      </c>
      <c r="M137" s="2">
        <v>7.3594444782960702</v>
      </c>
      <c r="N137" s="4">
        <v>8.1485780821003502</v>
      </c>
      <c r="O137" s="2">
        <v>8.3859548727953808</v>
      </c>
      <c r="P137" s="4">
        <v>7.2074153281933304</v>
      </c>
      <c r="Q137" s="2">
        <v>5.8607862234658699</v>
      </c>
      <c r="R137" s="2">
        <v>5.8236374364644803</v>
      </c>
      <c r="S137" s="2">
        <v>0.111613577905395</v>
      </c>
      <c r="T137" s="2">
        <v>8.6007259470331804E-2</v>
      </c>
      <c r="U137" s="2">
        <v>6.6961323005269704E-2</v>
      </c>
      <c r="V137" s="2">
        <v>9.7439221705471396E-2</v>
      </c>
      <c r="W137" s="4">
        <v>8.0025879712636097E-2</v>
      </c>
      <c r="X137" s="2">
        <v>-5.2967607162274097</v>
      </c>
      <c r="Y137" s="2">
        <v>-8.6839076851497107E-3</v>
      </c>
      <c r="Z137" s="4">
        <v>7.5680592960370802E-2</v>
      </c>
      <c r="AA137" s="2">
        <v>7.6658849386820604E-2</v>
      </c>
      <c r="AB137" s="2">
        <v>0.128944141141734</v>
      </c>
      <c r="AC137" s="4">
        <v>0.102043238241112</v>
      </c>
      <c r="AD137" s="2">
        <v>7.2303432740156395E-2</v>
      </c>
      <c r="AE137" s="2">
        <v>0.14268982792337301</v>
      </c>
      <c r="AF137" s="2">
        <v>0.133107670607433</v>
      </c>
      <c r="AG137" s="2">
        <v>6.7950247510562903E-2</v>
      </c>
      <c r="AH137" s="2">
        <v>23.847526666666699</v>
      </c>
      <c r="AI137" s="4">
        <v>-1.3973198950208101</v>
      </c>
      <c r="AJ137" s="4">
        <v>0.91510000000000002</v>
      </c>
      <c r="AK137" s="4">
        <v>1.1012999999999999</v>
      </c>
      <c r="AL137" s="4">
        <v>-6.3E-2</v>
      </c>
      <c r="AM137" s="4">
        <v>0.98268754502109601</v>
      </c>
    </row>
    <row r="138" spans="1:39" x14ac:dyDescent="0.25">
      <c r="A138">
        <v>1981</v>
      </c>
      <c r="B138" s="4">
        <v>8.69961474321053</v>
      </c>
      <c r="C138" s="4">
        <v>0.102348597368307</v>
      </c>
      <c r="D138" s="2">
        <v>7.8760690389234398</v>
      </c>
      <c r="E138" s="2">
        <v>6.9323503258375201</v>
      </c>
      <c r="F138" s="2">
        <v>5.5353638230312399</v>
      </c>
      <c r="G138" s="2">
        <v>5.7410782593998997</v>
      </c>
      <c r="H138" s="4">
        <v>6.1323128556953597</v>
      </c>
      <c r="I138" s="2">
        <v>1.2715474863996899E-2</v>
      </c>
      <c r="J138" s="2">
        <v>6.9433346911444103</v>
      </c>
      <c r="K138" s="4">
        <v>6.5388197294849402</v>
      </c>
      <c r="L138" s="2">
        <v>7.3791798798148003</v>
      </c>
      <c r="M138" s="2">
        <v>7.4131714001155098</v>
      </c>
      <c r="N138" s="4">
        <v>8.1507206993018997</v>
      </c>
      <c r="O138" s="2">
        <v>8.4083778164343492</v>
      </c>
      <c r="P138" s="4">
        <v>7.2205932713150398</v>
      </c>
      <c r="Q138" s="2">
        <v>5.8796946462649702</v>
      </c>
      <c r="R138" s="2">
        <v>5.8653342699637703</v>
      </c>
      <c r="S138" s="2">
        <v>9.8205953624081105E-2</v>
      </c>
      <c r="T138" s="2">
        <v>0.115405190321358</v>
      </c>
      <c r="U138" s="2">
        <v>5.06032104824286E-2</v>
      </c>
      <c r="V138" s="2">
        <v>8.7817057720226202E-2</v>
      </c>
      <c r="W138" s="4">
        <v>0.1118551560775</v>
      </c>
      <c r="X138" s="2">
        <v>5.7372355824568899</v>
      </c>
      <c r="Y138" s="2">
        <v>-0.20267903772197099</v>
      </c>
      <c r="Z138" s="4">
        <v>6.2733441829191605E-2</v>
      </c>
      <c r="AA138" s="2">
        <v>9.8559104072496198E-2</v>
      </c>
      <c r="AB138" s="2">
        <v>0.174695697429641</v>
      </c>
      <c r="AC138" s="4">
        <v>0.10453652187738501</v>
      </c>
      <c r="AD138" s="2">
        <v>2.0637596114465102E-2</v>
      </c>
      <c r="AE138" s="2">
        <v>9.8274756071127498E-2</v>
      </c>
      <c r="AF138" s="2">
        <v>9.8306756562529102E-2</v>
      </c>
      <c r="AG138" s="2">
        <v>9.8295905864734606E-2</v>
      </c>
      <c r="AH138" s="2">
        <v>20.596253333333301</v>
      </c>
      <c r="AI138" s="4">
        <v>-1.3527947432105201</v>
      </c>
      <c r="AJ138" s="4">
        <v>0.91869999999999996</v>
      </c>
      <c r="AK138" s="4">
        <v>1.1702999999999999</v>
      </c>
      <c r="AL138" s="4">
        <v>0.15110000000000001</v>
      </c>
      <c r="AM138" s="4">
        <v>0.96073025496493403</v>
      </c>
    </row>
    <row r="139" spans="1:39" x14ac:dyDescent="0.25">
      <c r="A139">
        <v>1981.25</v>
      </c>
      <c r="B139" s="4">
        <v>8.6916001771245899</v>
      </c>
      <c r="C139" s="4">
        <v>6.6272901977322704E-2</v>
      </c>
      <c r="D139" s="2">
        <v>7.8826544839630603</v>
      </c>
      <c r="E139" s="2">
        <v>6.9368285264678402</v>
      </c>
      <c r="F139" s="2">
        <v>5.4955275358357403</v>
      </c>
      <c r="G139" s="2">
        <v>5.706777983636</v>
      </c>
      <c r="H139" s="4">
        <v>6.1520941930329496</v>
      </c>
      <c r="I139" s="2">
        <v>3.7935283055573598E-3</v>
      </c>
      <c r="J139" s="2">
        <v>6.8971759419590599</v>
      </c>
      <c r="K139" s="4">
        <v>6.5009150045761803</v>
      </c>
      <c r="L139" s="2">
        <v>7.3717571920705298</v>
      </c>
      <c r="M139" s="2">
        <v>7.3807083126196202</v>
      </c>
      <c r="N139" s="4">
        <v>8.1565238434637592</v>
      </c>
      <c r="O139" s="2">
        <v>8.40063491686732</v>
      </c>
      <c r="P139" s="4">
        <v>7.2228579470099099</v>
      </c>
      <c r="Q139" s="2">
        <v>5.8849923025974702</v>
      </c>
      <c r="R139" s="2">
        <v>5.8670344687298099</v>
      </c>
      <c r="S139" s="2">
        <v>8.03312081701755E-2</v>
      </c>
      <c r="T139" s="2">
        <v>3.9009244729499001E-2</v>
      </c>
      <c r="U139" s="2">
        <v>7.5546643535837205E-2</v>
      </c>
      <c r="V139" s="2">
        <v>6.3409617601159596E-2</v>
      </c>
      <c r="W139" s="4">
        <v>9.7044433156003904E-2</v>
      </c>
      <c r="X139" s="2">
        <v>-4.75963783306831</v>
      </c>
      <c r="Y139" s="2">
        <v>0.27095972818779401</v>
      </c>
      <c r="Z139" s="4">
        <v>7.13056675660972E-2</v>
      </c>
      <c r="AA139" s="2">
        <v>8.2302728027446703E-2</v>
      </c>
      <c r="AB139" s="2">
        <v>4.5428360693978903E-2</v>
      </c>
      <c r="AC139" s="4">
        <v>6.4977701499881094E-2</v>
      </c>
      <c r="AD139" s="2">
        <v>0.11866616285159599</v>
      </c>
      <c r="AE139" s="2">
        <v>7.0781676046003397E-2</v>
      </c>
      <c r="AF139" s="2">
        <v>1.6600826980123901E-2</v>
      </c>
      <c r="AG139" s="2">
        <v>2.1873162850312201E-2</v>
      </c>
      <c r="AH139" s="2">
        <v>17.243323333333301</v>
      </c>
      <c r="AI139" s="4">
        <v>-1.34563017712459</v>
      </c>
      <c r="AJ139" s="4">
        <v>1.0609</v>
      </c>
      <c r="AK139" s="4">
        <v>1.214</v>
      </c>
      <c r="AL139" s="4">
        <v>0.37180000000000002</v>
      </c>
      <c r="AM139" s="4">
        <v>0.97908096102717102</v>
      </c>
    </row>
    <row r="140" spans="1:39" x14ac:dyDescent="0.25">
      <c r="A140">
        <v>1981.5</v>
      </c>
      <c r="B140" s="4">
        <v>8.7036727583588593</v>
      </c>
      <c r="C140" s="4">
        <v>6.4944351148843907E-2</v>
      </c>
      <c r="D140" s="2">
        <v>7.8817864774928603</v>
      </c>
      <c r="E140" s="2">
        <v>6.9389632061063304</v>
      </c>
      <c r="F140" s="2">
        <v>5.5254529391317799</v>
      </c>
      <c r="G140" s="2">
        <v>5.62654139431275</v>
      </c>
      <c r="H140" s="4">
        <v>6.1762829841005198</v>
      </c>
      <c r="I140" s="2">
        <v>1.38495435945861E-2</v>
      </c>
      <c r="J140" s="2">
        <v>6.9420057346636002</v>
      </c>
      <c r="K140" s="4">
        <v>6.4951696263856604</v>
      </c>
      <c r="L140" s="2">
        <v>7.3845406641802702</v>
      </c>
      <c r="M140" s="2">
        <v>7.4198527056308103</v>
      </c>
      <c r="N140" s="4">
        <v>8.1567642847553206</v>
      </c>
      <c r="O140" s="2">
        <v>8.4129282778748706</v>
      </c>
      <c r="P140" s="4">
        <v>7.2205932713150398</v>
      </c>
      <c r="Q140" s="2">
        <v>5.8636311755981003</v>
      </c>
      <c r="R140" s="2">
        <v>5.8553584141109898</v>
      </c>
      <c r="S140" s="2">
        <v>8.6364939092280907E-2</v>
      </c>
      <c r="T140" s="2">
        <v>3.1720427910617098E-2</v>
      </c>
      <c r="U140" s="2">
        <v>5.8899481766790301E-2</v>
      </c>
      <c r="V140" s="2">
        <v>4.8076849011295102E-2</v>
      </c>
      <c r="W140" s="4">
        <v>7.1048277806461599E-2</v>
      </c>
      <c r="X140" s="2">
        <v>5.25817910730209</v>
      </c>
      <c r="Y140" s="2">
        <v>-0.101899497800229</v>
      </c>
      <c r="Z140" s="4">
        <v>4.9932160464638997E-2</v>
      </c>
      <c r="AA140" s="2">
        <v>5.0560072889336297E-2</v>
      </c>
      <c r="AB140" s="2">
        <v>9.9588135004278697E-2</v>
      </c>
      <c r="AC140" s="4">
        <v>6.6207289951499604E-2</v>
      </c>
      <c r="AD140" s="2">
        <v>2.07215050535083E-2</v>
      </c>
      <c r="AE140" s="2">
        <v>4.7434436848632799E-2</v>
      </c>
      <c r="AF140" s="2">
        <v>5.5335483824272601E-3</v>
      </c>
      <c r="AG140" s="2">
        <v>-0.106503304527568</v>
      </c>
      <c r="AH140" s="2">
        <v>20.878409999999999</v>
      </c>
      <c r="AI140" s="4">
        <v>-1.3639027583588601</v>
      </c>
      <c r="AJ140" s="4">
        <v>1.0024999999999999</v>
      </c>
      <c r="AK140" s="4">
        <v>1.2010000000000001</v>
      </c>
      <c r="AL140" s="4">
        <v>0.30370000000000003</v>
      </c>
      <c r="AM140" s="4">
        <v>0.97443336480956899</v>
      </c>
    </row>
    <row r="141" spans="1:39" x14ac:dyDescent="0.25">
      <c r="A141">
        <v>1981.75</v>
      </c>
      <c r="B141" s="4">
        <v>8.6911464985396805</v>
      </c>
      <c r="C141" s="4">
        <v>6.0482703828046901E-2</v>
      </c>
      <c r="D141" s="2">
        <v>7.88261676021407</v>
      </c>
      <c r="E141" s="2">
        <v>6.9428328055948301</v>
      </c>
      <c r="F141" s="2">
        <v>5.4510384535657002</v>
      </c>
      <c r="G141" s="2">
        <v>5.5182557869132998</v>
      </c>
      <c r="H141" s="4">
        <v>6.2001034122193097</v>
      </c>
      <c r="I141" s="2">
        <v>7.7628572322909796E-3</v>
      </c>
      <c r="J141" s="2">
        <v>6.90467721964629</v>
      </c>
      <c r="K141" s="4">
        <v>6.41003994259545</v>
      </c>
      <c r="L141" s="2">
        <v>7.36104269606016</v>
      </c>
      <c r="M141" s="2">
        <v>7.37886852082279</v>
      </c>
      <c r="N141" s="4">
        <v>8.1587089440204199</v>
      </c>
      <c r="O141" s="2">
        <v>8.4045530072727903</v>
      </c>
      <c r="P141" s="4">
        <v>7.2297663117575102</v>
      </c>
      <c r="Q141" s="2">
        <v>5.8681663307634899</v>
      </c>
      <c r="R141" s="2">
        <v>5.8836009012320396</v>
      </c>
      <c r="S141" s="2">
        <v>8.1870151882281306E-2</v>
      </c>
      <c r="T141" s="2">
        <v>2.6267711511501101E-2</v>
      </c>
      <c r="U141" s="2">
        <v>5.0392820869475899E-2</v>
      </c>
      <c r="V141" s="2">
        <v>5.7213796154602703E-2</v>
      </c>
      <c r="W141" s="4">
        <v>8.1875749889100305E-2</v>
      </c>
      <c r="X141" s="2">
        <v>-2.2690371775401199</v>
      </c>
      <c r="Y141" s="2">
        <v>0.23536629915260901</v>
      </c>
      <c r="Z141" s="4">
        <v>5.2095518399287499E-2</v>
      </c>
      <c r="AA141" s="2">
        <v>6.1387766954720001E-2</v>
      </c>
      <c r="AB141" s="2">
        <v>4.0346935710520199E-2</v>
      </c>
      <c r="AC141" s="4">
        <v>6.1498196636694799E-2</v>
      </c>
      <c r="AD141" s="2">
        <v>0.107249985401037</v>
      </c>
      <c r="AE141" s="2">
        <v>9.2331079520608497E-2</v>
      </c>
      <c r="AF141" s="2">
        <v>1.3490516163436401E-2</v>
      </c>
      <c r="AG141" s="2">
        <v>7.8083354646523197E-3</v>
      </c>
      <c r="AH141" s="2">
        <v>19.291396666666699</v>
      </c>
      <c r="AI141" s="4">
        <v>-1.37508649853968</v>
      </c>
      <c r="AJ141" s="4">
        <v>1.2755000000000001</v>
      </c>
      <c r="AK141" s="4">
        <v>1.2654000000000001</v>
      </c>
      <c r="AL141" s="4">
        <v>0.38850000000000001</v>
      </c>
      <c r="AM141" s="4">
        <v>0.98893542429649095</v>
      </c>
    </row>
    <row r="142" spans="1:39" x14ac:dyDescent="0.25">
      <c r="A142">
        <v>1982</v>
      </c>
      <c r="B142" s="4">
        <v>8.6745900253509802</v>
      </c>
      <c r="C142" s="4">
        <v>4.9927702839520201E-2</v>
      </c>
      <c r="D142" s="2">
        <v>7.8862693540364202</v>
      </c>
      <c r="E142" s="2">
        <v>6.9446656330022298</v>
      </c>
      <c r="F142" s="2">
        <v>5.4827200895458201</v>
      </c>
      <c r="G142" s="2">
        <v>5.4587340879539399</v>
      </c>
      <c r="H142" s="4">
        <v>6.1760751487054097</v>
      </c>
      <c r="I142" s="2">
        <v>-6.7506044145813002E-3</v>
      </c>
      <c r="J142" s="2">
        <v>6.8256165768914396</v>
      </c>
      <c r="K142" s="4">
        <v>6.4145660418438197</v>
      </c>
      <c r="L142" s="2">
        <v>7.3490418623359801</v>
      </c>
      <c r="M142" s="2">
        <v>7.3313917443396299</v>
      </c>
      <c r="N142" s="4">
        <v>8.1617008094671402</v>
      </c>
      <c r="O142" s="2">
        <v>8.3863177388463104</v>
      </c>
      <c r="P142" s="4">
        <v>7.2287512304638497</v>
      </c>
      <c r="Q142" s="2">
        <v>5.8239330757866599</v>
      </c>
      <c r="R142" s="2">
        <v>5.8547853481927303</v>
      </c>
      <c r="S142" s="2">
        <v>7.1991683377969906E-2</v>
      </c>
      <c r="T142" s="2">
        <v>1.90093311826054E-2</v>
      </c>
      <c r="U142" s="2">
        <v>3.2234770677593602E-2</v>
      </c>
      <c r="V142" s="2">
        <v>5.8952385329529698E-2</v>
      </c>
      <c r="W142" s="4">
        <v>5.4810779129287099E-2</v>
      </c>
      <c r="X142" s="2">
        <v>-0.51310902556178895</v>
      </c>
      <c r="Y142" s="2">
        <v>0.36575358308165201</v>
      </c>
      <c r="Z142" s="4">
        <v>3.6942343297258901E-2</v>
      </c>
      <c r="AA142" s="2">
        <v>4.9010511031966103E-2</v>
      </c>
      <c r="AB142" s="2">
        <v>-4.1830533028324603E-2</v>
      </c>
      <c r="AC142" s="4">
        <v>5.2741171968030201E-2</v>
      </c>
      <c r="AD142" s="2">
        <v>0.13359766555632999</v>
      </c>
      <c r="AE142" s="2">
        <v>6.2187543091610599E-2</v>
      </c>
      <c r="AF142" s="2">
        <v>2.3042155990634E-2</v>
      </c>
      <c r="AG142" s="2">
        <v>-1.06823624678114E-2</v>
      </c>
      <c r="AH142" s="2">
        <v>22.3427166666667</v>
      </c>
      <c r="AI142" s="4">
        <v>-1.36955002535098</v>
      </c>
      <c r="AJ142" s="4">
        <v>1.3647</v>
      </c>
      <c r="AK142" s="4">
        <v>1.6096999999999999</v>
      </c>
      <c r="AL142" s="4">
        <v>0.6552</v>
      </c>
      <c r="AM142" s="4">
        <v>1.0131370843668599</v>
      </c>
    </row>
    <row r="143" spans="1:39" x14ac:dyDescent="0.25">
      <c r="A143">
        <v>1982.25</v>
      </c>
      <c r="B143" s="4">
        <v>8.6799920817213305</v>
      </c>
      <c r="C143" s="4">
        <v>3.8078347583471797E-2</v>
      </c>
      <c r="D143" s="2">
        <v>7.8928255262511202</v>
      </c>
      <c r="E143" s="2">
        <v>6.9429293539897898</v>
      </c>
      <c r="F143" s="2">
        <v>5.4864553086634302</v>
      </c>
      <c r="G143" s="2">
        <v>5.4267105813164402</v>
      </c>
      <c r="H143" s="4">
        <v>6.1396690117577002</v>
      </c>
      <c r="I143" s="2">
        <v>-1.29601629277625E-3</v>
      </c>
      <c r="J143" s="2">
        <v>6.8697835797340803</v>
      </c>
      <c r="K143" s="4">
        <v>6.4078733197462396</v>
      </c>
      <c r="L143" s="2">
        <v>7.3261123868667797</v>
      </c>
      <c r="M143" s="2">
        <v>7.3225521701235996</v>
      </c>
      <c r="N143" s="4">
        <v>8.1652892662188901</v>
      </c>
      <c r="O143" s="2">
        <v>8.4009747817037006</v>
      </c>
      <c r="P143" s="4">
        <v>7.2345378650558301</v>
      </c>
      <c r="Q143" s="2">
        <v>5.8298275815068603</v>
      </c>
      <c r="R143" s="2">
        <v>5.8383133676138099</v>
      </c>
      <c r="S143" s="2">
        <v>6.0621058111664197E-2</v>
      </c>
      <c r="T143" s="2">
        <v>-5.6309826171130296E-4</v>
      </c>
      <c r="U143" s="2">
        <v>3.0257344545272999E-2</v>
      </c>
      <c r="V143" s="2">
        <v>5.4909510362271902E-2</v>
      </c>
      <c r="W143" s="4">
        <v>4.3242359034987701E-2</v>
      </c>
      <c r="X143" s="2">
        <v>-6.5536919918644001</v>
      </c>
      <c r="Y143" s="2">
        <v>-2.2708872723146801E-2</v>
      </c>
      <c r="Z143" s="4">
        <v>3.7008345990472001E-2</v>
      </c>
      <c r="AA143" s="2">
        <v>3.9515703900423901E-2</v>
      </c>
      <c r="AB143" s="2">
        <v>7.1422425758623106E-2</v>
      </c>
      <c r="AC143" s="4">
        <v>3.8633027731794597E-2</v>
      </c>
      <c r="AD143" s="2">
        <v>2.1492714427448999E-2</v>
      </c>
      <c r="AE143" s="2">
        <v>5.7433456603145999E-2</v>
      </c>
      <c r="AF143" s="2">
        <v>-3.1663439561810899E-3</v>
      </c>
      <c r="AG143" s="2">
        <v>-7.0832583639308694E-2</v>
      </c>
      <c r="AH143" s="2">
        <v>18.043203333333299</v>
      </c>
      <c r="AI143" s="4">
        <v>-1.38087208172133</v>
      </c>
      <c r="AJ143" s="4">
        <v>1.3167</v>
      </c>
      <c r="AK143" s="4">
        <v>1.5350999999999999</v>
      </c>
      <c r="AL143" s="4">
        <v>0.61890000000000001</v>
      </c>
      <c r="AM143" s="4">
        <v>1.01576125528435</v>
      </c>
    </row>
    <row r="144" spans="1:39" x14ac:dyDescent="0.25">
      <c r="A144">
        <v>1982.5</v>
      </c>
      <c r="B144" s="4">
        <v>8.6761437618869497</v>
      </c>
      <c r="C144" s="4">
        <v>6.2538380547923794E-2</v>
      </c>
      <c r="D144" s="2">
        <v>7.90219153540008</v>
      </c>
      <c r="E144" s="2">
        <v>6.9471682813389704</v>
      </c>
      <c r="F144" s="2">
        <v>5.4942952497894799</v>
      </c>
      <c r="G144" s="2">
        <v>5.4236275575134796</v>
      </c>
      <c r="H144" s="4">
        <v>6.1052395613668304</v>
      </c>
      <c r="I144" s="2">
        <v>1.7713168824822899E-3</v>
      </c>
      <c r="J144" s="2">
        <v>6.8491443886254801</v>
      </c>
      <c r="K144" s="4">
        <v>6.4125398945427898</v>
      </c>
      <c r="L144" s="2">
        <v>7.3087974392558896</v>
      </c>
      <c r="M144" s="2">
        <v>7.3133405322005904</v>
      </c>
      <c r="N144" s="4">
        <v>8.1728395235293192</v>
      </c>
      <c r="O144" s="2">
        <v>8.4010782763831404</v>
      </c>
      <c r="P144" s="4">
        <v>7.2413662833223196</v>
      </c>
      <c r="Q144" s="2">
        <v>5.7844403776736604</v>
      </c>
      <c r="R144" s="2">
        <v>5.8836009012320396</v>
      </c>
      <c r="S144" s="2">
        <v>7.9287723030905297E-2</v>
      </c>
      <c r="T144" s="2">
        <v>5.1347719879043303E-2</v>
      </c>
      <c r="U144" s="2">
        <v>1.4920424618118501E-2</v>
      </c>
      <c r="V144" s="2">
        <v>3.5587974673490001E-2</v>
      </c>
      <c r="W144" s="4">
        <v>1.93159224583184E-2</v>
      </c>
      <c r="X144" s="2">
        <v>1.2788242363511699</v>
      </c>
      <c r="Y144" s="2">
        <v>7.5394417063527897E-3</v>
      </c>
      <c r="Z144" s="4">
        <v>2.0898810728798602E-2</v>
      </c>
      <c r="AA144" s="2">
        <v>2.25656549094388E-2</v>
      </c>
      <c r="AB144" s="2">
        <v>4.1459866741774903E-2</v>
      </c>
      <c r="AC144" s="4">
        <v>6.9363582405127702E-2</v>
      </c>
      <c r="AD144" s="2">
        <v>5.2549817849431697E-2</v>
      </c>
      <c r="AE144" s="2">
        <v>4.8171391737714203E-2</v>
      </c>
      <c r="AF144" s="2">
        <v>-2.8842702203156999E-2</v>
      </c>
      <c r="AG144" s="2">
        <v>-4.7015278252430903E-2</v>
      </c>
      <c r="AH144" s="2">
        <v>24.651723333333301</v>
      </c>
      <c r="AI144" s="4">
        <v>-1.41364376188695</v>
      </c>
      <c r="AJ144" s="4">
        <v>1.4722999999999999</v>
      </c>
      <c r="AK144" s="4">
        <v>1.2422</v>
      </c>
      <c r="AL144" s="4">
        <v>0.3034</v>
      </c>
      <c r="AM144" s="4">
        <v>1.01912802345468</v>
      </c>
    </row>
    <row r="145" spans="1:39" x14ac:dyDescent="0.25">
      <c r="A145">
        <v>1982.75</v>
      </c>
      <c r="B145" s="4">
        <v>8.6769282495374007</v>
      </c>
      <c r="C145" s="4">
        <v>4.4212292013737602E-2</v>
      </c>
      <c r="D145" s="2">
        <v>7.9187742031569197</v>
      </c>
      <c r="E145" s="2">
        <v>6.9574022188715503</v>
      </c>
      <c r="F145" s="2">
        <v>5.5389078314659699</v>
      </c>
      <c r="G145" s="2">
        <v>5.4942952497894799</v>
      </c>
      <c r="H145" s="4">
        <v>6.0849548901953199</v>
      </c>
      <c r="I145" s="2">
        <v>-1.20150943396226E-2</v>
      </c>
      <c r="J145" s="2">
        <v>6.79260293466211</v>
      </c>
      <c r="K145" s="4">
        <v>6.4648811998613001</v>
      </c>
      <c r="L145" s="2">
        <v>7.3182678303731503</v>
      </c>
      <c r="M145" s="2">
        <v>7.2826170486870501</v>
      </c>
      <c r="N145" s="4">
        <v>8.18720116045764</v>
      </c>
      <c r="O145" s="2">
        <v>8.3972502148482508</v>
      </c>
      <c r="P145" s="4">
        <v>7.2584825706509699</v>
      </c>
      <c r="Q145" s="2">
        <v>5.73753957145433</v>
      </c>
      <c r="R145" s="2">
        <v>5.8435444170313602</v>
      </c>
      <c r="S145" s="2">
        <v>7.3837376709942504E-2</v>
      </c>
      <c r="T145" s="2">
        <v>1.93055111144957E-3</v>
      </c>
      <c r="U145" s="2">
        <v>1.2098768428668199E-2</v>
      </c>
      <c r="V145" s="2">
        <v>1.5141143675023699E-2</v>
      </c>
      <c r="W145" s="4">
        <v>2.1570673785689101E-3</v>
      </c>
      <c r="X145" s="2">
        <v>7.7591816238404903</v>
      </c>
      <c r="Y145" s="2">
        <v>0.35949147434835299</v>
      </c>
      <c r="Z145" s="4">
        <v>1.27013664474767E-2</v>
      </c>
      <c r="AA145" s="2">
        <v>2.40875387112141E-2</v>
      </c>
      <c r="AB145" s="2">
        <v>-5.2515362596391703E-2</v>
      </c>
      <c r="AC145" s="4">
        <v>4.8608073389861103E-2</v>
      </c>
      <c r="AD145" s="2">
        <v>0.12854824142589999</v>
      </c>
      <c r="AE145" s="2">
        <v>5.8036696964567397E-2</v>
      </c>
      <c r="AF145" s="2">
        <v>-2.2391771986558999E-2</v>
      </c>
      <c r="AG145" s="2">
        <v>-3.0475518676468E-2</v>
      </c>
      <c r="AH145" s="2">
        <v>29.720770000000002</v>
      </c>
      <c r="AI145" s="4">
        <v>-1.4333082495374001</v>
      </c>
      <c r="AJ145" s="4">
        <v>1.4575</v>
      </c>
      <c r="AK145" s="4">
        <v>1.157</v>
      </c>
      <c r="AL145" s="4">
        <v>0.42880000000000001</v>
      </c>
      <c r="AM145" s="4">
        <v>1.0196467924528301</v>
      </c>
    </row>
    <row r="146" spans="1:39" x14ac:dyDescent="0.25">
      <c r="A146">
        <v>1983</v>
      </c>
      <c r="B146" s="4">
        <v>8.6892792100226099</v>
      </c>
      <c r="C146" s="4">
        <v>3.4420624863507499E-2</v>
      </c>
      <c r="D146" s="2">
        <v>7.93182360302972</v>
      </c>
      <c r="E146" s="2">
        <v>6.9606323185829</v>
      </c>
      <c r="F146" s="2">
        <v>5.5490760848952201</v>
      </c>
      <c r="G146" s="2">
        <v>5.6517871795378198</v>
      </c>
      <c r="H146" s="4">
        <v>6.0661080901037501</v>
      </c>
      <c r="I146" s="2">
        <v>-1.03815439219166E-2</v>
      </c>
      <c r="J146" s="2">
        <v>6.8036918088368603</v>
      </c>
      <c r="K146" s="4">
        <v>6.5235002342630297</v>
      </c>
      <c r="L146" s="2">
        <v>7.3385907255041003</v>
      </c>
      <c r="M146" s="2">
        <v>7.3070965792149201</v>
      </c>
      <c r="N146" s="4">
        <v>8.19687686784434</v>
      </c>
      <c r="O146" s="2">
        <v>8.4072996548892895</v>
      </c>
      <c r="P146" s="4">
        <v>7.2659890073848601</v>
      </c>
      <c r="Q146" s="2">
        <v>5.75352456655102</v>
      </c>
      <c r="R146" s="2">
        <v>5.86618473068122</v>
      </c>
      <c r="S146" s="2">
        <v>5.9917363139735599E-2</v>
      </c>
      <c r="T146" s="2">
        <v>-1.10934976946737E-2</v>
      </c>
      <c r="U146" s="2">
        <v>2.6832807472139598E-2</v>
      </c>
      <c r="V146" s="2">
        <v>2.0825423445884901E-2</v>
      </c>
      <c r="W146" s="4">
        <v>-3.00765901638727E-2</v>
      </c>
      <c r="X146" s="2">
        <v>-0.50919732894511205</v>
      </c>
      <c r="Y146" s="2">
        <v>4.3277627070068603E-2</v>
      </c>
      <c r="Z146" s="4">
        <v>1.5089323565295101E-2</v>
      </c>
      <c r="AA146" s="2">
        <v>-1.3267014883549399E-2</v>
      </c>
      <c r="AB146" s="2">
        <v>-1.6681054655265401E-3</v>
      </c>
      <c r="AC146" s="4">
        <v>3.5394742276714901E-2</v>
      </c>
      <c r="AD146" s="2">
        <v>3.7477581979647602E-2</v>
      </c>
      <c r="AE146" s="2">
        <v>2.6178634276678998E-2</v>
      </c>
      <c r="AF146" s="2">
        <v>1.66597615195236E-2</v>
      </c>
      <c r="AG146" s="2">
        <v>-8.5139362884870506E-2</v>
      </c>
      <c r="AH146" s="2">
        <v>22.114799999999999</v>
      </c>
      <c r="AI146" s="4">
        <v>-1.4286892100226101</v>
      </c>
      <c r="AJ146" s="4">
        <v>1.0813999999999999</v>
      </c>
      <c r="AK146" s="4">
        <v>1.1134999999999999</v>
      </c>
      <c r="AL146" s="4">
        <v>0.27239999999999998</v>
      </c>
      <c r="AM146" s="4">
        <v>1.0179624371487701</v>
      </c>
    </row>
    <row r="147" spans="1:39" x14ac:dyDescent="0.25">
      <c r="A147">
        <v>1983.25</v>
      </c>
      <c r="B147" s="4">
        <v>8.7115091930585606</v>
      </c>
      <c r="C147" s="4">
        <v>3.6798787593692601E-2</v>
      </c>
      <c r="D147" s="2">
        <v>7.9444921639321597</v>
      </c>
      <c r="E147" s="2">
        <v>6.97232504963144</v>
      </c>
      <c r="F147" s="2">
        <v>5.6193133180297501</v>
      </c>
      <c r="G147" s="2">
        <v>5.7636224750122196</v>
      </c>
      <c r="H147" s="4">
        <v>6.0783300801295601</v>
      </c>
      <c r="I147" s="2">
        <v>-2.2113092673961099E-3</v>
      </c>
      <c r="J147" s="2">
        <v>6.8204731079790699</v>
      </c>
      <c r="K147" s="4">
        <v>6.6077615937329197</v>
      </c>
      <c r="L147" s="2">
        <v>7.3882932090238898</v>
      </c>
      <c r="M147" s="2">
        <v>7.3841409812971399</v>
      </c>
      <c r="N147" s="4">
        <v>8.2092118973808805</v>
      </c>
      <c r="O147" s="2">
        <v>8.4207982742008394</v>
      </c>
      <c r="P147" s="4">
        <v>7.2744795587738702</v>
      </c>
      <c r="Q147" s="2">
        <v>5.7566911303115997</v>
      </c>
      <c r="R147" s="2">
        <v>5.9404343759952001</v>
      </c>
      <c r="S147" s="2">
        <v>3.4954026259434598E-2</v>
      </c>
      <c r="T147" s="2">
        <v>4.9474320446332598E-2</v>
      </c>
      <c r="U147" s="2">
        <v>1.5695456408849399E-2</v>
      </c>
      <c r="V147" s="2">
        <v>7.4976591774031896E-3</v>
      </c>
      <c r="W147" s="4">
        <v>-2.4989457347714999E-2</v>
      </c>
      <c r="X147" s="2">
        <v>-6.1006041450668098</v>
      </c>
      <c r="Y147" s="2">
        <v>-0.117133116408077</v>
      </c>
      <c r="Z147" s="4">
        <v>1.21662751310865E-2</v>
      </c>
      <c r="AA147" s="2">
        <v>-9.0298142426696905E-3</v>
      </c>
      <c r="AB147" s="2">
        <v>2.40736405154394E-2</v>
      </c>
      <c r="AC147" s="4">
        <v>3.99180841469935E-2</v>
      </c>
      <c r="AD147" s="2">
        <v>-1.1242480090736301E-3</v>
      </c>
      <c r="AE147" s="2">
        <v>3.4652009694010402E-2</v>
      </c>
      <c r="AF147" s="2">
        <v>1.38434148898199E-2</v>
      </c>
      <c r="AG147" s="2">
        <v>-7.6020513471419804E-4</v>
      </c>
      <c r="AH147" s="2">
        <v>18.7081533333333</v>
      </c>
      <c r="AI147" s="4">
        <v>-1.41330919305856</v>
      </c>
      <c r="AJ147" s="4">
        <v>0.84619999999999995</v>
      </c>
      <c r="AK147" s="4">
        <v>1.0249999999999999</v>
      </c>
      <c r="AL147" s="4">
        <v>6.1600000000000002E-2</v>
      </c>
      <c r="AM147" s="4">
        <v>1.0102736854197201</v>
      </c>
    </row>
    <row r="148" spans="1:39" x14ac:dyDescent="0.25">
      <c r="A148">
        <v>1983.5</v>
      </c>
      <c r="B148" s="4">
        <v>8.7310457144895395</v>
      </c>
      <c r="C148" s="4">
        <v>5.2312111936764397E-2</v>
      </c>
      <c r="D148" s="2">
        <v>7.9587517137085797</v>
      </c>
      <c r="E148" s="2">
        <v>6.9874902470009896</v>
      </c>
      <c r="F148" s="2">
        <v>5.6570402121040697</v>
      </c>
      <c r="G148" s="2">
        <v>5.85821882796062</v>
      </c>
      <c r="H148" s="4">
        <v>6.12249280951439</v>
      </c>
      <c r="I148" s="2">
        <v>-1.1708622564188299E-3</v>
      </c>
      <c r="J148" s="2">
        <v>6.8132925910623001</v>
      </c>
      <c r="K148" s="4">
        <v>6.6653752421636003</v>
      </c>
      <c r="L148" s="2">
        <v>7.4399727382546503</v>
      </c>
      <c r="M148" s="2">
        <v>7.4366784312130303</v>
      </c>
      <c r="N148" s="4">
        <v>8.2237804870788</v>
      </c>
      <c r="O148" s="2">
        <v>8.4298640444109498</v>
      </c>
      <c r="P148" s="4">
        <v>7.2916562091744597</v>
      </c>
      <c r="Q148" s="2">
        <v>5.7717526010954696</v>
      </c>
      <c r="R148" s="2">
        <v>6.0154251845528304</v>
      </c>
      <c r="S148" s="2">
        <v>7.0758477131114703E-2</v>
      </c>
      <c r="T148" s="2">
        <v>2.9838149292412901E-2</v>
      </c>
      <c r="U148" s="2">
        <v>2.2092358877991099E-2</v>
      </c>
      <c r="V148" s="2">
        <v>2.01339520017569E-2</v>
      </c>
      <c r="W148" s="4">
        <v>-1.5150382699456301E-2</v>
      </c>
      <c r="X148" s="2">
        <v>-2.4287050023251702</v>
      </c>
      <c r="Y148" s="2">
        <v>2.46240065695069E-2</v>
      </c>
      <c r="Z148" s="4">
        <v>1.9904451964713101E-2</v>
      </c>
      <c r="AA148" s="2">
        <v>1.24146333333286E-3</v>
      </c>
      <c r="AB148" s="2">
        <v>1.5624240620237401E-2</v>
      </c>
      <c r="AC148" s="4">
        <v>5.6798225475855398E-2</v>
      </c>
      <c r="AD148" s="2">
        <v>4.8409597137002401E-2</v>
      </c>
      <c r="AE148" s="2">
        <v>3.4196446661539398E-2</v>
      </c>
      <c r="AF148" s="2">
        <v>2.2560778408713799E-2</v>
      </c>
      <c r="AG148" s="2">
        <v>7.4150285023044703E-3</v>
      </c>
      <c r="AH148" s="2">
        <v>19.6992433333333</v>
      </c>
      <c r="AI148" s="4">
        <v>-1.4242957144895401</v>
      </c>
      <c r="AJ148" s="4">
        <v>0.78220000000000001</v>
      </c>
      <c r="AK148" s="4">
        <v>0.97470000000000001</v>
      </c>
      <c r="AL148" s="4">
        <v>-0.1163</v>
      </c>
      <c r="AM148" s="4">
        <v>1.00779599119066</v>
      </c>
    </row>
    <row r="149" spans="1:39" x14ac:dyDescent="0.25">
      <c r="A149">
        <v>1983.75</v>
      </c>
      <c r="B149" s="4">
        <v>8.7515061322098102</v>
      </c>
      <c r="C149" s="4">
        <v>2.6425530590564999E-2</v>
      </c>
      <c r="D149" s="2">
        <v>7.96887336322267</v>
      </c>
      <c r="E149" s="2">
        <v>6.9996049326120202</v>
      </c>
      <c r="F149" s="2">
        <v>5.7051149198899802</v>
      </c>
      <c r="G149" s="2">
        <v>5.8996233434423999</v>
      </c>
      <c r="H149" s="4">
        <v>6.1851792877313798</v>
      </c>
      <c r="I149" s="2">
        <v>6.48030151026274E-3</v>
      </c>
      <c r="J149" s="2">
        <v>6.8171904821054996</v>
      </c>
      <c r="K149" s="4">
        <v>6.7111275230310996</v>
      </c>
      <c r="L149" s="2">
        <v>7.4910755100544604</v>
      </c>
      <c r="M149" s="2">
        <v>7.5073488266991104</v>
      </c>
      <c r="N149" s="4">
        <v>8.2345784279503107</v>
      </c>
      <c r="O149" s="2">
        <v>8.4389511580085603</v>
      </c>
      <c r="P149" s="4">
        <v>7.2746181493083597</v>
      </c>
      <c r="Q149" s="2">
        <v>5.7914880550753098</v>
      </c>
      <c r="R149" s="2">
        <v>6.0633199842084098</v>
      </c>
      <c r="S149" s="2">
        <v>4.1617725726169397E-2</v>
      </c>
      <c r="T149" s="2">
        <v>-1.6678269141969799E-3</v>
      </c>
      <c r="U149" s="2">
        <v>2.5222990517793399E-2</v>
      </c>
      <c r="V149" s="2">
        <v>3.6105352580442202E-2</v>
      </c>
      <c r="W149" s="4">
        <v>-5.7242084167583602E-3</v>
      </c>
      <c r="X149" s="2">
        <v>6.9245710795258404</v>
      </c>
      <c r="Y149" s="2">
        <v>-0.102635188350323</v>
      </c>
      <c r="Z149" s="4">
        <v>2.89998620412E-2</v>
      </c>
      <c r="AA149" s="2">
        <v>2.3292659984825499E-2</v>
      </c>
      <c r="AB149" s="2">
        <v>6.4909406384163801E-2</v>
      </c>
      <c r="AC149" s="4">
        <v>2.69373589720985E-2</v>
      </c>
      <c r="AD149" s="2">
        <v>-5.2909121156403697E-3</v>
      </c>
      <c r="AE149" s="2">
        <v>2.2984398326254801E-2</v>
      </c>
      <c r="AF149" s="2">
        <v>4.0047127699565997E-2</v>
      </c>
      <c r="AG149" s="2">
        <v>-2.5031046873039E-2</v>
      </c>
      <c r="AH149" s="2">
        <v>16.361536666666701</v>
      </c>
      <c r="AI149" s="4">
        <v>-1.4171361322098099</v>
      </c>
      <c r="AJ149" s="4">
        <v>0.78539999999999999</v>
      </c>
      <c r="AK149" s="4">
        <v>1.026</v>
      </c>
      <c r="AL149" s="4">
        <v>6.3E-3</v>
      </c>
      <c r="AM149" s="4">
        <v>1.0087974837992499</v>
      </c>
    </row>
    <row r="150" spans="1:39" x14ac:dyDescent="0.25">
      <c r="A150">
        <v>1984</v>
      </c>
      <c r="B150" s="4">
        <v>8.7707185072165199</v>
      </c>
      <c r="C150" s="4">
        <v>4.28687167915811E-2</v>
      </c>
      <c r="D150" s="2">
        <v>7.9738099400900699</v>
      </c>
      <c r="E150" s="2">
        <v>7.0020649584528796</v>
      </c>
      <c r="F150" s="2">
        <v>5.7423619566236797</v>
      </c>
      <c r="G150" s="2">
        <v>5.9269260259704097</v>
      </c>
      <c r="H150" s="4">
        <v>6.21740418572419</v>
      </c>
      <c r="I150" s="2">
        <v>1.9173189052896999E-2</v>
      </c>
      <c r="J150" s="2">
        <v>6.86098530867491</v>
      </c>
      <c r="K150" s="4">
        <v>6.7449245232279802</v>
      </c>
      <c r="L150" s="2">
        <v>7.5256564598750604</v>
      </c>
      <c r="M150" s="2">
        <v>7.5723643846844402</v>
      </c>
      <c r="N150" s="4">
        <v>8.2386792435031904</v>
      </c>
      <c r="O150" s="2">
        <v>8.4528819119395102</v>
      </c>
      <c r="P150" s="4">
        <v>7.2846837289481101</v>
      </c>
      <c r="Q150" s="2">
        <v>5.8123378812105502</v>
      </c>
      <c r="R150" s="2">
        <v>6.1405308950258801</v>
      </c>
      <c r="S150" s="2">
        <v>5.0629917198016003E-2</v>
      </c>
      <c r="T150" s="2">
        <v>4.7181532255436302E-2</v>
      </c>
      <c r="U150" s="2">
        <v>-2.0812584788032501E-4</v>
      </c>
      <c r="V150" s="2">
        <v>2.4365297149522298E-2</v>
      </c>
      <c r="W150" s="4">
        <v>-4.3999714058173796E-3</v>
      </c>
      <c r="X150" s="2">
        <v>4.4155523786731701</v>
      </c>
      <c r="Y150" s="2">
        <v>-0.15130576480425301</v>
      </c>
      <c r="Z150" s="4">
        <v>8.2999818643863001E-3</v>
      </c>
      <c r="AA150" s="2">
        <v>-3.8714818890888099E-3</v>
      </c>
      <c r="AB150" s="2">
        <v>6.43371321339785E-2</v>
      </c>
      <c r="AC150" s="4">
        <v>4.94624532528007E-2</v>
      </c>
      <c r="AD150" s="2">
        <v>-1.01851603012904E-4</v>
      </c>
      <c r="AE150" s="2">
        <v>0.105748981342614</v>
      </c>
      <c r="AF150" s="2">
        <v>4.9410699510232803E-3</v>
      </c>
      <c r="AG150" s="2">
        <v>1.3045769620429601E-2</v>
      </c>
      <c r="AH150" s="2">
        <v>19.187523333333299</v>
      </c>
      <c r="AI150" s="4">
        <v>-1.3813485072165199</v>
      </c>
      <c r="AJ150" s="4">
        <v>0.76639999999999997</v>
      </c>
      <c r="AK150" s="4">
        <v>1.0383</v>
      </c>
      <c r="AL150" s="4">
        <v>-2.12E-2</v>
      </c>
      <c r="AM150" s="4">
        <v>1.0116003046698501</v>
      </c>
    </row>
    <row r="151" spans="1:39" x14ac:dyDescent="0.25">
      <c r="A151">
        <v>1984.25</v>
      </c>
      <c r="B151" s="4">
        <v>8.7878308292587608</v>
      </c>
      <c r="C151" s="4">
        <v>3.8603511645996798E-2</v>
      </c>
      <c r="D151" s="2">
        <v>7.9821773288490299</v>
      </c>
      <c r="E151" s="2">
        <v>7.0237589547384403</v>
      </c>
      <c r="F151" s="2">
        <v>5.7651911027848399</v>
      </c>
      <c r="G151" s="2">
        <v>5.9451587942314701</v>
      </c>
      <c r="H151" s="4">
        <v>6.2658713923597302</v>
      </c>
      <c r="I151" s="2">
        <v>1.7740118779438901E-2</v>
      </c>
      <c r="J151" s="2">
        <v>6.8670794302092801</v>
      </c>
      <c r="K151" s="4">
        <v>6.7661595718995402</v>
      </c>
      <c r="L151" s="2">
        <v>7.5604641158695598</v>
      </c>
      <c r="M151" s="2">
        <v>7.6028189972828697</v>
      </c>
      <c r="N151" s="4">
        <v>8.2515608179353492</v>
      </c>
      <c r="O151" s="2">
        <v>8.4641190951824203</v>
      </c>
      <c r="P151" s="4">
        <v>7.3059943419985602</v>
      </c>
      <c r="Q151" s="2">
        <v>5.8368554288805603</v>
      </c>
      <c r="R151" s="2">
        <v>6.1816715981759298</v>
      </c>
      <c r="S151" s="2">
        <v>6.02635897587653E-2</v>
      </c>
      <c r="T151" s="2">
        <v>2.2472147705165902E-3</v>
      </c>
      <c r="U151" s="2">
        <v>2.6426419036120301E-2</v>
      </c>
      <c r="V151" s="2">
        <v>3.43379250004716E-2</v>
      </c>
      <c r="W151" s="4">
        <v>1.19997915278951E-2</v>
      </c>
      <c r="X151" s="2">
        <v>-0.20232585871629999</v>
      </c>
      <c r="Y151" s="2">
        <v>6.3319220846619104E-2</v>
      </c>
      <c r="Z151" s="4">
        <v>2.91647578753285E-2</v>
      </c>
      <c r="AA151" s="2">
        <v>1.8748595734269499E-2</v>
      </c>
      <c r="AB151" s="2">
        <v>1.15587230944314E-2</v>
      </c>
      <c r="AC151" s="4">
        <v>4.0618442459063403E-2</v>
      </c>
      <c r="AD151" s="2">
        <v>4.6115364724681002E-2</v>
      </c>
      <c r="AE151" s="2">
        <v>3.8981569326583802E-2</v>
      </c>
      <c r="AF151" s="2">
        <v>2.5595572606221102E-2</v>
      </c>
      <c r="AG151" s="2">
        <v>2.1751544858162199E-2</v>
      </c>
      <c r="AH151" s="2">
        <v>18.346063333333301</v>
      </c>
      <c r="AI151" s="4">
        <v>-1.3813308292587601</v>
      </c>
      <c r="AJ151" s="4">
        <v>0.72289999999999999</v>
      </c>
      <c r="AK151" s="4">
        <v>1.0936999999999999</v>
      </c>
      <c r="AL151" s="4">
        <v>-7.5399999999999995E-2</v>
      </c>
      <c r="AM151" s="4">
        <v>1.0215036862584499</v>
      </c>
    </row>
    <row r="152" spans="1:39" x14ac:dyDescent="0.25">
      <c r="A152">
        <v>1984.5</v>
      </c>
      <c r="B152" s="4">
        <v>8.7975031565384008</v>
      </c>
      <c r="C152" s="4">
        <v>3.0893260128074501E-2</v>
      </c>
      <c r="D152" s="2">
        <v>7.9951380856987004</v>
      </c>
      <c r="E152" s="2">
        <v>7.0244710786780997</v>
      </c>
      <c r="F152" s="2">
        <v>5.7655045332841999</v>
      </c>
      <c r="G152" s="2">
        <v>5.9356875316389797</v>
      </c>
      <c r="H152" s="4">
        <v>6.2982136822769901</v>
      </c>
      <c r="I152" s="2">
        <v>1.7933046605799901E-2</v>
      </c>
      <c r="J152" s="2">
        <v>6.8728752387583496</v>
      </c>
      <c r="K152" s="4">
        <v>6.7630907109129801</v>
      </c>
      <c r="L152" s="2">
        <v>7.5752322981365898</v>
      </c>
      <c r="M152" s="2">
        <v>7.6188470047427597</v>
      </c>
      <c r="N152" s="4">
        <v>8.2604389465959596</v>
      </c>
      <c r="O152" s="2">
        <v>8.4722495395721698</v>
      </c>
      <c r="P152" s="4">
        <v>7.31335371153554</v>
      </c>
      <c r="Q152" s="2">
        <v>5.8587899302034403</v>
      </c>
      <c r="R152" s="2">
        <v>6.2071805825934003</v>
      </c>
      <c r="S152" s="2">
        <v>4.7167798291788202E-2</v>
      </c>
      <c r="T152" s="2">
        <v>9.3146096741847408E-3</v>
      </c>
      <c r="U152" s="2">
        <v>8.1112222861747796E-3</v>
      </c>
      <c r="V152" s="2">
        <v>3.78850503699475E-2</v>
      </c>
      <c r="W152" s="4">
        <v>3.01527095882648E-3</v>
      </c>
      <c r="X152" s="2">
        <v>0.113033973592124</v>
      </c>
      <c r="Y152" s="2">
        <v>4.95040846630097E-2</v>
      </c>
      <c r="Z152" s="4">
        <v>1.8392822313114E-2</v>
      </c>
      <c r="AA152" s="2">
        <v>8.2748964292918004E-3</v>
      </c>
      <c r="AB152" s="2">
        <v>6.2429308915454796E-3</v>
      </c>
      <c r="AC152" s="4">
        <v>3.4430982676216401E-2</v>
      </c>
      <c r="AD152" s="2">
        <v>3.8088069390706601E-2</v>
      </c>
      <c r="AE152" s="2">
        <v>3.1754937809928697E-2</v>
      </c>
      <c r="AF152" s="2">
        <v>-4.16772890589137E-2</v>
      </c>
      <c r="AG152" s="2">
        <v>-7.1647358720142107E-2</v>
      </c>
      <c r="AH152" s="2">
        <v>20.08962</v>
      </c>
      <c r="AI152" s="4">
        <v>-1.3837731565383999</v>
      </c>
      <c r="AJ152" s="4">
        <v>0.80030000000000001</v>
      </c>
      <c r="AK152" s="4">
        <v>1.0989</v>
      </c>
      <c r="AL152" s="4">
        <v>-1.8599999999999998E-2</v>
      </c>
      <c r="AM152" s="4">
        <v>1.0344991071203999</v>
      </c>
    </row>
    <row r="153" spans="1:39" x14ac:dyDescent="0.25">
      <c r="A153">
        <v>1984.75</v>
      </c>
      <c r="B153" s="4">
        <v>8.8056149902030203</v>
      </c>
      <c r="C153" s="4">
        <v>2.48042570289684E-2</v>
      </c>
      <c r="D153" s="2">
        <v>8.0064675626505792</v>
      </c>
      <c r="E153" s="2">
        <v>7.0321828573571903</v>
      </c>
      <c r="F153" s="2">
        <v>5.79757635394256</v>
      </c>
      <c r="G153" s="2">
        <v>5.9367443349077504</v>
      </c>
      <c r="H153" s="4">
        <v>6.3220264951894602</v>
      </c>
      <c r="I153" s="2">
        <v>1.18991546642207E-2</v>
      </c>
      <c r="J153" s="2">
        <v>6.8551091753659303</v>
      </c>
      <c r="K153" s="4">
        <v>6.7846115388966703</v>
      </c>
      <c r="L153" s="2">
        <v>7.5981691874744897</v>
      </c>
      <c r="M153" s="2">
        <v>7.62507831416732</v>
      </c>
      <c r="N153" s="4">
        <v>8.2705712655022001</v>
      </c>
      <c r="O153" s="2">
        <v>8.4756544443125694</v>
      </c>
      <c r="P153" s="4">
        <v>7.3345251535841296</v>
      </c>
      <c r="Q153" s="2">
        <v>5.8788556027253298</v>
      </c>
      <c r="R153" s="2">
        <v>6.2359781241583798</v>
      </c>
      <c r="S153" s="2">
        <v>3.4102665466981798E-2</v>
      </c>
      <c r="T153" s="2">
        <v>1.41650248794072E-2</v>
      </c>
      <c r="U153" s="2">
        <v>6.2274763350487197E-3</v>
      </c>
      <c r="V153" s="2">
        <v>3.08992475664773E-2</v>
      </c>
      <c r="W153" s="4">
        <v>4.16214927154002E-3</v>
      </c>
      <c r="X153" s="2">
        <v>-1.5586456982831201</v>
      </c>
      <c r="Y153" s="2">
        <v>0.172664184306381</v>
      </c>
      <c r="Z153" s="4">
        <v>1.4270909452772399E-2</v>
      </c>
      <c r="AA153" s="2">
        <v>8.1467533823946798E-3</v>
      </c>
      <c r="AB153" s="2">
        <v>-1.5443103425671E-2</v>
      </c>
      <c r="AC153" s="4">
        <v>2.7490913967245199E-2</v>
      </c>
      <c r="AD153" s="2">
        <v>6.2583641632109305E-2</v>
      </c>
      <c r="AE153" s="2">
        <v>2.2864753483233399E-2</v>
      </c>
      <c r="AF153" s="2">
        <v>-4.2495845958459497E-2</v>
      </c>
      <c r="AG153" s="2">
        <v>-4.9329114197892203E-2</v>
      </c>
      <c r="AH153" s="2">
        <v>18.199439999999999</v>
      </c>
      <c r="AI153" s="4">
        <v>-1.37732499020302</v>
      </c>
      <c r="AJ153" s="4">
        <v>0.88980000000000004</v>
      </c>
      <c r="AK153" s="4">
        <v>1.1213</v>
      </c>
      <c r="AL153" s="4">
        <v>-0.10009999999999999</v>
      </c>
      <c r="AM153" s="4">
        <v>1.05529785071519</v>
      </c>
    </row>
    <row r="154" spans="1:39" x14ac:dyDescent="0.25">
      <c r="A154">
        <v>1985</v>
      </c>
      <c r="B154" s="4">
        <v>8.8149988470388703</v>
      </c>
      <c r="C154" s="4">
        <v>4.7580249804273202E-2</v>
      </c>
      <c r="D154" s="2">
        <v>8.0244039301363497</v>
      </c>
      <c r="E154" s="2">
        <v>7.0382570870462997</v>
      </c>
      <c r="F154" s="2">
        <v>5.8315891791438599</v>
      </c>
      <c r="G154" s="2">
        <v>5.9335705686890803</v>
      </c>
      <c r="H154" s="4">
        <v>6.3336348048438298</v>
      </c>
      <c r="I154" s="2">
        <v>3.93471291168755E-3</v>
      </c>
      <c r="J154" s="2">
        <v>6.8402519303540901</v>
      </c>
      <c r="K154" s="4">
        <v>6.8062595739142902</v>
      </c>
      <c r="L154" s="2">
        <v>7.6150849272763299</v>
      </c>
      <c r="M154" s="2">
        <v>7.6235280749938097</v>
      </c>
      <c r="N154" s="4">
        <v>8.2846288289640597</v>
      </c>
      <c r="O154" s="2">
        <v>8.4826563466648697</v>
      </c>
      <c r="P154" s="4">
        <v>7.3459456917030099</v>
      </c>
      <c r="Q154" s="2">
        <v>5.8794150432993604</v>
      </c>
      <c r="R154" s="2">
        <v>6.2138077782514198</v>
      </c>
      <c r="S154" s="2">
        <v>5.4693841402247798E-2</v>
      </c>
      <c r="T154" s="2">
        <v>2.7764553691859799E-2</v>
      </c>
      <c r="U154" s="2">
        <v>2.13533249678051E-2</v>
      </c>
      <c r="V154" s="2">
        <v>1.9247072891630499E-2</v>
      </c>
      <c r="W154" s="4">
        <v>9.2844353375838296E-3</v>
      </c>
      <c r="X154" s="2">
        <v>-4.3129013076680804</v>
      </c>
      <c r="Y154" s="2">
        <v>0.25573068563539503</v>
      </c>
      <c r="Z154" s="4">
        <v>2.0022019682183902E-2</v>
      </c>
      <c r="AA154" s="2">
        <v>1.4153362187862201E-2</v>
      </c>
      <c r="AB154" s="2">
        <v>-3.0760104057080202E-2</v>
      </c>
      <c r="AC154" s="4">
        <v>4.5789296348022597E-2</v>
      </c>
      <c r="AD154" s="2">
        <v>9.7266669456928398E-2</v>
      </c>
      <c r="AE154" s="2">
        <v>5.0546532307880199E-2</v>
      </c>
      <c r="AF154" s="2">
        <v>-4.3931950874242197E-2</v>
      </c>
      <c r="AG154" s="2">
        <v>-9.9137312053198201E-2</v>
      </c>
      <c r="AH154" s="2">
        <v>17.121983333333301</v>
      </c>
      <c r="AI154" s="4">
        <v>-1.3354088470388701</v>
      </c>
      <c r="AJ154" s="4">
        <v>0.92559999999999998</v>
      </c>
      <c r="AK154" s="4">
        <v>1.1161000000000001</v>
      </c>
      <c r="AL154" s="4">
        <v>2.5999999999999999E-3</v>
      </c>
      <c r="AM154" s="4">
        <v>1.0738708345477499</v>
      </c>
    </row>
    <row r="155" spans="1:39" x14ac:dyDescent="0.25">
      <c r="A155">
        <v>1985.25</v>
      </c>
      <c r="B155" s="4">
        <v>8.8234271092625498</v>
      </c>
      <c r="C155" s="4">
        <v>3.3511103945478703E-2</v>
      </c>
      <c r="D155" s="2">
        <v>8.0334313505329007</v>
      </c>
      <c r="E155" s="2">
        <v>7.0460378667821404</v>
      </c>
      <c r="F155" s="2">
        <v>5.8435444170313602</v>
      </c>
      <c r="G155" s="2">
        <v>5.9414861773017398</v>
      </c>
      <c r="H155" s="4">
        <v>6.34773941102537</v>
      </c>
      <c r="I155" s="2">
        <v>5.1727854012500896E-3</v>
      </c>
      <c r="J155" s="2">
        <v>6.8426484717588201</v>
      </c>
      <c r="K155" s="4">
        <v>6.8168755378119004</v>
      </c>
      <c r="L155" s="2">
        <v>7.6280651987539301</v>
      </c>
      <c r="M155" s="2">
        <v>7.6402049091578803</v>
      </c>
      <c r="N155" s="4">
        <v>8.2932502893894604</v>
      </c>
      <c r="O155" s="2">
        <v>8.4897428433848496</v>
      </c>
      <c r="P155" s="4">
        <v>7.3681503939487598</v>
      </c>
      <c r="Q155" s="2">
        <v>5.87577307261179</v>
      </c>
      <c r="R155" s="2">
        <v>6.2616825058081202</v>
      </c>
      <c r="S155" s="2">
        <v>3.7315337671301997E-2</v>
      </c>
      <c r="T155" s="2">
        <v>2.45225082533196E-2</v>
      </c>
      <c r="U155" s="2">
        <v>9.3768394564150998E-3</v>
      </c>
      <c r="V155" s="2">
        <v>7.4258244845246697E-3</v>
      </c>
      <c r="W155" s="4">
        <v>4.5932442949059302E-3</v>
      </c>
      <c r="X155" s="2">
        <v>1.1457759998488699</v>
      </c>
      <c r="Y155" s="2">
        <v>-1.3833577751512401E-2</v>
      </c>
      <c r="Z155" s="4">
        <v>8.7218478196504599E-3</v>
      </c>
      <c r="AA155" s="2">
        <v>4.0394321231467202E-3</v>
      </c>
      <c r="AB155" s="2">
        <v>7.95906990562756E-3</v>
      </c>
      <c r="AC155" s="4">
        <v>3.3146935644886397E-2</v>
      </c>
      <c r="AD155" s="2">
        <v>2.15201533269322E-2</v>
      </c>
      <c r="AE155" s="2">
        <v>1.7605204809406399E-2</v>
      </c>
      <c r="AF155" s="2">
        <v>-1.56705521328213E-2</v>
      </c>
      <c r="AG155" s="2">
        <v>1.7397678538596799E-2</v>
      </c>
      <c r="AH155" s="2">
        <v>15.11055</v>
      </c>
      <c r="AI155" s="4">
        <v>-1.37334710926255</v>
      </c>
      <c r="AJ155" s="4">
        <v>1.1348</v>
      </c>
      <c r="AK155" s="4">
        <v>1.1747000000000001</v>
      </c>
      <c r="AL155" s="4">
        <v>3.8899999999999997E-2</v>
      </c>
      <c r="AM155" s="4">
        <v>1.0885532485571301</v>
      </c>
    </row>
    <row r="156" spans="1:39" x14ac:dyDescent="0.25">
      <c r="A156">
        <v>1985.5</v>
      </c>
      <c r="B156" s="4">
        <v>8.8389288039928697</v>
      </c>
      <c r="C156" s="4">
        <v>3.1756840116589302E-2</v>
      </c>
      <c r="D156" s="2">
        <v>8.0467734756184992</v>
      </c>
      <c r="E156" s="2">
        <v>7.0541905572116796</v>
      </c>
      <c r="F156" s="2">
        <v>5.9056342905027899</v>
      </c>
      <c r="G156" s="2">
        <v>5.95402225163211</v>
      </c>
      <c r="H156" s="4">
        <v>6.3323911340785797</v>
      </c>
      <c r="I156" s="2">
        <v>3.8277287244035301E-3</v>
      </c>
      <c r="J156" s="2">
        <v>6.8671841841078498</v>
      </c>
      <c r="K156" s="4">
        <v>6.8630338194237597</v>
      </c>
      <c r="L156" s="2">
        <v>7.6456162275913604</v>
      </c>
      <c r="M156" s="2">
        <v>7.6555123193928596</v>
      </c>
      <c r="N156" s="4">
        <v>8.3049150349265108</v>
      </c>
      <c r="O156" s="2">
        <v>8.5045945684533208</v>
      </c>
      <c r="P156" s="4">
        <v>7.3937552813124698</v>
      </c>
      <c r="Q156" s="2">
        <v>5.86107108317439</v>
      </c>
      <c r="R156" s="2">
        <v>6.2519038831658902</v>
      </c>
      <c r="S156" s="2">
        <v>4.1563652078334498E-2</v>
      </c>
      <c r="T156" s="2">
        <v>8.0953319945535895E-3</v>
      </c>
      <c r="U156" s="2">
        <v>-7.1848732682546802E-3</v>
      </c>
      <c r="V156" s="2">
        <v>2.9023839206310201E-2</v>
      </c>
      <c r="W156" s="4">
        <v>1.34245116061429E-2</v>
      </c>
      <c r="X156" s="2">
        <v>-1.12073260080222</v>
      </c>
      <c r="Y156" s="2">
        <v>1.8080481710555301E-2</v>
      </c>
      <c r="Z156" s="4">
        <v>3.56281294858718E-3</v>
      </c>
      <c r="AA156" s="2">
        <v>4.8983460508722496E-3</v>
      </c>
      <c r="AB156" s="2">
        <v>-6.39744245298957E-3</v>
      </c>
      <c r="AC156" s="4">
        <v>3.0714193713812701E-2</v>
      </c>
      <c r="AD156" s="2">
        <v>2.7539023440475301E-2</v>
      </c>
      <c r="AE156" s="2">
        <v>1.33463469038446E-2</v>
      </c>
      <c r="AF156" s="2">
        <v>-4.14144222092254E-2</v>
      </c>
      <c r="AG156" s="2">
        <v>-3.1529536327354899E-3</v>
      </c>
      <c r="AH156" s="2">
        <v>16.364509999999999</v>
      </c>
      <c r="AI156" s="4">
        <v>-1.3519988039928701</v>
      </c>
      <c r="AJ156" s="4">
        <v>1.1496999999999999</v>
      </c>
      <c r="AK156" s="4">
        <v>1.1565000000000001</v>
      </c>
      <c r="AL156" s="4">
        <v>0.2271</v>
      </c>
      <c r="AM156" s="4">
        <v>1.0987510567349199</v>
      </c>
    </row>
    <row r="157" spans="1:39" x14ac:dyDescent="0.25">
      <c r="A157">
        <v>1985.75</v>
      </c>
      <c r="B157" s="4">
        <v>8.8464969385588397</v>
      </c>
      <c r="C157" s="4">
        <v>2.73201181136002E-2</v>
      </c>
      <c r="D157" s="2">
        <v>8.0548084644837399</v>
      </c>
      <c r="E157" s="2">
        <v>7.0630481633881699</v>
      </c>
      <c r="F157" s="2">
        <v>5.8704262187309304</v>
      </c>
      <c r="G157" s="2">
        <v>5.9776191402859302</v>
      </c>
      <c r="H157" s="4">
        <v>6.3493138012744801</v>
      </c>
      <c r="I157" s="2">
        <v>7.6643434366823401E-3</v>
      </c>
      <c r="J157" s="2">
        <v>6.8828929091855597</v>
      </c>
      <c r="K157" s="4">
        <v>6.8476152623329902</v>
      </c>
      <c r="L157" s="2">
        <v>7.6465417705279899</v>
      </c>
      <c r="M157" s="2">
        <v>7.6648127935572203</v>
      </c>
      <c r="N157" s="4">
        <v>8.31321520610412</v>
      </c>
      <c r="O157" s="2">
        <v>8.5147181089944493</v>
      </c>
      <c r="P157" s="4">
        <v>7.39970384697844</v>
      </c>
      <c r="Q157" s="2">
        <v>5.8908151389580503</v>
      </c>
      <c r="R157" s="2">
        <v>6.2904574107056304</v>
      </c>
      <c r="S157" s="2">
        <v>3.6564260304245998E-2</v>
      </c>
      <c r="T157" s="2">
        <v>3.1333414956613098E-2</v>
      </c>
      <c r="U157" s="2">
        <v>1.0614457082237299E-2</v>
      </c>
      <c r="V157" s="2">
        <v>4.5100948240808202E-2</v>
      </c>
      <c r="W157" s="4">
        <v>1.86926845619091E-2</v>
      </c>
      <c r="X157" s="2">
        <v>2.8181262394320901</v>
      </c>
      <c r="Y157" s="2">
        <v>-7.5238011023827794E-2</v>
      </c>
      <c r="Z157" s="4">
        <v>2.0457995584706599E-2</v>
      </c>
      <c r="AA157" s="2">
        <v>1.5753820493834801E-2</v>
      </c>
      <c r="AB157" s="2">
        <v>4.1045377728920598E-2</v>
      </c>
      <c r="AC157" s="4">
        <v>3.48781968637688E-2</v>
      </c>
      <c r="AD157" s="2">
        <v>7.8313824222746593E-3</v>
      </c>
      <c r="AE157" s="2">
        <v>3.7485799091232501E-2</v>
      </c>
      <c r="AF157" s="2">
        <v>-6.8941738059642398E-3</v>
      </c>
      <c r="AG157" s="2">
        <v>7.7476480771853304E-2</v>
      </c>
      <c r="AH157" s="2">
        <v>16.901250000000001</v>
      </c>
      <c r="AI157" s="4">
        <v>-1.34966693855884</v>
      </c>
      <c r="AJ157" s="4">
        <v>1.3325</v>
      </c>
      <c r="AK157" s="4">
        <v>1.0523</v>
      </c>
      <c r="AL157" s="4">
        <v>0.23530000000000001</v>
      </c>
      <c r="AM157" s="4">
        <v>1.12134878551416</v>
      </c>
    </row>
    <row r="158" spans="1:39" x14ac:dyDescent="0.25">
      <c r="A158">
        <v>1986</v>
      </c>
      <c r="B158" s="4">
        <v>8.8560625526371695</v>
      </c>
      <c r="C158" s="4">
        <v>2.8521363947902501E-2</v>
      </c>
      <c r="D158" s="2">
        <v>8.05826401343875</v>
      </c>
      <c r="E158" s="2">
        <v>7.0756397879783197</v>
      </c>
      <c r="F158" s="2">
        <v>5.8908151389580503</v>
      </c>
      <c r="G158" s="2">
        <v>6.0195659772188597</v>
      </c>
      <c r="H158" s="4">
        <v>6.3355860249750897</v>
      </c>
      <c r="I158" s="2">
        <v>6.9138619509412401E-3</v>
      </c>
      <c r="J158" s="2">
        <v>6.90349062472895</v>
      </c>
      <c r="K158" s="4">
        <v>6.8754146561337199</v>
      </c>
      <c r="L158" s="2">
        <v>7.6552774736149702</v>
      </c>
      <c r="M158" s="2">
        <v>7.6718552073152102</v>
      </c>
      <c r="N158" s="4">
        <v>8.3196132462594701</v>
      </c>
      <c r="O158" s="2">
        <v>8.5246054101877196</v>
      </c>
      <c r="P158" s="4">
        <v>7.4104680826375802</v>
      </c>
      <c r="Q158" s="2">
        <v>5.92184648022711</v>
      </c>
      <c r="R158" s="2">
        <v>6.2895300249394497</v>
      </c>
      <c r="S158" s="2">
        <v>5.8796307934901697E-2</v>
      </c>
      <c r="T158" s="2">
        <v>-1.9450461422497501E-2</v>
      </c>
      <c r="U158" s="2">
        <v>-1.07837257748145E-3</v>
      </c>
      <c r="V158" s="2">
        <v>4.7296814875434003E-2</v>
      </c>
      <c r="W158" s="4">
        <v>6.6450595450895404E-3</v>
      </c>
      <c r="X158" s="2">
        <v>-0.35054035352781199</v>
      </c>
      <c r="Y158" s="2">
        <v>1.2742122038499599E-2</v>
      </c>
      <c r="Z158" s="4">
        <v>1.52145759341984E-2</v>
      </c>
      <c r="AA158" s="2">
        <v>8.6679860426741601E-3</v>
      </c>
      <c r="AB158" s="2">
        <v>4.5062892579821297E-3</v>
      </c>
      <c r="AC158" s="4">
        <v>3.3636318319487699E-2</v>
      </c>
      <c r="AD158" s="2">
        <v>2.8454558184520799E-2</v>
      </c>
      <c r="AE158" s="2">
        <v>5.5612304928871498E-3</v>
      </c>
      <c r="AF158" s="2">
        <v>-2.02234194631963E-2</v>
      </c>
      <c r="AG158" s="2">
        <v>8.2637960900022699E-3</v>
      </c>
      <c r="AH158" s="2">
        <v>20.769856666666701</v>
      </c>
      <c r="AI158" s="4">
        <v>-1.34299255263717</v>
      </c>
      <c r="AJ158" s="4">
        <v>1.6753</v>
      </c>
      <c r="AK158" s="4">
        <v>0.92820000000000003</v>
      </c>
      <c r="AL158" s="4">
        <v>0.19320000000000001</v>
      </c>
      <c r="AM158" s="4">
        <v>1.13286231602966</v>
      </c>
    </row>
    <row r="159" spans="1:39" x14ac:dyDescent="0.25">
      <c r="A159">
        <v>1986.25</v>
      </c>
      <c r="B159" s="4">
        <v>8.8600734243327803</v>
      </c>
      <c r="C159" s="4">
        <v>-4.7857266227389096E-3</v>
      </c>
      <c r="D159" s="2">
        <v>8.0638814738508504</v>
      </c>
      <c r="E159" s="2">
        <v>7.0845616550879802</v>
      </c>
      <c r="F159" s="2">
        <v>5.9253247446034401</v>
      </c>
      <c r="G159" s="2">
        <v>6.0735052574441903</v>
      </c>
      <c r="H159" s="4">
        <v>6.3102818484904697</v>
      </c>
      <c r="I159" s="2">
        <v>3.5494664496292299E-3</v>
      </c>
      <c r="J159" s="2">
        <v>6.88952909440372</v>
      </c>
      <c r="K159" s="4">
        <v>6.9167255188838004</v>
      </c>
      <c r="L159" s="2">
        <v>7.6666890800369698</v>
      </c>
      <c r="M159" s="2">
        <v>7.67470927559072</v>
      </c>
      <c r="N159" s="4">
        <v>8.3262776480892704</v>
      </c>
      <c r="O159" s="2">
        <v>8.5262166237128802</v>
      </c>
      <c r="P159" s="4">
        <v>7.4314773844831503</v>
      </c>
      <c r="Q159" s="2">
        <v>5.9327755507592999</v>
      </c>
      <c r="R159" s="2">
        <v>6.3311459146701399</v>
      </c>
      <c r="S159" s="2">
        <v>4.4581536817016598E-2</v>
      </c>
      <c r="T159" s="2">
        <v>-9.6717873991291697E-2</v>
      </c>
      <c r="U159" s="2">
        <v>1.9197993410507801E-2</v>
      </c>
      <c r="V159" s="2">
        <v>3.7789366667919197E-2</v>
      </c>
      <c r="W159" s="4">
        <v>2.69348737433859E-2</v>
      </c>
      <c r="X159" s="2">
        <v>-2.6164904186390001</v>
      </c>
      <c r="Y159" s="2">
        <v>0.15370422195726299</v>
      </c>
      <c r="Z159" s="4">
        <v>2.5486555648154101E-2</v>
      </c>
      <c r="AA159" s="2">
        <v>2.3086815903909E-2</v>
      </c>
      <c r="AB159" s="2">
        <v>5.5116789232840802E-3</v>
      </c>
      <c r="AC159" s="4">
        <v>-1.41428704466762E-4</v>
      </c>
      <c r="AD159" s="2">
        <v>3.7685023393137798E-2</v>
      </c>
      <c r="AE159" s="2">
        <v>1.1036365408827501E-2</v>
      </c>
      <c r="AF159" s="2">
        <v>-1.5610130080609999E-2</v>
      </c>
      <c r="AG159" s="2">
        <v>-0.124805948995913</v>
      </c>
      <c r="AH159" s="2">
        <v>20.168803333333301</v>
      </c>
      <c r="AI159" s="4">
        <v>-1.35347342433278</v>
      </c>
      <c r="AJ159" s="4">
        <v>1.7927999999999999</v>
      </c>
      <c r="AK159" s="4">
        <v>0.92920000000000003</v>
      </c>
      <c r="AL159" s="4">
        <v>0.1608</v>
      </c>
      <c r="AM159" s="4">
        <v>1.1502759314523401</v>
      </c>
    </row>
    <row r="160" spans="1:39" x14ac:dyDescent="0.25">
      <c r="A160">
        <v>1986.5</v>
      </c>
      <c r="B160" s="4">
        <v>8.8696653158690495</v>
      </c>
      <c r="C160" s="4">
        <v>2.0282650084659799E-2</v>
      </c>
      <c r="D160" s="2">
        <v>8.0719368074148203</v>
      </c>
      <c r="E160" s="2">
        <v>7.0866543189747597</v>
      </c>
      <c r="F160" s="2">
        <v>6.0073378962642696</v>
      </c>
      <c r="G160" s="2">
        <v>6.0888180923638897</v>
      </c>
      <c r="H160" s="4">
        <v>6.2954504862662901</v>
      </c>
      <c r="I160" s="2">
        <v>-1.5585340873669701E-3</v>
      </c>
      <c r="J160" s="2">
        <v>6.8838104452981099</v>
      </c>
      <c r="K160" s="4">
        <v>6.97633901659988</v>
      </c>
      <c r="L160" s="2">
        <v>7.6938109166820698</v>
      </c>
      <c r="M160" s="2">
        <v>7.6894729559634296</v>
      </c>
      <c r="N160" s="4">
        <v>8.3324785911368302</v>
      </c>
      <c r="O160" s="2">
        <v>8.5294596363731099</v>
      </c>
      <c r="P160" s="4">
        <v>7.4539094358014202</v>
      </c>
      <c r="Q160" s="2">
        <v>5.9553191004716304</v>
      </c>
      <c r="R160" s="2">
        <v>6.35853526722883</v>
      </c>
      <c r="S160" s="2">
        <v>3.7226898187135801E-2</v>
      </c>
      <c r="T160" s="2">
        <v>9.8289208607909E-3</v>
      </c>
      <c r="U160" s="2">
        <v>3.23316545492318E-2</v>
      </c>
      <c r="V160" s="2">
        <v>5.1786009578812298E-2</v>
      </c>
      <c r="W160" s="4">
        <v>2.8287465813082901E-2</v>
      </c>
      <c r="X160" s="2">
        <v>-3.2105702510478098</v>
      </c>
      <c r="Y160" s="2">
        <v>0.10682106440665599</v>
      </c>
      <c r="Z160" s="4">
        <v>3.6964647652546E-2</v>
      </c>
      <c r="AA160" s="2">
        <v>3.1275357861392898E-2</v>
      </c>
      <c r="AB160" s="2">
        <v>2.5217959723313802E-3</v>
      </c>
      <c r="AC160" s="4">
        <v>2.8672960138269601E-2</v>
      </c>
      <c r="AD160" s="2">
        <v>4.8099695311094599E-2</v>
      </c>
      <c r="AE160" s="2">
        <v>2.1372580231556498E-2</v>
      </c>
      <c r="AF160" s="2">
        <v>-1.45098998849313E-2</v>
      </c>
      <c r="AG160" s="2">
        <v>2.6829501056329998E-2</v>
      </c>
      <c r="AH160" s="2">
        <v>20.327476666666701</v>
      </c>
      <c r="AI160" s="4">
        <v>-1.3516553158690501</v>
      </c>
      <c r="AJ160" s="4">
        <v>2.0034999999999998</v>
      </c>
      <c r="AK160" s="4">
        <v>0.89410000000000001</v>
      </c>
      <c r="AL160" s="4">
        <v>0.56789999999999996</v>
      </c>
      <c r="AM160" s="4">
        <v>1.1660049650443101</v>
      </c>
    </row>
    <row r="161" spans="1:39" x14ac:dyDescent="0.25">
      <c r="A161">
        <v>1986.75</v>
      </c>
      <c r="B161" s="4">
        <v>8.8744899419931507</v>
      </c>
      <c r="C161" s="4">
        <v>2.3751199253151601E-2</v>
      </c>
      <c r="D161" s="2">
        <v>8.0826493658074092</v>
      </c>
      <c r="E161" s="2">
        <v>7.0947326473122896</v>
      </c>
      <c r="F161" s="2">
        <v>5.9912145158527697</v>
      </c>
      <c r="G161" s="2">
        <v>6.08700197381705</v>
      </c>
      <c r="H161" s="4">
        <v>6.3057276917896798</v>
      </c>
      <c r="I161" s="2">
        <v>-2.79526345908351E-3</v>
      </c>
      <c r="J161" s="2">
        <v>6.8826777772050498</v>
      </c>
      <c r="K161" s="4">
        <v>6.9650859146591904</v>
      </c>
      <c r="L161" s="2">
        <v>7.6923995157788001</v>
      </c>
      <c r="M161" s="2">
        <v>7.6881928858932396</v>
      </c>
      <c r="N161" s="4">
        <v>8.3423775103895395</v>
      </c>
      <c r="O161" s="2">
        <v>8.5366198710640901</v>
      </c>
      <c r="P161" s="4">
        <v>7.4481008692841204</v>
      </c>
      <c r="Q161" s="2">
        <v>5.9919644221496302</v>
      </c>
      <c r="R161" s="2">
        <v>6.3662986116626197</v>
      </c>
      <c r="S161" s="2">
        <v>4.00698475242258E-2</v>
      </c>
      <c r="T161" s="2">
        <v>8.9773758795779202E-3</v>
      </c>
      <c r="U161" s="2">
        <v>2.2995630279535099E-2</v>
      </c>
      <c r="V161" s="2">
        <v>4.5997171194688498E-2</v>
      </c>
      <c r="W161" s="4">
        <v>1.8426441434776598E-2</v>
      </c>
      <c r="X161" s="2">
        <v>2.3877142951238</v>
      </c>
      <c r="Y161" s="2">
        <v>4.5374321132580803E-2</v>
      </c>
      <c r="Z161" s="4">
        <v>3.06968541589079E-2</v>
      </c>
      <c r="AA161" s="2">
        <v>2.3491502148427702E-2</v>
      </c>
      <c r="AB161" s="2">
        <v>3.7621612625322598E-3</v>
      </c>
      <c r="AC161" s="4">
        <v>3.04541815055046E-2</v>
      </c>
      <c r="AD161" s="2">
        <v>3.4127995169079398E-2</v>
      </c>
      <c r="AE161" s="2">
        <v>3.4794967758141802E-2</v>
      </c>
      <c r="AF161" s="2">
        <v>3.4157638337792E-2</v>
      </c>
      <c r="AG161" s="2">
        <v>4.8259565539630997E-2</v>
      </c>
      <c r="AH161" s="2">
        <v>20.30471</v>
      </c>
      <c r="AI161" s="4">
        <v>-1.33144994199315</v>
      </c>
      <c r="AJ161" s="4">
        <v>1.9392</v>
      </c>
      <c r="AK161" s="4">
        <v>1.0428999999999999</v>
      </c>
      <c r="AL161" s="4">
        <v>0.62739999999999996</v>
      </c>
      <c r="AM161" s="4">
        <v>1.18744728617335</v>
      </c>
    </row>
    <row r="162" spans="1:39" x14ac:dyDescent="0.25">
      <c r="A162">
        <v>1987</v>
      </c>
      <c r="B162" s="4">
        <v>8.8800152033602302</v>
      </c>
      <c r="C162" s="4">
        <v>3.7302996318295797E-2</v>
      </c>
      <c r="D162" s="2">
        <v>8.0943784449729606</v>
      </c>
      <c r="E162" s="2">
        <v>7.0960589074536404</v>
      </c>
      <c r="F162" s="2">
        <v>5.9301209168669304</v>
      </c>
      <c r="G162" s="2">
        <v>6.0842715966941903</v>
      </c>
      <c r="H162" s="4">
        <v>6.2777706733798304</v>
      </c>
      <c r="I162" s="2">
        <v>6.0724354803730202E-3</v>
      </c>
      <c r="J162" s="2">
        <v>6.9330129026003302</v>
      </c>
      <c r="K162" s="4">
        <v>6.9246796043426997</v>
      </c>
      <c r="L162" s="2">
        <v>7.6557098903739798</v>
      </c>
      <c r="M162" s="2">
        <v>7.6728855544936998</v>
      </c>
      <c r="N162" s="4">
        <v>8.3509121119856999</v>
      </c>
      <c r="O162" s="2">
        <v>8.5556434828718206</v>
      </c>
      <c r="P162" s="4">
        <v>7.4522284221603501</v>
      </c>
      <c r="Q162" s="2">
        <v>5.9927137665084098</v>
      </c>
      <c r="R162" s="2">
        <v>6.3602656708445604</v>
      </c>
      <c r="S162" s="2">
        <v>4.1481323837803799E-2</v>
      </c>
      <c r="T162" s="2">
        <v>8.8076515740610303E-2</v>
      </c>
      <c r="U162" s="2">
        <v>3.3995527217914698E-2</v>
      </c>
      <c r="V162" s="2">
        <v>4.2335282513708002E-2</v>
      </c>
      <c r="W162" s="4">
        <v>-2.4151357544965901E-4</v>
      </c>
      <c r="X162" s="2">
        <v>3.1269392710848098</v>
      </c>
      <c r="Y162" s="2">
        <v>-0.17940957656023199</v>
      </c>
      <c r="Z162" s="4">
        <v>3.5362861649900899E-2</v>
      </c>
      <c r="AA162" s="2">
        <v>2.6715392130792999E-2</v>
      </c>
      <c r="AB162" s="2">
        <v>7.9863162709575206E-2</v>
      </c>
      <c r="AC162" s="4">
        <v>5.5795197545695202E-2</v>
      </c>
      <c r="AD162" s="2">
        <v>-2.95937785413969E-3</v>
      </c>
      <c r="AE162" s="2">
        <v>3.3475074822142403E-2</v>
      </c>
      <c r="AF162" s="2">
        <v>1.7249799932724099E-2</v>
      </c>
      <c r="AG162" s="2">
        <v>0.10106534056116</v>
      </c>
      <c r="AH162" s="2">
        <v>22.016753333333298</v>
      </c>
      <c r="AI162" s="4">
        <v>-1.33866520336023</v>
      </c>
      <c r="AJ162" s="4">
        <v>1.8607</v>
      </c>
      <c r="AK162" s="4">
        <v>1.0274000000000001</v>
      </c>
      <c r="AL162" s="4">
        <v>0.56079999999999997</v>
      </c>
      <c r="AM162" s="4">
        <v>1.1932590110605099</v>
      </c>
    </row>
    <row r="163" spans="1:39" x14ac:dyDescent="0.25">
      <c r="A163">
        <v>1987.25</v>
      </c>
      <c r="B163" s="4">
        <v>8.8905895499989001</v>
      </c>
      <c r="C163" s="4">
        <v>3.7834141336876598E-2</v>
      </c>
      <c r="D163" s="2">
        <v>8.1038269514118202</v>
      </c>
      <c r="E163" s="2">
        <v>7.1036509558032099</v>
      </c>
      <c r="F163" s="2">
        <v>5.9702409106563596</v>
      </c>
      <c r="G163" s="2">
        <v>6.0888180923638897</v>
      </c>
      <c r="H163" s="4">
        <v>6.3015194704114901</v>
      </c>
      <c r="I163" s="2">
        <v>3.5206008492115999E-3</v>
      </c>
      <c r="J163" s="2">
        <v>6.9274905533610402</v>
      </c>
      <c r="K163" s="4">
        <v>6.9524711382949897</v>
      </c>
      <c r="L163" s="2">
        <v>7.6819648963455203</v>
      </c>
      <c r="M163" s="2">
        <v>7.6911896847988999</v>
      </c>
      <c r="N163" s="4">
        <v>8.3597884081382006</v>
      </c>
      <c r="O163" s="2">
        <v>8.5610192591138699</v>
      </c>
      <c r="P163" s="4">
        <v>7.4585321182503597</v>
      </c>
      <c r="Q163" s="2">
        <v>6.0316463367408097</v>
      </c>
      <c r="R163" s="2">
        <v>6.3848570739818804</v>
      </c>
      <c r="S163" s="2">
        <v>3.2247105517846798E-2</v>
      </c>
      <c r="T163" s="2">
        <v>4.3684987040332898E-2</v>
      </c>
      <c r="U163" s="2">
        <v>3.1721175394864097E-2</v>
      </c>
      <c r="V163" s="2">
        <v>3.0194736717088898E-2</v>
      </c>
      <c r="W163" s="4">
        <v>-6.0159094025244997E-3</v>
      </c>
      <c r="X163" s="2">
        <v>-2.1051691785500299</v>
      </c>
      <c r="Y163" s="2">
        <v>5.0043315878848901E-2</v>
      </c>
      <c r="Z163" s="4">
        <v>3.06024507905924E-2</v>
      </c>
      <c r="AA163" s="2">
        <v>1.3678999568167399E-2</v>
      </c>
      <c r="AB163" s="2">
        <v>4.7743181270476498E-3</v>
      </c>
      <c r="AC163" s="4">
        <v>3.5773358370526899E-2</v>
      </c>
      <c r="AD163" s="2">
        <v>3.9184838926018997E-2</v>
      </c>
      <c r="AE163" s="2">
        <v>2.4153571191003899E-2</v>
      </c>
      <c r="AF163" s="2">
        <v>5.5971572303949599E-2</v>
      </c>
      <c r="AG163" s="2">
        <v>0.102492908891044</v>
      </c>
      <c r="AH163" s="2">
        <v>24.63916</v>
      </c>
      <c r="AI163" s="4">
        <v>-1.2870095499989</v>
      </c>
      <c r="AJ163" s="4">
        <v>1.6099000000000001</v>
      </c>
      <c r="AK163" s="4">
        <v>1.1480999999999999</v>
      </c>
      <c r="AL163" s="4">
        <v>2.18E-2</v>
      </c>
      <c r="AM163" s="4">
        <v>1.2007115241001101</v>
      </c>
    </row>
    <row r="164" spans="1:39" x14ac:dyDescent="0.25">
      <c r="A164">
        <v>1987.5</v>
      </c>
      <c r="B164" s="4">
        <v>8.8992258925412795</v>
      </c>
      <c r="C164" s="4">
        <v>3.7346165001231703E-2</v>
      </c>
      <c r="D164" s="2">
        <v>8.1123179093264994</v>
      </c>
      <c r="E164" s="2">
        <v>7.1044727160598198</v>
      </c>
      <c r="F164" s="2">
        <v>6.0107768581403596</v>
      </c>
      <c r="G164" s="2">
        <v>6.0856377171252296</v>
      </c>
      <c r="H164" s="4">
        <v>6.3331019924699801</v>
      </c>
      <c r="I164" s="2">
        <v>2.0989001763076199E-4</v>
      </c>
      <c r="J164" s="2">
        <v>6.9156716119620798</v>
      </c>
      <c r="K164" s="4">
        <v>6.9782800271732501</v>
      </c>
      <c r="L164" s="2">
        <v>7.7102756373154699</v>
      </c>
      <c r="M164" s="2">
        <v>7.70996184954521</v>
      </c>
      <c r="N164" s="4">
        <v>8.3659273576129394</v>
      </c>
      <c r="O164" s="2">
        <v>8.5628255994140297</v>
      </c>
      <c r="P164" s="4">
        <v>7.4585321182503597</v>
      </c>
      <c r="Q164" s="2">
        <v>6.0737355395407802</v>
      </c>
      <c r="R164" s="2">
        <v>6.4040707633675096</v>
      </c>
      <c r="S164" s="2">
        <v>4.5655938675331201E-2</v>
      </c>
      <c r="T164" s="2">
        <v>3.7864577288576798E-2</v>
      </c>
      <c r="U164" s="2">
        <v>2.8198922574759401E-2</v>
      </c>
      <c r="V164" s="2">
        <v>3.4986598047925803E-2</v>
      </c>
      <c r="W164" s="4">
        <v>-4.6939580425657797E-3</v>
      </c>
      <c r="X164" s="2">
        <v>-11.200198680299801</v>
      </c>
      <c r="Y164" s="2">
        <v>9.1879784327062494E-2</v>
      </c>
      <c r="Z164" s="4">
        <v>2.9651473189687801E-2</v>
      </c>
      <c r="AA164" s="2">
        <v>1.47494364393985E-2</v>
      </c>
      <c r="AB164" s="2">
        <v>1.0853576899876301E-3</v>
      </c>
      <c r="AC164" s="4">
        <v>4.3234775037653599E-2</v>
      </c>
      <c r="AD164" s="2">
        <v>5.4932850169336703E-2</v>
      </c>
      <c r="AE164" s="2">
        <v>3.1646051600343797E-2</v>
      </c>
      <c r="AF164" s="2">
        <v>1.4444058657218799E-2</v>
      </c>
      <c r="AG164" s="2">
        <v>4.0846947471333599E-2</v>
      </c>
      <c r="AH164" s="2">
        <v>20.514589999999998</v>
      </c>
      <c r="AI164" s="4">
        <v>-1.30728589254128</v>
      </c>
      <c r="AJ164" s="4">
        <v>1.6453</v>
      </c>
      <c r="AK164" s="4">
        <v>0.97340000000000004</v>
      </c>
      <c r="AL164" s="4">
        <v>0.50939999999999996</v>
      </c>
      <c r="AM164" s="4">
        <v>1.20768180673327</v>
      </c>
    </row>
    <row r="165" spans="1:39" x14ac:dyDescent="0.25">
      <c r="A165">
        <v>1987.75</v>
      </c>
      <c r="B165" s="4">
        <v>8.9161974732621605</v>
      </c>
      <c r="C165" s="4">
        <v>3.4950388470299701E-2</v>
      </c>
      <c r="D165" s="2">
        <v>8.1224899659521004</v>
      </c>
      <c r="E165" s="2">
        <v>7.1057040916617904</v>
      </c>
      <c r="F165" s="2">
        <v>5.9834323754107199</v>
      </c>
      <c r="G165" s="2">
        <v>6.0906309186024803</v>
      </c>
      <c r="H165" s="4">
        <v>6.3307898527116002</v>
      </c>
      <c r="I165" s="2">
        <v>1.2922383780462799E-2</v>
      </c>
      <c r="J165" s="2">
        <v>6.9956992215443101</v>
      </c>
      <c r="K165" s="4">
        <v>6.9620900893571296</v>
      </c>
      <c r="L165" s="2">
        <v>7.6539458792093802</v>
      </c>
      <c r="M165" s="2">
        <v>7.6897146906929201</v>
      </c>
      <c r="N165" s="4">
        <v>8.37338054580567</v>
      </c>
      <c r="O165" s="2">
        <v>8.5883680935996303</v>
      </c>
      <c r="P165" s="4">
        <v>7.4705659578140802</v>
      </c>
      <c r="Q165" s="2">
        <v>6.11013607682548</v>
      </c>
      <c r="R165" s="2">
        <v>6.42681202969802</v>
      </c>
      <c r="S165" s="2">
        <v>4.2654782637001197E-2</v>
      </c>
      <c r="T165" s="2">
        <v>2.4695270279920599E-2</v>
      </c>
      <c r="U165" s="2">
        <v>1.62278515256098E-2</v>
      </c>
      <c r="V165" s="2">
        <v>3.5995883335317599E-2</v>
      </c>
      <c r="W165" s="4">
        <v>3.1649214926407203E-2</v>
      </c>
      <c r="X165" s="2">
        <v>16.5280331031373</v>
      </c>
      <c r="Y165" s="2">
        <v>-0.24792802845221101</v>
      </c>
      <c r="Z165" s="4">
        <v>2.2504818132063099E-2</v>
      </c>
      <c r="AA165" s="2">
        <v>0.211298231437588</v>
      </c>
      <c r="AB165" s="2">
        <v>0.26468789953468502</v>
      </c>
      <c r="AC165" s="4">
        <v>3.7141854471013203E-2</v>
      </c>
      <c r="AD165" s="2">
        <v>-3.3947615552420998E-2</v>
      </c>
      <c r="AE165" s="2">
        <v>1.36297014748052E-2</v>
      </c>
      <c r="AF165" s="2">
        <v>6.6131845144212803E-2</v>
      </c>
      <c r="AG165" s="2">
        <v>6.22580666473809E-2</v>
      </c>
      <c r="AH165" s="2">
        <v>49.806713333333299</v>
      </c>
      <c r="AI165" s="4">
        <v>-1.31081747326216</v>
      </c>
      <c r="AJ165" s="4">
        <v>1.4029</v>
      </c>
      <c r="AK165" s="4">
        <v>1.3988</v>
      </c>
      <c r="AL165" s="4">
        <v>-0.21290000000000001</v>
      </c>
      <c r="AM165" s="4">
        <v>1.20084906819578</v>
      </c>
    </row>
    <row r="166" spans="1:39" x14ac:dyDescent="0.25">
      <c r="A166">
        <v>1988</v>
      </c>
      <c r="B166" s="4">
        <v>8.9213507784244594</v>
      </c>
      <c r="C166" s="4">
        <v>3.10388140305165E-2</v>
      </c>
      <c r="D166" s="2">
        <v>8.1344675702775593</v>
      </c>
      <c r="E166" s="2">
        <v>7.1163941440934702</v>
      </c>
      <c r="F166" s="2">
        <v>6.0297232592250696</v>
      </c>
      <c r="G166" s="2">
        <v>6.0686570429378897</v>
      </c>
      <c r="H166" s="4">
        <v>6.3385940782031804</v>
      </c>
      <c r="I166" s="2">
        <v>3.4353150385967699E-3</v>
      </c>
      <c r="J166" s="2">
        <v>6.9653962207255402</v>
      </c>
      <c r="K166" s="4">
        <v>6.9857601438494701</v>
      </c>
      <c r="L166" s="2">
        <v>7.6707960850773302</v>
      </c>
      <c r="M166" s="2">
        <v>7.6791072637714199</v>
      </c>
      <c r="N166" s="4">
        <v>8.3849689329473893</v>
      </c>
      <c r="O166" s="2">
        <v>8.5899271165104292</v>
      </c>
      <c r="P166" s="4">
        <v>7.4657125494803998</v>
      </c>
      <c r="Q166" s="2">
        <v>6.1639461836199603</v>
      </c>
      <c r="R166" s="2">
        <v>6.4221099537464399</v>
      </c>
      <c r="S166" s="2">
        <v>5.3112942806077298E-2</v>
      </c>
      <c r="T166" s="2">
        <v>1.29697333099621E-2</v>
      </c>
      <c r="U166" s="2">
        <v>-6.9312923082556202E-3</v>
      </c>
      <c r="V166" s="2">
        <v>3.5341239571021497E-2</v>
      </c>
      <c r="W166" s="4">
        <v>3.5242075595761001E-2</v>
      </c>
      <c r="X166" s="2">
        <v>-5.2080814269963396</v>
      </c>
      <c r="Y166" s="2">
        <v>0.235130878968111</v>
      </c>
      <c r="Z166" s="4">
        <v>5.31062285559614E-3</v>
      </c>
      <c r="AA166" s="2">
        <v>1.7915062220421201E-2</v>
      </c>
      <c r="AB166" s="2">
        <v>-1.9237593444259501E-2</v>
      </c>
      <c r="AC166" s="4">
        <v>4.0971254047413197E-2</v>
      </c>
      <c r="AD166" s="2">
        <v>8.7557290127172394E-2</v>
      </c>
      <c r="AE166" s="2">
        <v>3.4315611354774199E-2</v>
      </c>
      <c r="AF166" s="2">
        <v>4.7505201783160103E-2</v>
      </c>
      <c r="AG166" s="2">
        <v>5.7319988076454102E-2</v>
      </c>
      <c r="AH166" s="2">
        <v>33.789153333333303</v>
      </c>
      <c r="AI166" s="4">
        <v>-1.30141077842446</v>
      </c>
      <c r="AJ166" s="4">
        <v>1.552</v>
      </c>
      <c r="AK166" s="4">
        <v>1.2771999999999999</v>
      </c>
      <c r="AL166" s="4">
        <v>-2.5399999999999999E-2</v>
      </c>
      <c r="AM166" s="4">
        <v>1.21491132845653</v>
      </c>
    </row>
    <row r="167" spans="1:39" x14ac:dyDescent="0.25">
      <c r="A167">
        <v>1988.25</v>
      </c>
      <c r="B167" s="4">
        <v>8.9341124495695201</v>
      </c>
      <c r="C167" s="4">
        <v>4.3936756943448799E-2</v>
      </c>
      <c r="D167" s="2">
        <v>8.1430813909660706</v>
      </c>
      <c r="E167" s="2">
        <v>7.1243172189307904</v>
      </c>
      <c r="F167" s="2">
        <v>6.0299638462585898</v>
      </c>
      <c r="G167" s="2">
        <v>6.0767243910588098</v>
      </c>
      <c r="H167" s="4">
        <v>6.3628556748824003</v>
      </c>
      <c r="I167" s="2">
        <v>3.89381930306564E-3</v>
      </c>
      <c r="J167" s="2">
        <v>6.9918120787704998</v>
      </c>
      <c r="K167" s="4">
        <v>6.9886201522796902</v>
      </c>
      <c r="L167" s="2">
        <v>7.6836087847190004</v>
      </c>
      <c r="M167" s="2">
        <v>7.6940947303638501</v>
      </c>
      <c r="N167" s="4">
        <v>8.3933749621487692</v>
      </c>
      <c r="O167" s="2">
        <v>8.6027733517741201</v>
      </c>
      <c r="P167" s="4">
        <v>7.4683420239576002</v>
      </c>
      <c r="Q167" s="2">
        <v>6.1913394714828396</v>
      </c>
      <c r="R167" s="2">
        <v>6.4106681813266597</v>
      </c>
      <c r="S167" s="2">
        <v>5.0208269598268601E-2</v>
      </c>
      <c r="T167" s="2">
        <v>3.9708615321561801E-2</v>
      </c>
      <c r="U167" s="2">
        <v>2.27765939451814E-2</v>
      </c>
      <c r="V167" s="2">
        <v>3.5414117469677799E-2</v>
      </c>
      <c r="W167" s="4">
        <v>1.9154838317355399E-2</v>
      </c>
      <c r="X167" s="2">
        <v>0.58778714969303003</v>
      </c>
      <c r="Y167" s="2">
        <v>1.8949036186409501E-2</v>
      </c>
      <c r="Z167" s="4">
        <v>2.6967490957972001E-2</v>
      </c>
      <c r="AA167" s="2">
        <v>2.1308520028650701E-2</v>
      </c>
      <c r="AB167" s="2">
        <v>2.0002826693179501E-2</v>
      </c>
      <c r="AC167" s="4">
        <v>4.7048734446168097E-2</v>
      </c>
      <c r="AD167" s="2">
        <v>4.00469972497461E-2</v>
      </c>
      <c r="AE167" s="2">
        <v>3.2696304097090199E-2</v>
      </c>
      <c r="AF167" s="2">
        <v>8.1761584322404005E-2</v>
      </c>
      <c r="AG167" s="2">
        <v>7.0748802034135097E-2</v>
      </c>
      <c r="AH167" s="2">
        <v>26.130859999999998</v>
      </c>
      <c r="AI167" s="4">
        <v>-1.3077624495695199</v>
      </c>
      <c r="AJ167" s="4">
        <v>1.4227000000000001</v>
      </c>
      <c r="AK167" s="4">
        <v>1.2625</v>
      </c>
      <c r="AL167" s="4">
        <v>5.2200000000000003E-2</v>
      </c>
      <c r="AM167" s="4">
        <v>1.2171560097246701</v>
      </c>
    </row>
    <row r="168" spans="1:39" x14ac:dyDescent="0.25">
      <c r="A168">
        <v>1988.5</v>
      </c>
      <c r="B168" s="4">
        <v>8.9392662869044202</v>
      </c>
      <c r="C168" s="4">
        <v>4.8979018547768802E-2</v>
      </c>
      <c r="D168" s="2">
        <v>8.1562807103571302</v>
      </c>
      <c r="E168" s="2">
        <v>7.1312187791072699</v>
      </c>
      <c r="F168" s="2">
        <v>6.0168885994481398</v>
      </c>
      <c r="G168" s="2">
        <v>6.0771834225105197</v>
      </c>
      <c r="H168" s="4">
        <v>6.3680156450515</v>
      </c>
      <c r="I168" s="2">
        <v>3.53892821031345E-3</v>
      </c>
      <c r="J168" s="2">
        <v>6.9883761056464104</v>
      </c>
      <c r="K168" s="4">
        <v>6.9801186863976099</v>
      </c>
      <c r="L168" s="2">
        <v>7.6815339354668</v>
      </c>
      <c r="M168" s="2">
        <v>7.6910368620992697</v>
      </c>
      <c r="N168" s="4">
        <v>8.4046898148689202</v>
      </c>
      <c r="O168" s="2">
        <v>8.6104990321264498</v>
      </c>
      <c r="P168" s="4">
        <v>7.4677709869388904</v>
      </c>
      <c r="Q168" s="2">
        <v>6.20959555659865</v>
      </c>
      <c r="R168" s="2">
        <v>6.4339042580075096</v>
      </c>
      <c r="S168" s="2">
        <v>5.2338572287730797E-2</v>
      </c>
      <c r="T168" s="2">
        <v>5.2660907797687201E-2</v>
      </c>
      <c r="U168" s="2">
        <v>2.8562045162544802E-2</v>
      </c>
      <c r="V168" s="2">
        <v>2.4919826796327999E-2</v>
      </c>
      <c r="W168" s="4">
        <v>1.6181055553172299E-2</v>
      </c>
      <c r="X168" s="2">
        <v>-0.31536860227376301</v>
      </c>
      <c r="Y168" s="2">
        <v>6.0131183540725899E-2</v>
      </c>
      <c r="Z168" s="4">
        <v>2.7254807073447299E-2</v>
      </c>
      <c r="AA168" s="2">
        <v>2.0839575004462301E-2</v>
      </c>
      <c r="AB168" s="2">
        <v>1.99543777240478E-2</v>
      </c>
      <c r="AC168" s="4">
        <v>5.2418405220539199E-2</v>
      </c>
      <c r="AD168" s="2">
        <v>5.4224762352603803E-2</v>
      </c>
      <c r="AE168" s="2">
        <v>1.7357357853235601E-2</v>
      </c>
      <c r="AF168" s="2">
        <v>5.0807890527657697E-2</v>
      </c>
      <c r="AG168" s="2">
        <v>-4.4167653541986603E-2</v>
      </c>
      <c r="AH168" s="2">
        <v>22.291893333333299</v>
      </c>
      <c r="AI168" s="4">
        <v>-1.3019162869044201</v>
      </c>
      <c r="AJ168" s="4">
        <v>1.3593</v>
      </c>
      <c r="AK168" s="4">
        <v>1.2732000000000001</v>
      </c>
      <c r="AL168" s="4">
        <v>-3.5900000000000001E-2</v>
      </c>
      <c r="AM168" s="4">
        <v>1.22298123590262</v>
      </c>
    </row>
    <row r="169" spans="1:39" x14ac:dyDescent="0.25">
      <c r="A169">
        <v>1988.75</v>
      </c>
      <c r="B169" s="4">
        <v>8.9525277331266793</v>
      </c>
      <c r="C169" s="4">
        <v>3.9822914199628898E-2</v>
      </c>
      <c r="D169" s="2">
        <v>8.1653351987458898</v>
      </c>
      <c r="E169" s="2">
        <v>7.1415617784645997</v>
      </c>
      <c r="F169" s="2">
        <v>6.0423952757765296</v>
      </c>
      <c r="G169" s="2">
        <v>6.0860926761867598</v>
      </c>
      <c r="H169" s="4">
        <v>6.3785959485276402</v>
      </c>
      <c r="I169" s="2">
        <v>3.63740239954294E-3</v>
      </c>
      <c r="J169" s="2">
        <v>7.0097969511658897</v>
      </c>
      <c r="K169" s="4">
        <v>7.0000767294678301</v>
      </c>
      <c r="L169" s="2">
        <v>7.6978287745192402</v>
      </c>
      <c r="M169" s="2">
        <v>7.7096485052251298</v>
      </c>
      <c r="N169" s="4">
        <v>8.4141297085309095</v>
      </c>
      <c r="O169" s="2">
        <v>8.6228696482126104</v>
      </c>
      <c r="P169" s="4">
        <v>7.4878457372497902</v>
      </c>
      <c r="Q169" s="2">
        <v>6.2396908787896601</v>
      </c>
      <c r="R169" s="2">
        <v>6.4639650565523104</v>
      </c>
      <c r="S169" s="2">
        <v>4.4561490735105701E-2</v>
      </c>
      <c r="T169" s="2">
        <v>2.9200660106511098E-2</v>
      </c>
      <c r="U169" s="2">
        <v>3.0119955876884302E-2</v>
      </c>
      <c r="V169" s="2">
        <v>3.7032201116819201E-2</v>
      </c>
      <c r="W169" s="4">
        <v>3.8616485600193998E-2</v>
      </c>
      <c r="X169" s="2">
        <v>0.19267306712242099</v>
      </c>
      <c r="Y169" s="2">
        <v>-7.8714347755131104E-3</v>
      </c>
      <c r="Z169" s="4">
        <v>3.2319518452009498E-2</v>
      </c>
      <c r="AA169" s="2">
        <v>3.31406346730354E-2</v>
      </c>
      <c r="AB169" s="2">
        <v>2.52195229755579E-2</v>
      </c>
      <c r="AC169" s="4">
        <v>3.9968279894068801E-2</v>
      </c>
      <c r="AD169" s="2">
        <v>2.8265867571505499E-2</v>
      </c>
      <c r="AE169" s="2">
        <v>2.2148641732343301E-2</v>
      </c>
      <c r="AF169" s="2">
        <v>-7.9923208627654709E-3</v>
      </c>
      <c r="AG169" s="2">
        <v>3.2379347487975003E-2</v>
      </c>
      <c r="AH169" s="2">
        <v>19.96508</v>
      </c>
      <c r="AI169" s="4">
        <v>-1.3000977331266801</v>
      </c>
      <c r="AJ169" s="4">
        <v>1.3882000000000001</v>
      </c>
      <c r="AK169" s="4">
        <v>1.1326000000000001</v>
      </c>
      <c r="AL169" s="4">
        <v>0.16830000000000001</v>
      </c>
      <c r="AM169" s="4">
        <v>1.2262620453247</v>
      </c>
    </row>
    <row r="170" spans="1:39" x14ac:dyDescent="0.25">
      <c r="A170">
        <v>1989</v>
      </c>
      <c r="B170" s="4">
        <v>8.9618661920826792</v>
      </c>
      <c r="C170" s="4">
        <v>4.4583130496494802E-2</v>
      </c>
      <c r="D170" s="2">
        <v>8.1704685783306701</v>
      </c>
      <c r="E170" s="2">
        <v>7.1460632668161201</v>
      </c>
      <c r="F170" s="2">
        <v>6.0381095549310304</v>
      </c>
      <c r="G170" s="2">
        <v>6.0794754244306999</v>
      </c>
      <c r="H170" s="4">
        <v>6.3952615981154501</v>
      </c>
      <c r="I170" s="2">
        <v>8.9922017835155407E-3</v>
      </c>
      <c r="J170" s="2">
        <v>7.03831236924891</v>
      </c>
      <c r="K170" s="4">
        <v>6.9950115652686504</v>
      </c>
      <c r="L170" s="2">
        <v>7.7032701471171299</v>
      </c>
      <c r="M170" s="2">
        <v>7.7275269322361604</v>
      </c>
      <c r="N170" s="4">
        <v>8.4190743740206404</v>
      </c>
      <c r="O170" s="2">
        <v>8.6335963345185203</v>
      </c>
      <c r="P170" s="4">
        <v>7.4816683716183796</v>
      </c>
      <c r="Q170" s="2">
        <v>6.2687174240692203</v>
      </c>
      <c r="R170" s="2">
        <v>6.4686299693813396</v>
      </c>
      <c r="S170" s="2">
        <v>5.16675132440838E-2</v>
      </c>
      <c r="T170" s="2">
        <v>5.4446832444657603E-2</v>
      </c>
      <c r="U170" s="2">
        <v>1.8787958461736299E-2</v>
      </c>
      <c r="V170" s="2">
        <v>2.97409908468005E-2</v>
      </c>
      <c r="W170" s="4">
        <v>1.6730716028931201E-2</v>
      </c>
      <c r="X170" s="2">
        <v>3.6812635464799901</v>
      </c>
      <c r="Y170" s="2">
        <v>-5.8331929106653697E-2</v>
      </c>
      <c r="Z170" s="4">
        <v>2.24500383510957E-2</v>
      </c>
      <c r="AA170" s="2">
        <v>1.65326745181105E-2</v>
      </c>
      <c r="AB170" s="2">
        <v>5.20837217309165E-2</v>
      </c>
      <c r="AC170" s="4">
        <v>5.2497572594060002E-2</v>
      </c>
      <c r="AD170" s="2">
        <v>2.53465317382933E-2</v>
      </c>
      <c r="AE170" s="2">
        <v>5.0570409949635603E-2</v>
      </c>
      <c r="AF170" s="2">
        <v>3.8925860079338299E-2</v>
      </c>
      <c r="AG170" s="2">
        <v>6.3376830310033896E-2</v>
      </c>
      <c r="AH170" s="2">
        <v>17.8487233333333</v>
      </c>
      <c r="AI170" s="4">
        <v>-1.2873761920826801</v>
      </c>
      <c r="AJ170" s="4">
        <v>1.3069</v>
      </c>
      <c r="AK170" s="4">
        <v>1.0437000000000001</v>
      </c>
      <c r="AL170" s="4">
        <v>0.10780000000000001</v>
      </c>
      <c r="AM170" s="4">
        <v>1.2263474310660101</v>
      </c>
    </row>
    <row r="171" spans="1:39" x14ac:dyDescent="0.25">
      <c r="A171">
        <v>1989.25</v>
      </c>
      <c r="B171" s="4">
        <v>8.9693255770429996</v>
      </c>
      <c r="C171" s="4">
        <v>5.2839608347706998E-2</v>
      </c>
      <c r="D171" s="2">
        <v>8.1741957116265507</v>
      </c>
      <c r="E171" s="2">
        <v>7.1475592711894498</v>
      </c>
      <c r="F171" s="2">
        <v>6.0513830373192299</v>
      </c>
      <c r="G171" s="2">
        <v>6.0492616458341999</v>
      </c>
      <c r="H171" s="4">
        <v>6.4093521752146998</v>
      </c>
      <c r="I171" s="2">
        <v>6.6013862911211401E-3</v>
      </c>
      <c r="J171" s="2">
        <v>7.0607470938256203</v>
      </c>
      <c r="K171" s="4">
        <v>6.9940976255796103</v>
      </c>
      <c r="L171" s="2">
        <v>7.7094023806149696</v>
      </c>
      <c r="M171" s="2">
        <v>7.72762745913258</v>
      </c>
      <c r="N171" s="4">
        <v>8.4221323766418603</v>
      </c>
      <c r="O171" s="2">
        <v>8.6414276282195406</v>
      </c>
      <c r="P171" s="4">
        <v>7.49709629081649</v>
      </c>
      <c r="Q171" s="2">
        <v>6.3113717668545002</v>
      </c>
      <c r="R171" s="2">
        <v>6.4732732218034803</v>
      </c>
      <c r="S171" s="2">
        <v>4.1705027849580703E-2</v>
      </c>
      <c r="T171" s="2">
        <v>0.104174840315416</v>
      </c>
      <c r="U171" s="2">
        <v>3.2507807981438899E-3</v>
      </c>
      <c r="V171" s="2">
        <v>4.8245859957230401E-2</v>
      </c>
      <c r="W171" s="4">
        <v>1.47089545107484E-2</v>
      </c>
      <c r="X171" s="2">
        <v>-1.1577970684322001</v>
      </c>
      <c r="Y171" s="2">
        <v>5.9830175338870403E-2</v>
      </c>
      <c r="Z171" s="4">
        <v>1.7312310089185001E-2</v>
      </c>
      <c r="AA171" s="2">
        <v>1.49039774526258E-2</v>
      </c>
      <c r="AB171" s="2">
        <v>2.2238088439934202E-3</v>
      </c>
      <c r="AC171" s="4">
        <v>6.0451940244561797E-2</v>
      </c>
      <c r="AD171" s="2">
        <v>6.01589223261811E-2</v>
      </c>
      <c r="AE171" s="2">
        <v>2.8055215553070698E-2</v>
      </c>
      <c r="AF171" s="2">
        <v>5.6083389358292397E-3</v>
      </c>
      <c r="AG171" s="2">
        <v>4.3716671530965798E-2</v>
      </c>
      <c r="AH171" s="2">
        <v>17.018256666666701</v>
      </c>
      <c r="AI171" s="4">
        <v>-1.2998955770430001</v>
      </c>
      <c r="AJ171" s="4">
        <v>1.5618000000000001</v>
      </c>
      <c r="AK171" s="4">
        <v>0.93810000000000004</v>
      </c>
      <c r="AL171" s="4">
        <v>0.3488</v>
      </c>
      <c r="AM171" s="4">
        <v>1.2302844830747801</v>
      </c>
    </row>
    <row r="172" spans="1:39" x14ac:dyDescent="0.25">
      <c r="A172">
        <v>1989.5</v>
      </c>
      <c r="B172" s="4">
        <v>8.9772222395147701</v>
      </c>
      <c r="C172" s="4">
        <v>2.2680106801956899E-2</v>
      </c>
      <c r="D172" s="2">
        <v>8.1818882732136995</v>
      </c>
      <c r="E172" s="2">
        <v>7.1575797088776802</v>
      </c>
      <c r="F172" s="2">
        <v>6.0737355395407802</v>
      </c>
      <c r="G172" s="2">
        <v>6.0383481330068296</v>
      </c>
      <c r="H172" s="4">
        <v>6.4375916369350401</v>
      </c>
      <c r="I172" s="2">
        <v>1.8074031231926E-3</v>
      </c>
      <c r="J172" s="2">
        <v>7.0522902904603102</v>
      </c>
      <c r="K172" s="4">
        <v>7.0057951134625203</v>
      </c>
      <c r="L172" s="2">
        <v>7.7287236356700504</v>
      </c>
      <c r="M172" s="2">
        <v>7.7334644382388698</v>
      </c>
      <c r="N172" s="4">
        <v>8.4305256326289193</v>
      </c>
      <c r="O172" s="2">
        <v>8.6456726389476906</v>
      </c>
      <c r="P172" s="4">
        <v>7.5064269313191998</v>
      </c>
      <c r="Q172" s="2">
        <v>6.3222061090202102</v>
      </c>
      <c r="R172" s="2">
        <v>6.4718825084525502</v>
      </c>
      <c r="S172" s="2">
        <v>3.5502585135326101E-2</v>
      </c>
      <c r="T172" s="2">
        <v>-3.1716176104232799E-3</v>
      </c>
      <c r="U172" s="2">
        <v>9.1033294856153208E-3</v>
      </c>
      <c r="V172" s="2">
        <v>1.35661534907143E-2</v>
      </c>
      <c r="W172" s="4">
        <v>1.7794111343143001E-2</v>
      </c>
      <c r="X172" s="2">
        <v>-5.1045594491765396</v>
      </c>
      <c r="Y172" s="2">
        <v>0.152981624386516</v>
      </c>
      <c r="Z172" s="4">
        <v>1.0063797468568199E-2</v>
      </c>
      <c r="AA172" s="2">
        <v>1.30456981199849E-2</v>
      </c>
      <c r="AB172" s="2">
        <v>-1.02441300911131E-2</v>
      </c>
      <c r="AC172" s="4">
        <v>2.3868626645040102E-2</v>
      </c>
      <c r="AD172" s="2">
        <v>5.5750116223485698E-2</v>
      </c>
      <c r="AE172" s="2">
        <v>2.4660464285965099E-2</v>
      </c>
      <c r="AF172" s="2">
        <v>-2.4402422062049602E-2</v>
      </c>
      <c r="AG172" s="2">
        <v>-6.9028221416793697E-2</v>
      </c>
      <c r="AH172" s="2">
        <v>18.042159999999999</v>
      </c>
      <c r="AI172" s="4">
        <v>-1.3082322395147701</v>
      </c>
      <c r="AJ172" s="4">
        <v>1.5153000000000001</v>
      </c>
      <c r="AK172" s="4">
        <v>0.7964</v>
      </c>
      <c r="AL172" s="4">
        <v>0.43070000000000003</v>
      </c>
      <c r="AM172" s="4">
        <v>1.23161648713129</v>
      </c>
    </row>
    <row r="173" spans="1:39" x14ac:dyDescent="0.25">
      <c r="A173">
        <v>1989.75</v>
      </c>
      <c r="B173" s="4">
        <v>8.9794040356320206</v>
      </c>
      <c r="C173" s="4">
        <v>3.1121873909800299E-2</v>
      </c>
      <c r="D173" s="2">
        <v>8.1921553324206897</v>
      </c>
      <c r="E173" s="2">
        <v>7.1688109953662096</v>
      </c>
      <c r="F173" s="2">
        <v>6.0428703351678799</v>
      </c>
      <c r="G173" s="2">
        <v>6.0171322938565597</v>
      </c>
      <c r="H173" s="4">
        <v>6.4227598319171699</v>
      </c>
      <c r="I173" s="2">
        <v>2.9740576178873398E-3</v>
      </c>
      <c r="J173" s="2">
        <v>7.0598052508066296</v>
      </c>
      <c r="K173" s="4">
        <v>6.9780447785094797</v>
      </c>
      <c r="L173" s="2">
        <v>7.70746698341756</v>
      </c>
      <c r="M173" s="2">
        <v>7.7147664512757297</v>
      </c>
      <c r="N173" s="4">
        <v>8.4410815664739207</v>
      </c>
      <c r="O173" s="2">
        <v>8.6554757777313007</v>
      </c>
      <c r="P173" s="4">
        <v>7.5117433232222597</v>
      </c>
      <c r="Q173" s="2">
        <v>6.3378871145823599</v>
      </c>
      <c r="R173" s="2">
        <v>6.4898126493628601</v>
      </c>
      <c r="S173" s="2">
        <v>4.1379020749705099E-2</v>
      </c>
      <c r="T173" s="2">
        <v>1.8648983116150899E-2</v>
      </c>
      <c r="U173" s="2">
        <v>1.3579221366161E-2</v>
      </c>
      <c r="V173" s="2">
        <v>2.39999676520775E-2</v>
      </c>
      <c r="W173" s="4">
        <v>1.9898929593711801E-2</v>
      </c>
      <c r="X173" s="2">
        <v>2.0226037914950301</v>
      </c>
      <c r="Y173" s="2">
        <v>-1.0413247258764399E-2</v>
      </c>
      <c r="Z173" s="4">
        <v>1.68921509701505E-2</v>
      </c>
      <c r="AA173" s="2">
        <v>1.5906590506631301E-2</v>
      </c>
      <c r="AB173" s="2">
        <v>2.56505619626601E-2</v>
      </c>
      <c r="AC173" s="4">
        <v>3.4571109114033098E-2</v>
      </c>
      <c r="AD173" s="2">
        <v>2.3418506978124799E-2</v>
      </c>
      <c r="AE173" s="2">
        <v>2.34436205209505E-2</v>
      </c>
      <c r="AF173" s="2">
        <v>-1.34420846964503E-2</v>
      </c>
      <c r="AG173" s="2">
        <v>2.16373016359626E-2</v>
      </c>
      <c r="AH173" s="2">
        <v>20.3727633333333</v>
      </c>
      <c r="AI173" s="4">
        <v>-1.3132240356320199</v>
      </c>
      <c r="AJ173" s="4">
        <v>1.2645</v>
      </c>
      <c r="AK173" s="4">
        <v>0.84889999999999999</v>
      </c>
      <c r="AL173" s="4">
        <v>0.3458</v>
      </c>
      <c r="AM173" s="4">
        <v>1.2447556972911</v>
      </c>
    </row>
    <row r="174" spans="1:39" x14ac:dyDescent="0.25">
      <c r="A174">
        <v>1990</v>
      </c>
      <c r="B174" s="4">
        <v>8.9897934465092408</v>
      </c>
      <c r="C174" s="4">
        <v>5.6646389021558698E-2</v>
      </c>
      <c r="D174" s="2">
        <v>8.1965194980038092</v>
      </c>
      <c r="E174" s="2">
        <v>7.1675007327409004</v>
      </c>
      <c r="F174" s="2">
        <v>6.0840437284010802</v>
      </c>
      <c r="G174" s="2">
        <v>6.0273142000016797</v>
      </c>
      <c r="H174" s="4">
        <v>6.43599009911674</v>
      </c>
      <c r="I174" s="2">
        <v>2.43509337444378E-3</v>
      </c>
      <c r="J174" s="2">
        <v>7.0769438822850397</v>
      </c>
      <c r="K174" s="4">
        <v>7.0094053369662701</v>
      </c>
      <c r="L174" s="2">
        <v>7.7309294293540303</v>
      </c>
      <c r="M174" s="2">
        <v>7.7375369929514699</v>
      </c>
      <c r="N174" s="4">
        <v>8.4437485462937705</v>
      </c>
      <c r="O174" s="2">
        <v>8.6617403200113792</v>
      </c>
      <c r="P174" s="4">
        <v>7.5270406109436303</v>
      </c>
      <c r="Q174" s="2">
        <v>6.3806308822466402</v>
      </c>
      <c r="R174" s="2">
        <v>6.5210628561972603</v>
      </c>
      <c r="S174" s="2">
        <v>5.1708301261498897E-2</v>
      </c>
      <c r="T174" s="2">
        <v>0.100389655141377</v>
      </c>
      <c r="U174" s="2">
        <v>2.1977844735111801E-2</v>
      </c>
      <c r="V174" s="2">
        <v>3.3536111909658203E-2</v>
      </c>
      <c r="W174" s="4">
        <v>1.8538142359783901E-2</v>
      </c>
      <c r="X174" s="2">
        <v>-0.70789956392963305</v>
      </c>
      <c r="Y174" s="2">
        <v>3.9493554059191603E-2</v>
      </c>
      <c r="Z174" s="4">
        <v>2.52540458033437E-2</v>
      </c>
      <c r="AA174" s="2">
        <v>2.0695488175931601E-2</v>
      </c>
      <c r="AB174" s="2">
        <v>1.43514194723799E-2</v>
      </c>
      <c r="AC174" s="4">
        <v>6.6283870287762198E-2</v>
      </c>
      <c r="AD174" s="2">
        <v>5.9581732701694499E-2</v>
      </c>
      <c r="AE174" s="2">
        <v>5.7950700332241901E-2</v>
      </c>
      <c r="AF174" s="2">
        <v>4.7018650822217003E-3</v>
      </c>
      <c r="AG174" s="2">
        <v>6.1808629806488803E-2</v>
      </c>
      <c r="AH174" s="2">
        <v>21.885763333333301</v>
      </c>
      <c r="AI174" s="4">
        <v>-1.3217134465092399</v>
      </c>
      <c r="AJ174" s="4">
        <v>1.1297999999999999</v>
      </c>
      <c r="AK174" s="4">
        <v>0.91290000000000004</v>
      </c>
      <c r="AL174" s="4">
        <v>0.20519999999999999</v>
      </c>
      <c r="AM174" s="4">
        <v>1.2420207946463</v>
      </c>
    </row>
    <row r="175" spans="1:39" x14ac:dyDescent="0.25">
      <c r="A175">
        <v>1990.25</v>
      </c>
      <c r="B175" s="4">
        <v>8.99376271790406</v>
      </c>
      <c r="C175" s="4">
        <v>3.5770253979730902E-2</v>
      </c>
      <c r="D175" s="2">
        <v>8.2089001650603297</v>
      </c>
      <c r="E175" s="2">
        <v>7.1686569358989498</v>
      </c>
      <c r="F175" s="2">
        <v>6.0504407522082797</v>
      </c>
      <c r="G175" s="2">
        <v>5.9879584077786898</v>
      </c>
      <c r="H175" s="4">
        <v>6.4185280547686396</v>
      </c>
      <c r="I175" s="2">
        <v>5.8128503665373001E-3</v>
      </c>
      <c r="J175" s="2">
        <v>7.1033307770022098</v>
      </c>
      <c r="K175" s="4">
        <v>6.9739834457690399</v>
      </c>
      <c r="L175" s="2">
        <v>7.7046629432906997</v>
      </c>
      <c r="M175" s="2">
        <v>7.7212020765268701</v>
      </c>
      <c r="N175" s="4">
        <v>8.4527955277362992</v>
      </c>
      <c r="O175" s="2">
        <v>8.6751308984642801</v>
      </c>
      <c r="P175" s="4">
        <v>7.5285467973499403</v>
      </c>
      <c r="Q175" s="2">
        <v>6.3940923003959904</v>
      </c>
      <c r="R175" s="2">
        <v>6.5194422296915402</v>
      </c>
      <c r="S175" s="2">
        <v>6.0702046992076902E-2</v>
      </c>
      <c r="T175" s="2">
        <v>2.2790772159094499E-2</v>
      </c>
      <c r="U175" s="2">
        <v>2.5058179110004598E-4</v>
      </c>
      <c r="V175" s="2">
        <v>1.61619460278359E-2</v>
      </c>
      <c r="W175" s="4">
        <v>1.2006552540437801E-2</v>
      </c>
      <c r="X175" s="2">
        <v>3.5289249609183102</v>
      </c>
      <c r="Y175" s="2">
        <v>1.85590389741499E-2</v>
      </c>
      <c r="Z175" s="4">
        <v>5.27701462883456E-3</v>
      </c>
      <c r="AA175" s="2">
        <v>4.49994075168547E-3</v>
      </c>
      <c r="AB175" s="2">
        <v>2.35570576430781E-2</v>
      </c>
      <c r="AC175" s="4">
        <v>4.9343555201907897E-2</v>
      </c>
      <c r="AD175" s="2">
        <v>4.1568982809444301E-2</v>
      </c>
      <c r="AE175" s="2">
        <v>3.7924194347372299E-2</v>
      </c>
      <c r="AF175" s="2">
        <v>1.1100403593193401E-2</v>
      </c>
      <c r="AG175" s="2">
        <v>-7.0839489246829201E-2</v>
      </c>
      <c r="AH175" s="2">
        <v>18.730726666666701</v>
      </c>
      <c r="AI175" s="4">
        <v>-1.3282827179040599</v>
      </c>
      <c r="AJ175" s="4">
        <v>0.82709999999999995</v>
      </c>
      <c r="AK175" s="4">
        <v>0.90029999999999999</v>
      </c>
      <c r="AL175" s="4">
        <v>-5.2900000000000003E-2</v>
      </c>
      <c r="AM175" s="4">
        <v>1.23932941785252</v>
      </c>
    </row>
    <row r="176" spans="1:39" x14ac:dyDescent="0.25">
      <c r="A176">
        <v>1990.5</v>
      </c>
      <c r="B176" s="4">
        <v>8.9937502996318202</v>
      </c>
      <c r="C176" s="4">
        <v>4.9936447502712901E-2</v>
      </c>
      <c r="D176" s="2">
        <v>8.2165474525726001</v>
      </c>
      <c r="E176" s="2">
        <v>7.1702733777703704</v>
      </c>
      <c r="F176" s="2">
        <v>6.0402547112774103</v>
      </c>
      <c r="G176" s="2">
        <v>5.9295891433899</v>
      </c>
      <c r="H176" s="4">
        <v>6.4248690239053898</v>
      </c>
      <c r="I176" s="2">
        <v>3.7432058250435902E-3</v>
      </c>
      <c r="J176" s="2">
        <v>7.0980763232266701</v>
      </c>
      <c r="K176" s="4">
        <v>6.9490155517709704</v>
      </c>
      <c r="L176" s="2">
        <v>7.6945722304564601</v>
      </c>
      <c r="M176" s="2">
        <v>7.7058452144368896</v>
      </c>
      <c r="N176" s="4">
        <v>8.4586594467737903</v>
      </c>
      <c r="O176" s="2">
        <v>8.6782454642715603</v>
      </c>
      <c r="P176" s="4">
        <v>7.5282242340441003</v>
      </c>
      <c r="Q176" s="2">
        <v>6.4014195604889998</v>
      </c>
      <c r="R176" s="2">
        <v>6.5153051079514697</v>
      </c>
      <c r="S176" s="2">
        <v>4.7356896412477298E-2</v>
      </c>
      <c r="T176" s="2">
        <v>8.3054097790998996E-2</v>
      </c>
      <c r="U176" s="2">
        <v>2.03418419519963E-3</v>
      </c>
      <c r="V176" s="2">
        <v>1.8170474304703501E-2</v>
      </c>
      <c r="W176" s="4">
        <v>2.7370006190341901E-2</v>
      </c>
      <c r="X176" s="2">
        <v>-1.71576622397747</v>
      </c>
      <c r="Y176" s="2">
        <v>4.0912055143635898E-2</v>
      </c>
      <c r="Z176" s="4">
        <v>6.0891016935578097E-3</v>
      </c>
      <c r="AA176" s="2">
        <v>1.4447729226336701E-2</v>
      </c>
      <c r="AB176" s="2">
        <v>1.60070292687209E-3</v>
      </c>
      <c r="AC176" s="4">
        <v>5.7920074747222799E-2</v>
      </c>
      <c r="AD176" s="2">
        <v>5.3650036296474503E-2</v>
      </c>
      <c r="AE176" s="2">
        <v>4.0706134514199001E-2</v>
      </c>
      <c r="AF176" s="2">
        <v>3.8200047745132103E-2</v>
      </c>
      <c r="AG176" s="2">
        <v>0.114874588094562</v>
      </c>
      <c r="AH176" s="2">
        <v>25.1756766666667</v>
      </c>
      <c r="AI176" s="4">
        <v>-1.3231502996318101</v>
      </c>
      <c r="AJ176" s="4">
        <v>0.79120000000000001</v>
      </c>
      <c r="AK176" s="4">
        <v>1.0179</v>
      </c>
      <c r="AL176" s="4">
        <v>-0.13950000000000001</v>
      </c>
      <c r="AM176" s="4">
        <v>1.2433353160359599</v>
      </c>
    </row>
    <row r="177" spans="1:39" x14ac:dyDescent="0.25">
      <c r="A177">
        <v>1990.75</v>
      </c>
      <c r="B177" s="4">
        <v>8.9849442856086803</v>
      </c>
      <c r="C177" s="4">
        <v>5.2117428264551798E-2</v>
      </c>
      <c r="D177" s="2">
        <v>8.2138152473914197</v>
      </c>
      <c r="E177" s="2">
        <v>7.1601469046553303</v>
      </c>
      <c r="F177" s="2">
        <v>6.0124919143000604</v>
      </c>
      <c r="G177" s="2">
        <v>5.8726810111180203</v>
      </c>
      <c r="H177" s="4">
        <v>6.4055589819141998</v>
      </c>
      <c r="I177" s="2">
        <v>-1.9329456038316799E-3</v>
      </c>
      <c r="J177" s="2">
        <v>7.1002468960954701</v>
      </c>
      <c r="K177" s="4">
        <v>6.9124798425062401</v>
      </c>
      <c r="L177" s="2">
        <v>7.6660119875892301</v>
      </c>
      <c r="M177" s="2">
        <v>7.6609395343201001</v>
      </c>
      <c r="N177" s="4">
        <v>8.4537332830134595</v>
      </c>
      <c r="O177" s="2">
        <v>8.6750854922564002</v>
      </c>
      <c r="P177" s="4">
        <v>7.53812239141938</v>
      </c>
      <c r="Q177" s="2">
        <v>6.4096813391413097</v>
      </c>
      <c r="R177" s="2">
        <v>6.4881405352695296</v>
      </c>
      <c r="S177" s="2">
        <v>4.0752197549455402E-2</v>
      </c>
      <c r="T177" s="2">
        <v>0.102626929323595</v>
      </c>
      <c r="U177" s="2">
        <v>6.7866906791778101E-3</v>
      </c>
      <c r="V177" s="2">
        <v>5.8754199576895897E-3</v>
      </c>
      <c r="W177" s="4">
        <v>3.0974591940953599E-2</v>
      </c>
      <c r="X177" s="2">
        <v>-2.6240310387011401</v>
      </c>
      <c r="Y177" s="2">
        <v>8.6865923528467504E-2</v>
      </c>
      <c r="Z177" s="4">
        <v>6.15854552474815E-3</v>
      </c>
      <c r="AA177" s="2">
        <v>1.8368238534982598E-2</v>
      </c>
      <c r="AB177" s="2">
        <v>-1.5905492056326399E-2</v>
      </c>
      <c r="AC177" s="4">
        <v>5.9135874643146701E-2</v>
      </c>
      <c r="AD177" s="2">
        <v>6.5999379433826305E-2</v>
      </c>
      <c r="AE177" s="2">
        <v>6.3216768192358302E-2</v>
      </c>
      <c r="AF177" s="2">
        <v>6.0154078203375198E-2</v>
      </c>
      <c r="AG177" s="2">
        <v>0.21638360514156199</v>
      </c>
      <c r="AH177" s="2">
        <v>25.940533333333299</v>
      </c>
      <c r="AI177" s="4">
        <v>-1.3223542856086801</v>
      </c>
      <c r="AJ177" s="4">
        <v>1.157</v>
      </c>
      <c r="AK177" s="4">
        <v>1.0807</v>
      </c>
      <c r="AL177" s="4">
        <v>0.1431</v>
      </c>
      <c r="AM177" s="4">
        <v>1.2554747519671601</v>
      </c>
    </row>
    <row r="178" spans="1:39" x14ac:dyDescent="0.25">
      <c r="A178">
        <v>1991</v>
      </c>
      <c r="B178" s="4">
        <v>8.9800966741716692</v>
      </c>
      <c r="C178" s="4">
        <v>1.9812231392421598E-2</v>
      </c>
      <c r="D178" s="2">
        <v>8.2144922313185997</v>
      </c>
      <c r="E178" s="2">
        <v>7.1606129602797397</v>
      </c>
      <c r="F178" s="2">
        <v>5.9844399321710204</v>
      </c>
      <c r="G178" s="2">
        <v>5.8111409929766999</v>
      </c>
      <c r="H178" s="4">
        <v>6.3794443408751302</v>
      </c>
      <c r="I178" s="2">
        <v>-2.6359647631032999E-3</v>
      </c>
      <c r="J178" s="2">
        <v>7.1094001321043603</v>
      </c>
      <c r="K178" s="4">
        <v>6.87460276533323</v>
      </c>
      <c r="L178" s="2">
        <v>7.6343793567830396</v>
      </c>
      <c r="M178" s="2">
        <v>7.6260277143256703</v>
      </c>
      <c r="N178" s="4">
        <v>8.4543477019204492</v>
      </c>
      <c r="O178" s="2">
        <v>8.6778649963408796</v>
      </c>
      <c r="P178" s="4">
        <v>7.5421604395183204</v>
      </c>
      <c r="Q178" s="2">
        <v>6.4168956678570197</v>
      </c>
      <c r="R178" s="2">
        <v>6.476664623235</v>
      </c>
      <c r="S178" s="2">
        <v>4.3099792828467501E-2</v>
      </c>
      <c r="T178" s="2">
        <v>-2.0360000447027501E-2</v>
      </c>
      <c r="U178" s="2">
        <v>3.4943296542557803E-2</v>
      </c>
      <c r="V178" s="2">
        <v>1.13835954197548E-2</v>
      </c>
      <c r="W178" s="4">
        <v>3.4698830148091303E-2</v>
      </c>
      <c r="X178" s="2">
        <v>1.2669612694647101</v>
      </c>
      <c r="Y178" s="2">
        <v>0.12630862656486</v>
      </c>
      <c r="Z178" s="4">
        <v>2.7494833117202699E-2</v>
      </c>
      <c r="AA178" s="2">
        <v>2.8303347875049002E-2</v>
      </c>
      <c r="AB178" s="2">
        <v>2.72372368765375E-2</v>
      </c>
      <c r="AC178" s="4">
        <v>2.4274851531067999E-2</v>
      </c>
      <c r="AD178" s="2">
        <v>5.0031782685465501E-2</v>
      </c>
      <c r="AE178" s="2">
        <v>3.0697108462558E-2</v>
      </c>
      <c r="AF178" s="2">
        <v>1.2419833235803399E-2</v>
      </c>
      <c r="AG178" s="2">
        <v>-0.12452288615144599</v>
      </c>
      <c r="AH178" s="2">
        <v>22.695166666666701</v>
      </c>
      <c r="AI178" s="4">
        <v>-1.34250667417167</v>
      </c>
      <c r="AJ178" s="4">
        <v>1.1186</v>
      </c>
      <c r="AK178" s="4">
        <v>1.0463</v>
      </c>
      <c r="AL178" s="4">
        <v>0.1288</v>
      </c>
      <c r="AM178" s="4">
        <v>1.2523609060916301</v>
      </c>
    </row>
    <row r="179" spans="1:39" x14ac:dyDescent="0.25">
      <c r="A179">
        <v>1991.25</v>
      </c>
      <c r="B179" s="4">
        <v>8.9868217503318899</v>
      </c>
      <c r="C179" s="4">
        <v>2.1213769276332801E-2</v>
      </c>
      <c r="D179" s="2">
        <v>8.2233052355762695</v>
      </c>
      <c r="E179" s="2">
        <v>7.1664976075362103</v>
      </c>
      <c r="F179" s="2">
        <v>5.98946254443731</v>
      </c>
      <c r="G179" s="2">
        <v>5.8345182966452596</v>
      </c>
      <c r="H179" s="4">
        <v>6.3699009828282298</v>
      </c>
      <c r="I179" s="2">
        <v>-3.0191211003019101E-3</v>
      </c>
      <c r="J179" s="2">
        <v>7.1186482445797603</v>
      </c>
      <c r="K179" s="4">
        <v>6.8850720312614202</v>
      </c>
      <c r="L179" s="2">
        <v>7.6358921474603703</v>
      </c>
      <c r="M179" s="2">
        <v>7.6257014366800604</v>
      </c>
      <c r="N179" s="4">
        <v>8.4623008165991909</v>
      </c>
      <c r="O179" s="2">
        <v>8.6861512400916698</v>
      </c>
      <c r="P179" s="4">
        <v>7.5456539853116</v>
      </c>
      <c r="Q179" s="2">
        <v>6.4522066707059897</v>
      </c>
      <c r="R179" s="2">
        <v>6.4943588005476904</v>
      </c>
      <c r="S179" s="2">
        <v>3.4112937422840203E-2</v>
      </c>
      <c r="T179" s="2">
        <v>6.7184440890990498E-3</v>
      </c>
      <c r="U179" s="2">
        <v>9.4798619677121092E-3</v>
      </c>
      <c r="V179" s="2">
        <v>1.7637112618977799E-2</v>
      </c>
      <c r="W179" s="4">
        <v>-6.80058656774563E-3</v>
      </c>
      <c r="X179" s="2">
        <v>0.59965956123264896</v>
      </c>
      <c r="Y179" s="2">
        <v>6.9805150405400695E-2</v>
      </c>
      <c r="Z179" s="4">
        <v>1.17430421594307E-2</v>
      </c>
      <c r="AA179" s="2">
        <v>8.4430992764339397E-4</v>
      </c>
      <c r="AB179" s="2">
        <v>3.5231372217126001E-4</v>
      </c>
      <c r="AC179" s="4">
        <v>2.6056614884559799E-2</v>
      </c>
      <c r="AD179" s="2">
        <v>3.7304005262335203E-2</v>
      </c>
      <c r="AE179" s="2">
        <v>1.23214112621994E-2</v>
      </c>
      <c r="AF179" s="2">
        <v>-2.0583620318955598E-2</v>
      </c>
      <c r="AG179" s="2">
        <v>-0.112261443433255</v>
      </c>
      <c r="AH179" s="2">
        <v>17.89424</v>
      </c>
      <c r="AI179" s="4">
        <v>-1.3599917503318899</v>
      </c>
      <c r="AJ179" s="4">
        <v>1.0322</v>
      </c>
      <c r="AK179" s="4">
        <v>1.0485</v>
      </c>
      <c r="AL179" s="4">
        <v>5.3600000000000002E-2</v>
      </c>
      <c r="AM179" s="4">
        <v>1.24452574639383</v>
      </c>
    </row>
    <row r="180" spans="1:39" x14ac:dyDescent="0.25">
      <c r="A180">
        <v>1991.5</v>
      </c>
      <c r="B180" s="4">
        <v>8.9910269762423294</v>
      </c>
      <c r="C180" s="4">
        <v>2.7004225001132202E-2</v>
      </c>
      <c r="D180" s="2">
        <v>8.2257707993487301</v>
      </c>
      <c r="E180" s="2">
        <v>7.16819461504004</v>
      </c>
      <c r="F180" s="2">
        <v>6.0046275336342596</v>
      </c>
      <c r="G180" s="2">
        <v>5.8752115902837296</v>
      </c>
      <c r="H180" s="4">
        <v>6.3602656708445604</v>
      </c>
      <c r="I180" s="2">
        <v>1.3259082471493E-4</v>
      </c>
      <c r="J180" s="2">
        <v>7.1246487058214303</v>
      </c>
      <c r="K180" s="4">
        <v>6.9079613633911796</v>
      </c>
      <c r="L180" s="2">
        <v>7.6437689598837899</v>
      </c>
      <c r="M180" s="2">
        <v>7.6435294213768703</v>
      </c>
      <c r="N180" s="4">
        <v>8.4645421818837292</v>
      </c>
      <c r="O180" s="2">
        <v>8.68936262086714</v>
      </c>
      <c r="P180" s="4">
        <v>7.5408870271320998</v>
      </c>
      <c r="Q180" s="2">
        <v>6.4748161938732203</v>
      </c>
      <c r="R180" s="2">
        <v>6.5220927981701502</v>
      </c>
      <c r="S180" s="2">
        <v>4.4424465030520097E-2</v>
      </c>
      <c r="T180" s="2">
        <v>3.3771596993581502E-3</v>
      </c>
      <c r="U180" s="2">
        <v>1.52151686551747E-2</v>
      </c>
      <c r="V180" s="2">
        <v>2.4122133071539799E-2</v>
      </c>
      <c r="W180" s="4">
        <v>-1.03092128362441E-2</v>
      </c>
      <c r="X180" s="2">
        <v>-12.466668084541601</v>
      </c>
      <c r="Y180" s="2">
        <v>-7.2413554238295302E-3</v>
      </c>
      <c r="Z180" s="4">
        <v>1.7606688295643401E-2</v>
      </c>
      <c r="AA180" s="2">
        <v>4.0346832887756499E-3</v>
      </c>
      <c r="AB180" s="2">
        <v>2.34822024511381E-2</v>
      </c>
      <c r="AC180" s="4">
        <v>3.2446673461471703E-2</v>
      </c>
      <c r="AD180" s="2">
        <v>2.2214192393214201E-2</v>
      </c>
      <c r="AE180" s="2">
        <v>2.8763240227977601E-2</v>
      </c>
      <c r="AF180" s="2">
        <v>-2.4132681610069501E-2</v>
      </c>
      <c r="AG180" s="2">
        <v>-6.0433539122478001E-2</v>
      </c>
      <c r="AH180" s="2">
        <v>16.877093333333299</v>
      </c>
      <c r="AI180" s="4">
        <v>-1.3614569762423301</v>
      </c>
      <c r="AJ180" s="4">
        <v>1.0841000000000001</v>
      </c>
      <c r="AK180" s="4">
        <v>1.0241</v>
      </c>
      <c r="AL180" s="4">
        <v>7.2599999999999998E-2</v>
      </c>
      <c r="AM180" s="4">
        <v>1.2301154368867699</v>
      </c>
    </row>
    <row r="181" spans="1:39" x14ac:dyDescent="0.25">
      <c r="A181">
        <v>1991.75</v>
      </c>
      <c r="B181" s="4">
        <v>8.9949417511094207</v>
      </c>
      <c r="C181" s="4">
        <v>2.85860184311275E-2</v>
      </c>
      <c r="D181" s="2">
        <v>8.2316953983550505</v>
      </c>
      <c r="E181" s="2">
        <v>7.1595251590846702</v>
      </c>
      <c r="F181" s="2">
        <v>5.9882092543873098</v>
      </c>
      <c r="G181" s="2">
        <v>5.8968791046181099</v>
      </c>
      <c r="H181" s="4">
        <v>6.3550654511174498</v>
      </c>
      <c r="I181" s="2">
        <v>5.1046368485843201E-3</v>
      </c>
      <c r="J181" s="2">
        <v>7.1437935950340297</v>
      </c>
      <c r="K181" s="4">
        <v>6.9033601967275597</v>
      </c>
      <c r="L181" s="2">
        <v>7.6127404992539001</v>
      </c>
      <c r="M181" s="2">
        <v>7.6289148109356404</v>
      </c>
      <c r="N181" s="4">
        <v>8.4662762943115606</v>
      </c>
      <c r="O181" s="2">
        <v>8.6955845880818199</v>
      </c>
      <c r="P181" s="4">
        <v>7.53668388721543</v>
      </c>
      <c r="Q181" s="2">
        <v>6.4973781265129498</v>
      </c>
      <c r="R181" s="2">
        <v>6.5439118455647902</v>
      </c>
      <c r="S181" s="2">
        <v>4.0424872264836202E-2</v>
      </c>
      <c r="T181" s="2">
        <v>2.0204188157826802E-2</v>
      </c>
      <c r="U181" s="2">
        <v>9.11155903422412E-3</v>
      </c>
      <c r="V181" s="2">
        <v>-1.3169756117552099E-2</v>
      </c>
      <c r="W181" s="4">
        <v>-1.36850079320041E-2</v>
      </c>
      <c r="X181" s="2">
        <v>14.6215172979021</v>
      </c>
      <c r="Y181" s="2">
        <v>-7.6907519790790302E-2</v>
      </c>
      <c r="Z181" s="4">
        <v>1.6694478407188701E-3</v>
      </c>
      <c r="AA181" s="2">
        <v>9.9205223070281803E-2</v>
      </c>
      <c r="AB181" s="2">
        <v>0.12704121591788101</v>
      </c>
      <c r="AC181" s="4">
        <v>3.4500657850074397E-2</v>
      </c>
      <c r="AD181" s="2">
        <v>5.8530854010214704E-3</v>
      </c>
      <c r="AE181" s="2">
        <v>2.1973850705340001E-2</v>
      </c>
      <c r="AF181" s="2">
        <v>7.5181465586133802E-3</v>
      </c>
      <c r="AG181" s="2">
        <v>1.81267343683231E-2</v>
      </c>
      <c r="AH181" s="2">
        <v>17.5154766666667</v>
      </c>
      <c r="AI181" s="4">
        <v>-1.37380175110942</v>
      </c>
      <c r="AJ181" s="4">
        <v>1.1255999999999999</v>
      </c>
      <c r="AK181" s="4">
        <v>0.97350000000000003</v>
      </c>
      <c r="AL181" s="4">
        <v>6.8400000000000002E-2</v>
      </c>
      <c r="AM181" s="4">
        <v>1.22120564628642</v>
      </c>
    </row>
    <row r="182" spans="1:39" x14ac:dyDescent="0.25">
      <c r="A182">
        <v>1992</v>
      </c>
      <c r="B182" s="4">
        <v>9.0058590921171593</v>
      </c>
      <c r="C182" s="4">
        <v>2.45425622748776E-2</v>
      </c>
      <c r="D182" s="2">
        <v>8.2455681782791199</v>
      </c>
      <c r="E182" s="2">
        <v>7.1743413881391804</v>
      </c>
      <c r="F182" s="2">
        <v>6.0268316909452704</v>
      </c>
      <c r="G182" s="2">
        <v>5.9467286532665904</v>
      </c>
      <c r="H182" s="4">
        <v>6.3505366156464396</v>
      </c>
      <c r="I182" s="2">
        <v>3.2306002455256198E-5</v>
      </c>
      <c r="J182" s="2">
        <v>7.13442190224277</v>
      </c>
      <c r="K182" s="4">
        <v>6.9454828075663704</v>
      </c>
      <c r="L182" s="2">
        <v>7.6339809975602098</v>
      </c>
      <c r="M182" s="2">
        <v>7.6352862198617801</v>
      </c>
      <c r="N182" s="4">
        <v>8.4804186957747607</v>
      </c>
      <c r="O182" s="2">
        <v>8.7037943410717205</v>
      </c>
      <c r="P182" s="4">
        <v>7.5442791966009901</v>
      </c>
      <c r="Q182" s="2">
        <v>6.5150089432817504</v>
      </c>
      <c r="R182" s="2">
        <v>6.5512231819831497</v>
      </c>
      <c r="S182" s="2">
        <v>4.6949048649903402E-2</v>
      </c>
      <c r="T182" s="2">
        <v>6.8073205890648598E-3</v>
      </c>
      <c r="U182" s="2">
        <v>-8.3010088419399597E-4</v>
      </c>
      <c r="V182" s="2">
        <v>-1.33181320543336E-2</v>
      </c>
      <c r="W182" s="4">
        <v>-5.0415421338954099E-3</v>
      </c>
      <c r="X182" s="2">
        <v>-20.166293603092601</v>
      </c>
      <c r="Y182" s="2">
        <v>0.105130659613852</v>
      </c>
      <c r="Z182" s="4">
        <v>-4.76299252541068E-3</v>
      </c>
      <c r="AA182" s="2">
        <v>-6.1005730791379199E-3</v>
      </c>
      <c r="AB182" s="2">
        <v>-4.1985544518109201E-2</v>
      </c>
      <c r="AC182" s="4">
        <v>3.5480368134869898E-2</v>
      </c>
      <c r="AD182" s="2">
        <v>5.2998882762501899E-2</v>
      </c>
      <c r="AE182" s="2">
        <v>2.7228975769446599E-2</v>
      </c>
      <c r="AF182" s="2">
        <v>-4.9480279724782904E-3</v>
      </c>
      <c r="AG182" s="2">
        <v>1.7480518575212E-2</v>
      </c>
      <c r="AH182" s="2">
        <v>16.92427</v>
      </c>
      <c r="AI182" s="4">
        <v>-1.3880990921171601</v>
      </c>
      <c r="AJ182" s="4">
        <v>0.9819</v>
      </c>
      <c r="AK182" s="4">
        <v>0.97909999999999997</v>
      </c>
      <c r="AL182" s="4">
        <v>-2.98E-2</v>
      </c>
      <c r="AM182" s="4">
        <v>1.2107200038767201</v>
      </c>
    </row>
    <row r="183" spans="1:39" x14ac:dyDescent="0.25">
      <c r="A183">
        <v>1992.25</v>
      </c>
      <c r="B183" s="4">
        <v>9.0164278993050893</v>
      </c>
      <c r="C183" s="4">
        <v>2.64703949542771E-2</v>
      </c>
      <c r="D183" s="2">
        <v>8.2519768636801203</v>
      </c>
      <c r="E183" s="2">
        <v>7.1785454837636999</v>
      </c>
      <c r="F183" s="2">
        <v>6.0338053875975097</v>
      </c>
      <c r="G183" s="2">
        <v>5.9841881381372097</v>
      </c>
      <c r="H183" s="4">
        <v>6.38940138879535</v>
      </c>
      <c r="I183" s="2">
        <v>3.6853475663998002E-3</v>
      </c>
      <c r="J183" s="2">
        <v>7.1417269841157296</v>
      </c>
      <c r="K183" s="4">
        <v>6.9621736292459202</v>
      </c>
      <c r="L183" s="2">
        <v>7.6639625866916203</v>
      </c>
      <c r="M183" s="2">
        <v>7.6751198125991502</v>
      </c>
      <c r="N183" s="4">
        <v>8.4862013709992699</v>
      </c>
      <c r="O183" s="2">
        <v>8.7099614669193404</v>
      </c>
      <c r="P183" s="4">
        <v>7.5430614598522299</v>
      </c>
      <c r="Q183" s="2">
        <v>6.5151570365808</v>
      </c>
      <c r="R183" s="2">
        <v>6.5675159557916798</v>
      </c>
      <c r="S183" s="2">
        <v>3.3776815977574898E-2</v>
      </c>
      <c r="T183" s="2">
        <v>1.9636457439762701E-2</v>
      </c>
      <c r="U183" s="2">
        <v>1.0613332699719501E-2</v>
      </c>
      <c r="V183" s="2">
        <v>3.6485188107469903E-2</v>
      </c>
      <c r="W183" s="4">
        <v>-1.1232854638525001E-2</v>
      </c>
      <c r="X183" s="2">
        <v>18.999748598169699</v>
      </c>
      <c r="Y183" s="2">
        <v>-4.2463768345498899E-2</v>
      </c>
      <c r="Z183" s="4">
        <v>1.8363836284457601E-2</v>
      </c>
      <c r="AA183" s="2">
        <v>-8.1956833465213208E-3</v>
      </c>
      <c r="AB183" s="2">
        <v>2.0282754562749999E-2</v>
      </c>
      <c r="AC183" s="4">
        <v>2.97563232047224E-2</v>
      </c>
      <c r="AD183" s="2">
        <v>1.15278875755109E-2</v>
      </c>
      <c r="AE183" s="2">
        <v>3.17900145861039E-2</v>
      </c>
      <c r="AF183" s="2">
        <v>3.23171887326978E-3</v>
      </c>
      <c r="AG183" s="2">
        <v>1.5763609479218801E-2</v>
      </c>
      <c r="AH183" s="2">
        <v>15.22325</v>
      </c>
      <c r="AI183" s="4">
        <v>-1.39614789930509</v>
      </c>
      <c r="AJ183" s="4">
        <v>0.92810000000000004</v>
      </c>
      <c r="AK183" s="4">
        <v>0.98899999999999999</v>
      </c>
      <c r="AL183" s="4">
        <v>-8.4199999999999997E-2</v>
      </c>
      <c r="AM183" s="4">
        <v>1.1948225473376499</v>
      </c>
    </row>
    <row r="184" spans="1:39" x14ac:dyDescent="0.25">
      <c r="A184">
        <v>1992.5</v>
      </c>
      <c r="B184" s="4">
        <v>9.0266939379198092</v>
      </c>
      <c r="C184" s="4">
        <v>2.5404016284035401E-2</v>
      </c>
      <c r="D184" s="2">
        <v>8.2630232614969099</v>
      </c>
      <c r="E184" s="2">
        <v>7.1844775111975796</v>
      </c>
      <c r="F184" s="2">
        <v>6.0549087196645202</v>
      </c>
      <c r="G184" s="2">
        <v>5.9864520052844403</v>
      </c>
      <c r="H184" s="4">
        <v>6.4095167707216198</v>
      </c>
      <c r="I184" s="2">
        <v>3.2082883390456502E-3</v>
      </c>
      <c r="J184" s="2">
        <v>7.1462499903955798</v>
      </c>
      <c r="K184" s="4">
        <v>6.9773242715322397</v>
      </c>
      <c r="L184" s="2">
        <v>7.6816810950994103</v>
      </c>
      <c r="M184" s="2">
        <v>7.6913653483487003</v>
      </c>
      <c r="N184" s="4">
        <v>8.4958027192666705</v>
      </c>
      <c r="O184" s="2">
        <v>8.71829610512032</v>
      </c>
      <c r="P184" s="4">
        <v>7.5481871018700897</v>
      </c>
      <c r="Q184" s="2">
        <v>6.5365466595520596</v>
      </c>
      <c r="R184" s="2">
        <v>6.58313255871807</v>
      </c>
      <c r="S184" s="2">
        <v>2.9527120584038599E-2</v>
      </c>
      <c r="T184" s="2">
        <v>2.9016571399910901E-2</v>
      </c>
      <c r="U184" s="2">
        <v>3.24194126652344E-3</v>
      </c>
      <c r="V184" s="2">
        <v>2.8201362993851099E-2</v>
      </c>
      <c r="W184" s="4">
        <v>-2.8145255122247201E-3</v>
      </c>
      <c r="X184" s="2">
        <v>-0.49300133320219303</v>
      </c>
      <c r="Y184" s="2">
        <v>1.06004210988644E-2</v>
      </c>
      <c r="Z184" s="4">
        <v>1.10250600344237E-2</v>
      </c>
      <c r="AA184" s="2">
        <v>3.4753557293143401E-3</v>
      </c>
      <c r="AB184" s="2">
        <v>3.4794855324449302E-4</v>
      </c>
      <c r="AC184" s="4">
        <v>2.9371902845838401E-2</v>
      </c>
      <c r="AD184" s="2">
        <v>2.4670842865013799E-2</v>
      </c>
      <c r="AE184" s="2">
        <v>2.4692106519616199E-2</v>
      </c>
      <c r="AF184" s="2">
        <v>-4.69015329102263E-4</v>
      </c>
      <c r="AG184" s="2">
        <v>5.0638588032075701E-2</v>
      </c>
      <c r="AH184" s="2">
        <v>13.994863333333299</v>
      </c>
      <c r="AI184" s="4">
        <v>-1.40764393791981</v>
      </c>
      <c r="AJ184" s="4">
        <v>1.0963000000000001</v>
      </c>
      <c r="AK184" s="4">
        <v>1.0286</v>
      </c>
      <c r="AL184" s="4">
        <v>-7.7799999999999994E-2</v>
      </c>
      <c r="AM184" s="4">
        <v>1.1852555519038499</v>
      </c>
    </row>
    <row r="185" spans="1:39" x14ac:dyDescent="0.25">
      <c r="A185">
        <v>1992.75</v>
      </c>
      <c r="B185" s="4">
        <v>9.0371529714713699</v>
      </c>
      <c r="C185" s="4">
        <v>2.8069510513247999E-2</v>
      </c>
      <c r="D185" s="2">
        <v>8.2745609635181694</v>
      </c>
      <c r="E185" s="2">
        <v>7.19443685110034</v>
      </c>
      <c r="F185" s="2">
        <v>6.0744260678223299</v>
      </c>
      <c r="G185" s="2">
        <v>6.0198090201171199</v>
      </c>
      <c r="H185" s="4">
        <v>6.4390308312347804</v>
      </c>
      <c r="I185" s="2">
        <v>3.2955017940465401E-3</v>
      </c>
      <c r="J185" s="2">
        <v>7.1368766998565798</v>
      </c>
      <c r="K185" s="4">
        <v>7.0012834155375598</v>
      </c>
      <c r="L185" s="2">
        <v>7.7085515748627698</v>
      </c>
      <c r="M185" s="2">
        <v>7.7191804053088102</v>
      </c>
      <c r="N185" s="4">
        <v>8.5068958504613494</v>
      </c>
      <c r="O185" s="2">
        <v>8.7243730126170398</v>
      </c>
      <c r="P185" s="4">
        <v>7.54850329074287</v>
      </c>
      <c r="Q185" s="2">
        <v>6.5416070332509202</v>
      </c>
      <c r="R185" s="2">
        <v>6.6067853122034199</v>
      </c>
      <c r="S185" s="2">
        <v>3.3074255048433102E-2</v>
      </c>
      <c r="T185" s="2">
        <v>1.1476607836133501E-2</v>
      </c>
      <c r="U185" s="2">
        <v>6.9415350009940403E-3</v>
      </c>
      <c r="V185" s="2">
        <v>5.26520032088236E-2</v>
      </c>
      <c r="W185" s="4">
        <v>-5.2829846991180301E-3</v>
      </c>
      <c r="X185" s="2">
        <v>0.171515289713771</v>
      </c>
      <c r="Y185" s="2">
        <v>2.3011469681499402E-2</v>
      </c>
      <c r="Z185" s="4">
        <v>2.1455372394612499E-2</v>
      </c>
      <c r="AA185" s="2">
        <v>7.7666176563333496E-3</v>
      </c>
      <c r="AB185" s="2">
        <v>4.8298018018648799E-3</v>
      </c>
      <c r="AC185" s="4">
        <v>2.6986310739509599E-2</v>
      </c>
      <c r="AD185" s="2">
        <v>2.5848521117296699E-2</v>
      </c>
      <c r="AE185" s="2">
        <v>1.21324607559998E-2</v>
      </c>
      <c r="AF185" s="2">
        <v>-9.0317723726300904E-3</v>
      </c>
      <c r="AG185" s="2">
        <v>-3.2548879014228801E-2</v>
      </c>
      <c r="AH185" s="2">
        <v>14.951333333333301</v>
      </c>
      <c r="AI185" s="4">
        <v>-1.39861297147137</v>
      </c>
      <c r="AJ185" s="4">
        <v>1.1475</v>
      </c>
      <c r="AK185" s="4">
        <v>0.98499999999999999</v>
      </c>
      <c r="AL185" s="4">
        <v>5.3600000000000002E-2</v>
      </c>
      <c r="AM185" s="4">
        <v>1.1760961547345901</v>
      </c>
    </row>
    <row r="186" spans="1:39" x14ac:dyDescent="0.25">
      <c r="A186">
        <v>1993</v>
      </c>
      <c r="B186" s="4">
        <v>9.0389943628952096</v>
      </c>
      <c r="C186" s="4">
        <v>2.3691419016131501E-2</v>
      </c>
      <c r="D186" s="2">
        <v>8.2787075498027605</v>
      </c>
      <c r="E186" s="2">
        <v>7.1954123511214103</v>
      </c>
      <c r="F186" s="2">
        <v>6.0842715966941903</v>
      </c>
      <c r="G186" s="2">
        <v>6.02441564724767</v>
      </c>
      <c r="H186" s="4">
        <v>6.4454023086669201</v>
      </c>
      <c r="I186" s="2">
        <v>5.4855221942088804E-3</v>
      </c>
      <c r="J186" s="2">
        <v>7.1281598332590903</v>
      </c>
      <c r="K186" s="4">
        <v>7.0094403196667896</v>
      </c>
      <c r="L186" s="2">
        <v>7.7164955475687496</v>
      </c>
      <c r="M186" s="2">
        <v>7.7342867203906698</v>
      </c>
      <c r="N186" s="4">
        <v>8.5101541247385502</v>
      </c>
      <c r="O186" s="2">
        <v>8.7247312620622193</v>
      </c>
      <c r="P186" s="4">
        <v>7.5379094102141604</v>
      </c>
      <c r="Q186" s="2">
        <v>6.5439118455647902</v>
      </c>
      <c r="R186" s="2">
        <v>6.6281736425642199</v>
      </c>
      <c r="S186" s="2">
        <v>2.6118944418541901E-2</v>
      </c>
      <c r="T186" s="2">
        <v>1.20690504290941E-2</v>
      </c>
      <c r="U186" s="2">
        <v>-2.84522967541889E-3</v>
      </c>
      <c r="V186" s="2">
        <v>4.5421614836943298E-2</v>
      </c>
      <c r="W186" s="4">
        <v>1.2654277632936599E-2</v>
      </c>
      <c r="X186" s="2">
        <v>2.0606254122650598</v>
      </c>
      <c r="Y186" s="2">
        <v>-5.3110812251340204E-3</v>
      </c>
      <c r="Z186" s="4">
        <v>1.27278494507905E-2</v>
      </c>
      <c r="AA186" s="2">
        <v>1.03193523588168E-2</v>
      </c>
      <c r="AB186" s="2">
        <v>2.0989803621837701E-2</v>
      </c>
      <c r="AC186" s="4">
        <v>2.2174546668296099E-2</v>
      </c>
      <c r="AD186" s="2">
        <v>1.5435351814929299E-2</v>
      </c>
      <c r="AE186" s="2">
        <v>3.1786089783647498E-2</v>
      </c>
      <c r="AF186" s="2">
        <v>1.9591464685859701E-3</v>
      </c>
      <c r="AG186" s="2">
        <v>-2.3295255278767999E-2</v>
      </c>
      <c r="AH186" s="2">
        <v>13.3005933333333</v>
      </c>
      <c r="AI186" s="4">
        <v>-1.4209743628952101</v>
      </c>
      <c r="AJ186" s="4">
        <v>1.1976</v>
      </c>
      <c r="AK186" s="4">
        <v>0.97309999999999997</v>
      </c>
      <c r="AL186" s="4">
        <v>2.47E-2</v>
      </c>
      <c r="AM186" s="4">
        <v>1.1754899992359999</v>
      </c>
    </row>
    <row r="187" spans="1:39" x14ac:dyDescent="0.25">
      <c r="A187">
        <v>1993.25</v>
      </c>
      <c r="B187" s="4">
        <v>9.0453713847130501</v>
      </c>
      <c r="C187" s="4">
        <v>2.6889566354107299E-2</v>
      </c>
      <c r="D187" s="2">
        <v>8.2845799437255998</v>
      </c>
      <c r="E187" s="2">
        <v>7.2033311135530198</v>
      </c>
      <c r="F187" s="2">
        <v>6.1161128516730896</v>
      </c>
      <c r="G187" s="2">
        <v>6.0361988784481504</v>
      </c>
      <c r="H187" s="4">
        <v>6.4717278652913297</v>
      </c>
      <c r="I187" s="2">
        <v>3.6390541479177402E-3</v>
      </c>
      <c r="J187" s="2">
        <v>7.1115109758264801</v>
      </c>
      <c r="K187" s="4">
        <v>7.0348699335370997</v>
      </c>
      <c r="L187" s="2">
        <v>7.7425536078093797</v>
      </c>
      <c r="M187" s="2">
        <v>7.7541166784273203</v>
      </c>
      <c r="N187" s="4">
        <v>8.5165978834388305</v>
      </c>
      <c r="O187" s="2">
        <v>8.7256715094653199</v>
      </c>
      <c r="P187" s="4">
        <v>7.5371636185750797</v>
      </c>
      <c r="Q187" s="2">
        <v>6.5560678765544402</v>
      </c>
      <c r="R187" s="2">
        <v>6.6487254491035204</v>
      </c>
      <c r="S187" s="2">
        <v>3.3697144798349399E-2</v>
      </c>
      <c r="T187" s="2">
        <v>-5.0747854463573097E-3</v>
      </c>
      <c r="U187" s="2">
        <v>2.0648520082012602E-2</v>
      </c>
      <c r="V187" s="2">
        <v>3.5925887081692302E-2</v>
      </c>
      <c r="W187" s="4">
        <v>2.14034685104281E-3</v>
      </c>
      <c r="X187" s="2">
        <v>-1.5867159478053301</v>
      </c>
      <c r="Y187" s="2">
        <v>6.6595429730408995E-2</v>
      </c>
      <c r="Z187" s="4">
        <v>2.53884438294101E-2</v>
      </c>
      <c r="AA187" s="2">
        <v>1.4005696517561001E-2</v>
      </c>
      <c r="AB187" s="2">
        <v>4.4997336987968603E-3</v>
      </c>
      <c r="AC187" s="4">
        <v>2.2877835281931901E-2</v>
      </c>
      <c r="AD187" s="2">
        <v>3.31943907897383E-2</v>
      </c>
      <c r="AE187" s="2">
        <v>2.6925093528493701E-2</v>
      </c>
      <c r="AF187" s="2">
        <v>8.6384563610764093E-3</v>
      </c>
      <c r="AG187" s="2">
        <v>1.3869729485158201E-2</v>
      </c>
      <c r="AH187" s="2">
        <v>13.3313133333333</v>
      </c>
      <c r="AI187" s="4">
        <v>-1.39646138471305</v>
      </c>
      <c r="AJ187" s="4">
        <v>1.1652</v>
      </c>
      <c r="AK187" s="4">
        <v>0.99719999999999998</v>
      </c>
      <c r="AL187" s="4">
        <v>-1.5100000000000001E-2</v>
      </c>
      <c r="AM187" s="4">
        <v>1.17616208135778</v>
      </c>
    </row>
    <row r="188" spans="1:39" x14ac:dyDescent="0.25">
      <c r="A188">
        <v>1993.5</v>
      </c>
      <c r="B188" s="4">
        <v>9.0506175297804106</v>
      </c>
      <c r="C188" s="4">
        <v>1.7409008932009602E-2</v>
      </c>
      <c r="D188" s="2">
        <v>8.2956733212181302</v>
      </c>
      <c r="E188" s="2">
        <v>7.2131790329100802</v>
      </c>
      <c r="F188" s="2">
        <v>6.1273057700194</v>
      </c>
      <c r="G188" s="2">
        <v>6.0700446472308398</v>
      </c>
      <c r="H188" s="4">
        <v>6.4828014942901104</v>
      </c>
      <c r="I188" s="2">
        <v>9.86812595317126E-4</v>
      </c>
      <c r="J188" s="2">
        <v>7.0869594309313797</v>
      </c>
      <c r="K188" s="4">
        <v>7.0534386705166696</v>
      </c>
      <c r="L188" s="2">
        <v>7.7578446766582099</v>
      </c>
      <c r="M188" s="2">
        <v>7.76053353180464</v>
      </c>
      <c r="N188" s="4">
        <v>8.5273463408201398</v>
      </c>
      <c r="O188" s="2">
        <v>8.7281289185645701</v>
      </c>
      <c r="P188" s="4">
        <v>7.5361505823123904</v>
      </c>
      <c r="Q188" s="2">
        <v>6.5527931530470802</v>
      </c>
      <c r="R188" s="2">
        <v>6.6617268551304702</v>
      </c>
      <c r="S188" s="2">
        <v>2.4863047116564702E-2</v>
      </c>
      <c r="T188" s="2">
        <v>-1.6626791308063101E-2</v>
      </c>
      <c r="U188" s="2">
        <v>1.89746956660422E-2</v>
      </c>
      <c r="V188" s="2">
        <v>3.7633272590277003E-2</v>
      </c>
      <c r="W188" s="4">
        <v>-9.1406369959656797E-4</v>
      </c>
      <c r="X188" s="2">
        <v>-5.1699597996465201</v>
      </c>
      <c r="Y188" s="2">
        <v>9.9183020319536297E-2</v>
      </c>
      <c r="Z188" s="4">
        <v>2.4773996215799302E-2</v>
      </c>
      <c r="AA188" s="2">
        <v>1.29069092246823E-2</v>
      </c>
      <c r="AB188" s="2">
        <v>8.2009172624353298E-4</v>
      </c>
      <c r="AC188" s="4">
        <v>1.3366623741411799E-2</v>
      </c>
      <c r="AD188" s="2">
        <v>3.3346148808398403E-2</v>
      </c>
      <c r="AE188" s="2">
        <v>2.3534962183138199E-2</v>
      </c>
      <c r="AF188" s="2">
        <v>-4.6693821047831801E-3</v>
      </c>
      <c r="AG188" s="2">
        <v>-3.5287851096178699E-2</v>
      </c>
      <c r="AH188" s="2">
        <v>12.1910733333333</v>
      </c>
      <c r="AI188" s="4">
        <v>-1.4012175297804099</v>
      </c>
      <c r="AJ188" s="4">
        <v>1.1485000000000001</v>
      </c>
      <c r="AK188" s="4">
        <v>1.0333000000000001</v>
      </c>
      <c r="AL188" s="4">
        <v>-7.17E-2</v>
      </c>
      <c r="AM188" s="4">
        <v>1.1807848898059301</v>
      </c>
    </row>
    <row r="189" spans="1:39" x14ac:dyDescent="0.25">
      <c r="A189">
        <v>1993.75</v>
      </c>
      <c r="B189" s="4">
        <v>9.0637411083017607</v>
      </c>
      <c r="C189" s="4">
        <v>2.2914297181792199E-2</v>
      </c>
      <c r="D189" s="2">
        <v>8.3023153845190603</v>
      </c>
      <c r="E189" s="2">
        <v>7.2201543539707602</v>
      </c>
      <c r="F189" s="2">
        <v>6.1510291167793198</v>
      </c>
      <c r="G189" s="2">
        <v>6.1191979136175298</v>
      </c>
      <c r="H189" s="4">
        <v>6.5238559487885297</v>
      </c>
      <c r="I189" s="2">
        <v>2.43623235199155E-3</v>
      </c>
      <c r="J189" s="2">
        <v>7.0919241778393003</v>
      </c>
      <c r="K189" s="4">
        <v>7.0855913980736904</v>
      </c>
      <c r="L189" s="2">
        <v>7.7947732628222797</v>
      </c>
      <c r="M189" s="2">
        <v>7.8011780699212299</v>
      </c>
      <c r="N189" s="4">
        <v>8.5340803498321307</v>
      </c>
      <c r="O189" s="2">
        <v>8.7344451560768501</v>
      </c>
      <c r="P189" s="4">
        <v>7.5410993751713304</v>
      </c>
      <c r="Q189" s="2">
        <v>6.5843769418720797</v>
      </c>
      <c r="R189" s="2">
        <v>6.7012229934731202</v>
      </c>
      <c r="S189" s="2">
        <v>2.1828100811816901E-2</v>
      </c>
      <c r="T189" s="2">
        <v>1.86912891459379E-2</v>
      </c>
      <c r="U189" s="2">
        <v>2.6842830782189998E-2</v>
      </c>
      <c r="V189" s="2">
        <v>1.7388090623576598E-2</v>
      </c>
      <c r="W189" s="4">
        <v>1.29875262707202E-3</v>
      </c>
      <c r="X189" s="2">
        <v>3.6835345062937699</v>
      </c>
      <c r="Y189" s="2">
        <v>5.1319655005528401E-3</v>
      </c>
      <c r="Z189" s="4">
        <v>2.3444456820932699E-2</v>
      </c>
      <c r="AA189" s="2">
        <v>1.03633310855535E-2</v>
      </c>
      <c r="AB189" s="2">
        <v>2.0373414229069901E-2</v>
      </c>
      <c r="AC189" s="4">
        <v>2.09627150209926E-2</v>
      </c>
      <c r="AD189" s="2">
        <v>1.7220926467743401E-2</v>
      </c>
      <c r="AE189" s="2">
        <v>2.0415426942076199E-2</v>
      </c>
      <c r="AF189" s="2">
        <v>-3.5834775772691798E-3</v>
      </c>
      <c r="AG189" s="2">
        <v>-1.7561747345624198E-2</v>
      </c>
      <c r="AH189" s="2">
        <v>11.870563333333299</v>
      </c>
      <c r="AI189" s="4">
        <v>-1.3774111083017599</v>
      </c>
      <c r="AJ189" s="4">
        <v>1.0942000000000001</v>
      </c>
      <c r="AK189" s="4">
        <v>1.0696000000000001</v>
      </c>
      <c r="AL189" s="4">
        <v>-0.1414</v>
      </c>
      <c r="AM189" s="4">
        <v>1.1748585664386999</v>
      </c>
    </row>
    <row r="190" spans="1:39" x14ac:dyDescent="0.25">
      <c r="A190">
        <v>1994</v>
      </c>
      <c r="B190" s="4">
        <v>9.0734318547087192</v>
      </c>
      <c r="C190" s="4">
        <v>1.41606460723978E-2</v>
      </c>
      <c r="D190" s="2">
        <v>8.3100952185204999</v>
      </c>
      <c r="E190" s="2">
        <v>7.2334554186214399</v>
      </c>
      <c r="F190" s="2">
        <v>6.1746190902058302</v>
      </c>
      <c r="G190" s="2">
        <v>6.1403154938403404</v>
      </c>
      <c r="H190" s="4">
        <v>6.53378883793334</v>
      </c>
      <c r="I190" s="2">
        <v>6.5498395072438598E-3</v>
      </c>
      <c r="J190" s="2">
        <v>7.0935986132992497</v>
      </c>
      <c r="K190" s="4">
        <v>7.1083614225086098</v>
      </c>
      <c r="L190" s="2">
        <v>7.8128520692502699</v>
      </c>
      <c r="M190" s="2">
        <v>7.8330736165613803</v>
      </c>
      <c r="N190" s="4">
        <v>8.5433837423242807</v>
      </c>
      <c r="O190" s="2">
        <v>8.7419720614215404</v>
      </c>
      <c r="P190" s="4">
        <v>7.5282780018210804</v>
      </c>
      <c r="Q190" s="2">
        <v>6.5938661143611803</v>
      </c>
      <c r="R190" s="2">
        <v>6.7241929527520501</v>
      </c>
      <c r="S190" s="2">
        <v>2.73078235164377E-2</v>
      </c>
      <c r="T190" s="2">
        <v>-1.1801611837942301E-2</v>
      </c>
      <c r="U190" s="2">
        <v>8.8627617635772503E-3</v>
      </c>
      <c r="V190" s="2">
        <v>4.5735080740822602E-2</v>
      </c>
      <c r="W190" s="4">
        <v>1.2250610190253799E-2</v>
      </c>
      <c r="X190" s="2">
        <v>3.9991629198849501</v>
      </c>
      <c r="Y190" s="2">
        <v>-5.2252614758455003E-2</v>
      </c>
      <c r="Z190" s="4">
        <v>2.1098268856864201E-2</v>
      </c>
      <c r="AA190" s="2">
        <v>1.3019306193864801E-2</v>
      </c>
      <c r="AB190" s="2">
        <v>2.7811112509386501E-2</v>
      </c>
      <c r="AC190" s="4">
        <v>1.6525092743876299E-2</v>
      </c>
      <c r="AD190" s="2">
        <v>4.41380575956885E-4</v>
      </c>
      <c r="AE190" s="2">
        <v>3.0463276895101601E-2</v>
      </c>
      <c r="AF190" s="2">
        <v>1.82198561064588E-2</v>
      </c>
      <c r="AG190" s="2">
        <v>-2.68049445592666E-3</v>
      </c>
      <c r="AH190" s="2">
        <v>12.577123333333301</v>
      </c>
      <c r="AI190" s="4">
        <v>-1.3904418547087201</v>
      </c>
      <c r="AJ190" s="4">
        <v>0.97109999999999996</v>
      </c>
      <c r="AK190" s="4">
        <v>1.1560999999999999</v>
      </c>
      <c r="AL190" s="4">
        <v>-0.3468</v>
      </c>
      <c r="AM190" s="4">
        <v>1.1766601457447701</v>
      </c>
    </row>
    <row r="191" spans="1:39" x14ac:dyDescent="0.25">
      <c r="A191">
        <v>1994.25</v>
      </c>
      <c r="B191" s="4">
        <v>9.0870195309413599</v>
      </c>
      <c r="C191" s="4">
        <v>2.2220635389665198E-2</v>
      </c>
      <c r="D191" s="2">
        <v>8.3166180469444999</v>
      </c>
      <c r="E191" s="2">
        <v>7.2412946475187097</v>
      </c>
      <c r="F191" s="2">
        <v>6.1851792877313798</v>
      </c>
      <c r="G191" s="2">
        <v>6.1727438943234896</v>
      </c>
      <c r="H191" s="4">
        <v>6.5537909437363799</v>
      </c>
      <c r="I191" s="2">
        <v>1.15554419885581E-2</v>
      </c>
      <c r="J191" s="2">
        <v>7.1216863883860002</v>
      </c>
      <c r="K191" s="4">
        <v>7.1263031977144804</v>
      </c>
      <c r="L191" s="2">
        <v>7.8322563031132901</v>
      </c>
      <c r="M191" s="2">
        <v>7.8675307826082204</v>
      </c>
      <c r="N191" s="4">
        <v>8.5502683403825497</v>
      </c>
      <c r="O191" s="2">
        <v>8.7537868520900695</v>
      </c>
      <c r="P191" s="4">
        <v>7.5324630063195599</v>
      </c>
      <c r="Q191" s="2">
        <v>6.6263203192908202</v>
      </c>
      <c r="R191" s="2">
        <v>6.7607622552414801</v>
      </c>
      <c r="S191" s="2">
        <v>2.5598931064262601E-2</v>
      </c>
      <c r="T191" s="2">
        <v>8.9124788219727708E-3</v>
      </c>
      <c r="U191" s="2">
        <v>2.4455491964356899E-2</v>
      </c>
      <c r="V191" s="2">
        <v>2.4022947424416699E-2</v>
      </c>
      <c r="W191" s="4">
        <v>8.11694005830077E-3</v>
      </c>
      <c r="X191" s="2">
        <v>2.3242505521527699</v>
      </c>
      <c r="Y191" s="2">
        <v>-9.50442444975685E-2</v>
      </c>
      <c r="Z191" s="4">
        <v>2.4094149895944401E-2</v>
      </c>
      <c r="AA191" s="2">
        <v>1.48108058871053E-2</v>
      </c>
      <c r="AB191" s="2">
        <v>3.7633857572121301E-2</v>
      </c>
      <c r="AC191" s="4">
        <v>2.10146841380166E-2</v>
      </c>
      <c r="AD191" s="2">
        <v>-5.91259542888878E-3</v>
      </c>
      <c r="AE191" s="2">
        <v>3.1778713960839901E-2</v>
      </c>
      <c r="AF191" s="2">
        <v>1.49196907868117E-2</v>
      </c>
      <c r="AG191" s="2">
        <v>3.7415448454790799E-2</v>
      </c>
      <c r="AH191" s="2">
        <v>13.890216666666699</v>
      </c>
      <c r="AI191" s="4">
        <v>-1.3759795309413601</v>
      </c>
      <c r="AJ191" s="4">
        <v>1.0001</v>
      </c>
      <c r="AK191" s="4">
        <v>1.2136</v>
      </c>
      <c r="AL191" s="4">
        <v>-0.33279999999999998</v>
      </c>
      <c r="AM191" s="4">
        <v>1.1723019320585399</v>
      </c>
    </row>
    <row r="192" spans="1:39" x14ac:dyDescent="0.25">
      <c r="A192">
        <v>1994.5</v>
      </c>
      <c r="B192" s="4">
        <v>9.0934357004450597</v>
      </c>
      <c r="C192" s="4">
        <v>2.8442473283490699E-2</v>
      </c>
      <c r="D192" s="2">
        <v>8.32387539699927</v>
      </c>
      <c r="E192" s="2">
        <v>7.2499255367179902</v>
      </c>
      <c r="F192" s="2">
        <v>6.1956291318243899</v>
      </c>
      <c r="G192" s="2">
        <v>6.1618400328835401</v>
      </c>
      <c r="H192" s="4">
        <v>6.5724223930543504</v>
      </c>
      <c r="I192" s="2">
        <v>7.4596519763871199E-3</v>
      </c>
      <c r="J192" s="2">
        <v>7.1194979955933597</v>
      </c>
      <c r="K192" s="4">
        <v>7.1296396458320999</v>
      </c>
      <c r="L192" s="2">
        <v>7.8426088351546701</v>
      </c>
      <c r="M192" s="2">
        <v>7.8643586128215999</v>
      </c>
      <c r="N192" s="4">
        <v>8.5579033485901803</v>
      </c>
      <c r="O192" s="2">
        <v>8.7591678317326593</v>
      </c>
      <c r="P192" s="4">
        <v>7.5498722884292997</v>
      </c>
      <c r="Q192" s="2">
        <v>6.6637710617960799</v>
      </c>
      <c r="R192" s="2">
        <v>6.7885211910584404</v>
      </c>
      <c r="S192" s="2">
        <v>3.0069239035789501E-2</v>
      </c>
      <c r="T192" s="2">
        <v>4.0993459818661697E-2</v>
      </c>
      <c r="U192" s="2">
        <v>2.8401100920529401E-2</v>
      </c>
      <c r="V192" s="2">
        <v>4.2303755307017403E-2</v>
      </c>
      <c r="W192" s="4">
        <v>3.5415514747221301E-3</v>
      </c>
      <c r="X192" s="2">
        <v>-1.6848843465948999</v>
      </c>
      <c r="Y192" s="2">
        <v>8.9394960553487807E-2</v>
      </c>
      <c r="Z192" s="4">
        <v>3.2861883488440199E-2</v>
      </c>
      <c r="AA192" s="2">
        <v>1.8961920068914399E-2</v>
      </c>
      <c r="AB192" s="2">
        <v>4.4719905160945901E-3</v>
      </c>
      <c r="AC192" s="4">
        <v>3.3070578823057403E-2</v>
      </c>
      <c r="AD192" s="2">
        <v>4.6009236493254897E-2</v>
      </c>
      <c r="AE192" s="2">
        <v>2.1817700517697599E-2</v>
      </c>
      <c r="AF192" s="2">
        <v>2.0930997100453701E-2</v>
      </c>
      <c r="AG192" s="2">
        <v>6.6509643928423401E-2</v>
      </c>
      <c r="AH192" s="2">
        <v>12.0563066666667</v>
      </c>
      <c r="AI192" s="4">
        <v>-1.3723157004450599</v>
      </c>
      <c r="AJ192" s="4">
        <v>0.95</v>
      </c>
      <c r="AK192" s="4">
        <v>1.1969000000000001</v>
      </c>
      <c r="AL192" s="4">
        <v>-0.35099999999999998</v>
      </c>
      <c r="AM192" s="4">
        <v>1.1761101841075801</v>
      </c>
    </row>
    <row r="193" spans="1:39" x14ac:dyDescent="0.25">
      <c r="A193">
        <v>1994.75</v>
      </c>
      <c r="B193" s="4">
        <v>9.1044797312766708</v>
      </c>
      <c r="C193" s="4">
        <v>1.8761536112975801E-2</v>
      </c>
      <c r="D193" s="2">
        <v>8.3283786004256193</v>
      </c>
      <c r="E193" s="2">
        <v>7.2604523215516501</v>
      </c>
      <c r="F193" s="2">
        <v>6.2302845778071996</v>
      </c>
      <c r="G193" s="2">
        <v>6.14868194830603</v>
      </c>
      <c r="H193" s="4">
        <v>6.61566349804166</v>
      </c>
      <c r="I193" s="2">
        <v>1.03751327934217E-2</v>
      </c>
      <c r="J193" s="2">
        <v>7.1216444233819898</v>
      </c>
      <c r="K193" s="4">
        <v>7.1487935161005396</v>
      </c>
      <c r="L193" s="2">
        <v>7.8730322331859801</v>
      </c>
      <c r="M193" s="2">
        <v>7.90308441246016</v>
      </c>
      <c r="N193" s="4">
        <v>8.5640681683840398</v>
      </c>
      <c r="O193" s="2">
        <v>8.7644130341003201</v>
      </c>
      <c r="P193" s="4">
        <v>7.5412055322839597</v>
      </c>
      <c r="Q193" s="2">
        <v>6.6857360953296396</v>
      </c>
      <c r="R193" s="2">
        <v>6.8162976684933003</v>
      </c>
      <c r="S193" s="2">
        <v>2.7182438172665999E-2</v>
      </c>
      <c r="T193" s="2">
        <v>4.2481316807645398E-3</v>
      </c>
      <c r="U193" s="2">
        <v>6.4267405229046001E-3</v>
      </c>
      <c r="V193" s="2">
        <v>5.2632338310043998E-2</v>
      </c>
      <c r="W193" s="4">
        <v>-8.1740698991730198E-3</v>
      </c>
      <c r="X193" s="2">
        <v>1.37270941516464</v>
      </c>
      <c r="Y193" s="2">
        <v>-3.0359700239593199E-2</v>
      </c>
      <c r="Z193" s="4">
        <v>2.0639296196019799E-2</v>
      </c>
      <c r="AA193" s="2">
        <v>5.7939235291613001E-3</v>
      </c>
      <c r="AB193" s="2">
        <v>1.8477200899624801E-2</v>
      </c>
      <c r="AC193" s="4">
        <v>2.0855268406755601E-2</v>
      </c>
      <c r="AD193" s="2">
        <v>9.1105234291717404E-3</v>
      </c>
      <c r="AE193" s="2">
        <v>3.1108041622495398E-2</v>
      </c>
      <c r="AF193" s="2">
        <v>2.55619359123429E-2</v>
      </c>
      <c r="AG193" s="2">
        <v>1.54391100917586E-2</v>
      </c>
      <c r="AH193" s="2">
        <v>15.0352366666667</v>
      </c>
      <c r="AI193" s="4">
        <v>-1.3780997312766701</v>
      </c>
      <c r="AJ193" s="4">
        <v>0.97950000000000004</v>
      </c>
      <c r="AK193" s="4">
        <v>1.2377</v>
      </c>
      <c r="AL193" s="4">
        <v>-0.30930000000000002</v>
      </c>
      <c r="AM193" s="4">
        <v>1.1784207585436199</v>
      </c>
    </row>
    <row r="194" spans="1:39" x14ac:dyDescent="0.25">
      <c r="A194">
        <v>1995</v>
      </c>
      <c r="B194" s="4">
        <v>9.1069335022643099</v>
      </c>
      <c r="C194" s="4">
        <v>1.9096144973936201E-2</v>
      </c>
      <c r="D194" s="2">
        <v>8.3331261120838196</v>
      </c>
      <c r="E194" s="2">
        <v>7.2640301428995304</v>
      </c>
      <c r="F194" s="2">
        <v>6.2091934657206904</v>
      </c>
      <c r="G194" s="2">
        <v>6.1262139476595996</v>
      </c>
      <c r="H194" s="4">
        <v>6.6558263762361696</v>
      </c>
      <c r="I194" s="2">
        <v>8.3610438304801797E-3</v>
      </c>
      <c r="J194" s="2">
        <v>7.1116148128511902</v>
      </c>
      <c r="K194" s="4">
        <v>7.1272534225273896</v>
      </c>
      <c r="L194" s="2">
        <v>7.8803838988748103</v>
      </c>
      <c r="M194" s="2">
        <v>7.9049945484815698</v>
      </c>
      <c r="N194" s="4">
        <v>8.5684949065082101</v>
      </c>
      <c r="O194" s="2">
        <v>8.7655659999321198</v>
      </c>
      <c r="P194" s="4">
        <v>7.5451783107697201</v>
      </c>
      <c r="Q194" s="2">
        <v>6.7039240387002996</v>
      </c>
      <c r="R194" s="2">
        <v>6.8379763843742198</v>
      </c>
      <c r="S194" s="2">
        <v>3.1380604704317298E-2</v>
      </c>
      <c r="T194" s="2">
        <v>-9.20140217946397E-4</v>
      </c>
      <c r="U194" s="2">
        <v>1.6685259972213401E-2</v>
      </c>
      <c r="V194" s="2">
        <v>4.8994771943874603E-2</v>
      </c>
      <c r="W194" s="4">
        <v>3.63947433528722E-3</v>
      </c>
      <c r="X194" s="2">
        <v>-0.82250110326121395</v>
      </c>
      <c r="Y194" s="2">
        <v>8.0371157819303804E-2</v>
      </c>
      <c r="Z194" s="4">
        <v>2.7225071443659501E-2</v>
      </c>
      <c r="AA194" s="2">
        <v>1.35969649990386E-2</v>
      </c>
      <c r="AB194" s="2">
        <v>2.02428235095908E-3</v>
      </c>
      <c r="AC194" s="4">
        <v>2.2518060606785201E-2</v>
      </c>
      <c r="AD194" s="2">
        <v>3.5619458404625E-2</v>
      </c>
      <c r="AE194" s="2">
        <v>3.2769492794159298E-2</v>
      </c>
      <c r="AF194" s="2">
        <v>4.3695696194767202E-2</v>
      </c>
      <c r="AG194" s="2">
        <v>3.3694800387955602E-2</v>
      </c>
      <c r="AH194" s="2">
        <v>11.626856666666701</v>
      </c>
      <c r="AI194" s="4">
        <v>-1.3744935022643101</v>
      </c>
      <c r="AJ194" s="4">
        <v>1.0136000000000001</v>
      </c>
      <c r="AK194" s="4">
        <v>1.2383</v>
      </c>
      <c r="AL194" s="4">
        <v>-0.32250000000000001</v>
      </c>
      <c r="AM194" s="4">
        <v>1.189240650273</v>
      </c>
    </row>
    <row r="195" spans="1:39" x14ac:dyDescent="0.25">
      <c r="A195">
        <v>1995.25</v>
      </c>
      <c r="B195" s="4">
        <v>9.1090825399019604</v>
      </c>
      <c r="C195" s="4">
        <v>2.2522819070950099E-2</v>
      </c>
      <c r="D195" s="2">
        <v>8.3421252633335907</v>
      </c>
      <c r="E195" s="2">
        <v>7.2689201281937201</v>
      </c>
      <c r="F195" s="2">
        <v>6.2193966151539897</v>
      </c>
      <c r="G195" s="2">
        <v>6.0935697700451401</v>
      </c>
      <c r="H195" s="4">
        <v>6.6626217097763103</v>
      </c>
      <c r="I195" s="2">
        <v>4.5814187443921801E-3</v>
      </c>
      <c r="J195" s="2">
        <v>7.0957993595940003</v>
      </c>
      <c r="K195" s="4">
        <v>7.1238193156422902</v>
      </c>
      <c r="L195" s="2">
        <v>7.8818868254866103</v>
      </c>
      <c r="M195" s="2">
        <v>7.8960190008542801</v>
      </c>
      <c r="N195" s="4">
        <v>8.5763755444918193</v>
      </c>
      <c r="O195" s="2">
        <v>8.7681181936008095</v>
      </c>
      <c r="P195" s="4">
        <v>7.54850329074287</v>
      </c>
      <c r="Q195" s="2">
        <v>6.71756282780761</v>
      </c>
      <c r="R195" s="2">
        <v>6.8474743480972098</v>
      </c>
      <c r="S195" s="2">
        <v>3.1799460065691697E-2</v>
      </c>
      <c r="T195" s="2">
        <v>1.49127326160894E-2</v>
      </c>
      <c r="U195" s="2">
        <v>-4.2768097116194798E-3</v>
      </c>
      <c r="V195" s="2">
        <v>1.9029082195452001E-2</v>
      </c>
      <c r="W195" s="4">
        <v>1.17411286392262E-2</v>
      </c>
      <c r="X195" s="2">
        <v>-2.3649376149325798</v>
      </c>
      <c r="Y195" s="2">
        <v>8.60827941060371E-2</v>
      </c>
      <c r="Z195" s="4">
        <v>2.4529221738340801E-3</v>
      </c>
      <c r="AA195" s="2">
        <v>6.0581686657847902E-3</v>
      </c>
      <c r="AB195" s="2">
        <v>-1.4248124738742299E-2</v>
      </c>
      <c r="AC195" s="4">
        <v>2.7189147495931799E-2</v>
      </c>
      <c r="AD195" s="2">
        <v>4.0357888978910197E-2</v>
      </c>
      <c r="AE195" s="2">
        <v>2.0849654524038599E-2</v>
      </c>
      <c r="AF195" s="2">
        <v>3.1611378734105203E-2</v>
      </c>
      <c r="AG195" s="2">
        <v>5.7378081611098301E-2</v>
      </c>
      <c r="AH195" s="2">
        <v>12.71819</v>
      </c>
      <c r="AI195" s="4">
        <v>-1.3701625399019499</v>
      </c>
      <c r="AJ195" s="4">
        <v>1.0550999999999999</v>
      </c>
      <c r="AK195" s="4">
        <v>1.1823999999999999</v>
      </c>
      <c r="AL195" s="4">
        <v>-0.28749999999999998</v>
      </c>
      <c r="AM195" s="4">
        <v>1.20291003018027</v>
      </c>
    </row>
    <row r="196" spans="1:39" x14ac:dyDescent="0.25">
      <c r="A196">
        <v>1995.5</v>
      </c>
      <c r="B196" s="4">
        <v>9.1174462711011195</v>
      </c>
      <c r="C196" s="4">
        <v>1.5973102655873799E-2</v>
      </c>
      <c r="D196" s="2">
        <v>8.3492241428466798</v>
      </c>
      <c r="E196" s="2">
        <v>7.27246783460334</v>
      </c>
      <c r="F196" s="2">
        <v>6.24726888066174</v>
      </c>
      <c r="G196" s="2">
        <v>6.1240267201909502</v>
      </c>
      <c r="H196" s="4">
        <v>6.6693711782516401</v>
      </c>
      <c r="I196" s="2">
        <v>1.51624936263854E-3</v>
      </c>
      <c r="J196" s="2">
        <v>7.0978795184071002</v>
      </c>
      <c r="K196" s="4">
        <v>7.1525193463562902</v>
      </c>
      <c r="L196" s="2">
        <v>7.9005204351869898</v>
      </c>
      <c r="M196" s="2">
        <v>7.9035543434992501</v>
      </c>
      <c r="N196" s="4">
        <v>8.5825132933704698</v>
      </c>
      <c r="O196" s="2">
        <v>8.7733332803089201</v>
      </c>
      <c r="P196" s="4">
        <v>7.5462878662688597</v>
      </c>
      <c r="Q196" s="2">
        <v>6.7601829145150001</v>
      </c>
      <c r="R196" s="2">
        <v>6.85086741677509</v>
      </c>
      <c r="S196" s="2">
        <v>2.5901963088543301E-2</v>
      </c>
      <c r="T196" s="2">
        <v>8.5143651598293991E-3</v>
      </c>
      <c r="U196" s="2">
        <v>-1.31699480731946E-2</v>
      </c>
      <c r="V196" s="2">
        <v>1.6140002990816499E-2</v>
      </c>
      <c r="W196" s="4">
        <v>1.2078469782395001E-3</v>
      </c>
      <c r="X196" s="2">
        <v>-4.3585197690330704</v>
      </c>
      <c r="Y196" s="2">
        <v>0.109399032287154</v>
      </c>
      <c r="Z196" s="4">
        <v>-3.7949814441091698E-3</v>
      </c>
      <c r="AA196" s="2">
        <v>-1.95967421164411E-3</v>
      </c>
      <c r="AB196" s="2">
        <v>-9.2820103051813908E-3</v>
      </c>
      <c r="AC196" s="4">
        <v>2.11847799870881E-2</v>
      </c>
      <c r="AD196" s="2">
        <v>4.12685617622515E-2</v>
      </c>
      <c r="AE196" s="2">
        <v>1.6120964524954901E-2</v>
      </c>
      <c r="AF196" s="2">
        <v>-9.2989782844909996E-3</v>
      </c>
      <c r="AG196" s="2">
        <v>-2.45970322557412E-2</v>
      </c>
      <c r="AH196" s="2">
        <v>13.2207333333333</v>
      </c>
      <c r="AI196" s="4">
        <v>-1.36982627110112</v>
      </c>
      <c r="AJ196" s="4">
        <v>1.0417000000000001</v>
      </c>
      <c r="AK196" s="4">
        <v>1.1391</v>
      </c>
      <c r="AL196" s="4">
        <v>-0.27039999999999997</v>
      </c>
      <c r="AM196" s="4">
        <v>1.2063274025172399</v>
      </c>
    </row>
    <row r="197" spans="1:39" x14ac:dyDescent="0.25">
      <c r="A197">
        <v>1995.75</v>
      </c>
      <c r="B197" s="4">
        <v>9.1243902498381804</v>
      </c>
      <c r="C197" s="4">
        <v>1.75751102500783E-2</v>
      </c>
      <c r="D197" s="2">
        <v>8.3548624794985393</v>
      </c>
      <c r="E197" s="2">
        <v>7.2775932094471498</v>
      </c>
      <c r="F197" s="2">
        <v>6.2643501903170096</v>
      </c>
      <c r="G197" s="2">
        <v>6.1463292576689001</v>
      </c>
      <c r="H197" s="4">
        <v>6.6893504820151</v>
      </c>
      <c r="I197" s="2">
        <v>2.45273513112189E-3</v>
      </c>
      <c r="J197" s="2">
        <v>7.0928154619879802</v>
      </c>
      <c r="K197" s="4">
        <v>7.17128721538971</v>
      </c>
      <c r="L197" s="2">
        <v>7.9204035510498798</v>
      </c>
      <c r="M197" s="2">
        <v>7.9263793792958097</v>
      </c>
      <c r="N197" s="4">
        <v>8.5880133216930297</v>
      </c>
      <c r="O197" s="2">
        <v>8.7764290265439797</v>
      </c>
      <c r="P197" s="4">
        <v>7.5350297153913699</v>
      </c>
      <c r="Q197" s="2">
        <v>6.7744524316677204</v>
      </c>
      <c r="R197" s="2">
        <v>6.8635943831963697</v>
      </c>
      <c r="S197" s="2">
        <v>2.65697505206717E-2</v>
      </c>
      <c r="T197" s="2">
        <v>6.4414331723909903E-3</v>
      </c>
      <c r="U197" s="2">
        <v>-7.7741904903625399E-3</v>
      </c>
      <c r="V197" s="2">
        <v>2.2449161303654801E-2</v>
      </c>
      <c r="W197" s="4">
        <v>-8.56529259354844E-3</v>
      </c>
      <c r="X197" s="2">
        <v>1.96812608239</v>
      </c>
      <c r="Y197" s="2">
        <v>2.73084677393634E-2</v>
      </c>
      <c r="Z197" s="4">
        <v>1.9586385156102901E-3</v>
      </c>
      <c r="AA197" s="2">
        <v>-5.12220043689027E-3</v>
      </c>
      <c r="AB197" s="2">
        <v>-1.4087197780305899E-3</v>
      </c>
      <c r="AC197" s="4">
        <v>2.11414331607216E-2</v>
      </c>
      <c r="AD197" s="2">
        <v>2.2511345340419101E-2</v>
      </c>
      <c r="AE197" s="2">
        <v>3.8063960632399599E-2</v>
      </c>
      <c r="AF197" s="2">
        <v>-1.8254445877612799E-2</v>
      </c>
      <c r="AG197" s="2">
        <v>-3.5921622260019603E-2</v>
      </c>
      <c r="AH197" s="2">
        <v>13.1658766666667</v>
      </c>
      <c r="AI197" s="4">
        <v>-1.3626302498381799</v>
      </c>
      <c r="AJ197" s="4">
        <v>1.1644000000000001</v>
      </c>
      <c r="AK197" s="4">
        <v>1.1083000000000001</v>
      </c>
      <c r="AL197" s="4">
        <v>-0.1201</v>
      </c>
      <c r="AM197" s="4">
        <v>1.2100342985177499</v>
      </c>
    </row>
    <row r="198" spans="1:39" x14ac:dyDescent="0.25">
      <c r="A198">
        <v>1996</v>
      </c>
      <c r="B198" s="4">
        <v>9.1312214041902209</v>
      </c>
      <c r="C198" s="4">
        <v>2.23654153156367E-2</v>
      </c>
      <c r="D198" s="2">
        <v>8.3646012960529692</v>
      </c>
      <c r="E198" s="2">
        <v>7.2840661696599502</v>
      </c>
      <c r="F198" s="2">
        <v>6.2751385981622203</v>
      </c>
      <c r="G198" s="2">
        <v>6.17232670616559</v>
      </c>
      <c r="H198" s="4">
        <v>6.7138063859472004</v>
      </c>
      <c r="I198" s="2">
        <v>9.0334236675700097E-4</v>
      </c>
      <c r="J198" s="2">
        <v>7.0746471862574101</v>
      </c>
      <c r="K198" s="4">
        <v>7.1870569259826897</v>
      </c>
      <c r="L198" s="2">
        <v>7.94024290054631</v>
      </c>
      <c r="M198" s="2">
        <v>7.94138183560489</v>
      </c>
      <c r="N198" s="4">
        <v>8.5968738729265599</v>
      </c>
      <c r="O198" s="2">
        <v>8.7792239370653906</v>
      </c>
      <c r="P198" s="4">
        <v>7.5414178127071896</v>
      </c>
      <c r="Q198" s="2">
        <v>6.7869426587653896</v>
      </c>
      <c r="R198" s="2">
        <v>6.8955814780504303</v>
      </c>
      <c r="S198" s="2">
        <v>2.1520915271125301E-2</v>
      </c>
      <c r="T198" s="2">
        <v>3.9031137494497201E-2</v>
      </c>
      <c r="U198" s="2">
        <v>2.5750885888484701E-3</v>
      </c>
      <c r="V198" s="2">
        <v>1.45934723842558E-2</v>
      </c>
      <c r="W198" s="4">
        <v>-2.2965384910687399E-2</v>
      </c>
      <c r="X198" s="2">
        <v>-3.9387997108668</v>
      </c>
      <c r="Y198" s="2">
        <v>9.1011944550693599E-2</v>
      </c>
      <c r="Z198" s="4">
        <v>6.3880425088456202E-3</v>
      </c>
      <c r="AA198" s="2">
        <v>-7.4030570250371904E-3</v>
      </c>
      <c r="AB198" s="2">
        <v>-1.40613686829028E-2</v>
      </c>
      <c r="AC198" s="4">
        <v>2.6231248627126998E-2</v>
      </c>
      <c r="AD198" s="2">
        <v>4.0666517821868801E-2</v>
      </c>
      <c r="AE198" s="2">
        <v>4.44504776234389E-2</v>
      </c>
      <c r="AF198" s="2">
        <v>-7.2609417607587502E-3</v>
      </c>
      <c r="AG198" s="2">
        <v>-8.7565064694565802E-3</v>
      </c>
      <c r="AH198" s="2">
        <v>16.490120000000001</v>
      </c>
      <c r="AI198" s="4">
        <v>-1.3609014041902201</v>
      </c>
      <c r="AJ198" s="4">
        <v>1.1097999999999999</v>
      </c>
      <c r="AK198" s="4">
        <v>1.1495</v>
      </c>
      <c r="AL198" s="4">
        <v>-0.25900000000000001</v>
      </c>
      <c r="AM198" s="4">
        <v>1.2157318906039301</v>
      </c>
    </row>
    <row r="199" spans="1:39" x14ac:dyDescent="0.25">
      <c r="A199">
        <v>1996.25</v>
      </c>
      <c r="B199" s="4">
        <v>9.1483585796203002</v>
      </c>
      <c r="C199" s="4">
        <v>2.6355754918995399E-2</v>
      </c>
      <c r="D199" s="2">
        <v>8.3712189928731107</v>
      </c>
      <c r="E199" s="2">
        <v>7.2968199657225199</v>
      </c>
      <c r="F199" s="2">
        <v>6.3064577520520704</v>
      </c>
      <c r="G199" s="2">
        <v>6.2136075980886103</v>
      </c>
      <c r="H199" s="4">
        <v>6.7421728381924604</v>
      </c>
      <c r="I199" s="2">
        <v>3.9102564102564104E-3</v>
      </c>
      <c r="J199" s="2">
        <v>7.1013091774783899</v>
      </c>
      <c r="K199" s="4">
        <v>7.2216765172916899</v>
      </c>
      <c r="L199" s="2">
        <v>7.9741808435402302</v>
      </c>
      <c r="M199" s="2">
        <v>7.9833640936466796</v>
      </c>
      <c r="N199" s="4">
        <v>8.6051534148375399</v>
      </c>
      <c r="O199" s="2">
        <v>8.7916717036852106</v>
      </c>
      <c r="P199" s="4">
        <v>7.5556958667040002</v>
      </c>
      <c r="Q199" s="2">
        <v>6.8036162392409896</v>
      </c>
      <c r="R199" s="2">
        <v>6.91770560983531</v>
      </c>
      <c r="S199" s="2">
        <v>3.0825006797108801E-2</v>
      </c>
      <c r="T199" s="2">
        <v>4.1370690917961597E-2</v>
      </c>
      <c r="U199" s="2">
        <v>-2.6476592413732899E-2</v>
      </c>
      <c r="V199" s="2">
        <v>1.8300095724804101E-2</v>
      </c>
      <c r="W199" s="4">
        <v>-2.36800310003282E-2</v>
      </c>
      <c r="X199" s="2">
        <v>5.9327934318666102</v>
      </c>
      <c r="Y199" s="2">
        <v>-7.1127257856485201E-2</v>
      </c>
      <c r="Z199" s="4">
        <v>-1.1738266312718799E-2</v>
      </c>
      <c r="AA199" s="2">
        <v>-2.6025412272467501E-2</v>
      </c>
      <c r="AB199" s="2">
        <v>-8.7264228953856104E-3</v>
      </c>
      <c r="AC199" s="4">
        <v>3.3659579343947102E-2</v>
      </c>
      <c r="AD199" s="2">
        <v>9.9492828593668002E-3</v>
      </c>
      <c r="AE199" s="2">
        <v>-1.0550543243954999E-2</v>
      </c>
      <c r="AF199" s="2">
        <v>-1.3253939541964899E-2</v>
      </c>
      <c r="AG199" s="2">
        <v>-2.0328695835484498E-2</v>
      </c>
      <c r="AH199" s="2">
        <v>17.385059999999999</v>
      </c>
      <c r="AI199" s="4">
        <v>-1.3538885796203</v>
      </c>
      <c r="AJ199" s="4">
        <v>0.99470000000000003</v>
      </c>
      <c r="AK199" s="4">
        <v>1.1486000000000001</v>
      </c>
      <c r="AL199" s="4">
        <v>-0.30649999999999999</v>
      </c>
      <c r="AM199" s="4">
        <v>1.2110464871794899</v>
      </c>
    </row>
    <row r="200" spans="1:39" x14ac:dyDescent="0.25">
      <c r="A200">
        <v>1996.5</v>
      </c>
      <c r="B200" s="4">
        <v>9.1570239798742392</v>
      </c>
      <c r="C200" s="4">
        <v>1.7030907025123599E-2</v>
      </c>
      <c r="D200" s="2">
        <v>8.3765508616137705</v>
      </c>
      <c r="E200" s="2">
        <v>7.3039105177645203</v>
      </c>
      <c r="F200" s="2">
        <v>6.3135480462771003</v>
      </c>
      <c r="G200" s="2">
        <v>6.2110016028280803</v>
      </c>
      <c r="H200" s="4">
        <v>6.7749093656487096</v>
      </c>
      <c r="I200" s="2">
        <v>6.4743370456244401E-3</v>
      </c>
      <c r="J200" s="2">
        <v>7.1075175833337498</v>
      </c>
      <c r="K200" s="4">
        <v>7.2255491196433104</v>
      </c>
      <c r="L200" s="2">
        <v>7.9921108651459498</v>
      </c>
      <c r="M200" s="2">
        <v>8.0128575716479702</v>
      </c>
      <c r="N200" s="4">
        <v>8.6109609498360893</v>
      </c>
      <c r="O200" s="2">
        <v>8.7975684423086804</v>
      </c>
      <c r="P200" s="4">
        <v>7.5547014406413702</v>
      </c>
      <c r="Q200" s="2">
        <v>6.8116848102313998</v>
      </c>
      <c r="R200" s="2">
        <v>6.9495687817955503</v>
      </c>
      <c r="S200" s="2">
        <v>3.3028637576926201E-2</v>
      </c>
      <c r="T200" s="2">
        <v>-5.8360022145436102E-3</v>
      </c>
      <c r="U200" s="2">
        <v>-1.0068012317738399E-2</v>
      </c>
      <c r="V200" s="2">
        <v>4.3530880058238401E-2</v>
      </c>
      <c r="W200" s="4">
        <v>-6.1163037575440204E-4</v>
      </c>
      <c r="X200" s="2">
        <v>2.0539749318437002</v>
      </c>
      <c r="Y200" s="2">
        <v>-7.0124581852468296E-2</v>
      </c>
      <c r="Z200" s="4">
        <v>7.7345734220557504E-3</v>
      </c>
      <c r="AA200" s="2">
        <v>1.05150130444898E-3</v>
      </c>
      <c r="AB200" s="2">
        <v>-4.0768968597042496E-3</v>
      </c>
      <c r="AC200" s="4">
        <v>2.25224191853854E-2</v>
      </c>
      <c r="AD200" s="2">
        <v>1.9091459619104999E-3</v>
      </c>
      <c r="AE200" s="2">
        <v>1.9472318124897501E-2</v>
      </c>
      <c r="AF200" s="2">
        <v>-2.9016007177077099E-2</v>
      </c>
      <c r="AG200" s="2">
        <v>-4.02489850109298E-2</v>
      </c>
      <c r="AH200" s="2">
        <v>17.6995</v>
      </c>
      <c r="AI200" s="4">
        <v>-1.3521439798742401</v>
      </c>
      <c r="AJ200" s="4">
        <v>0.97850000000000004</v>
      </c>
      <c r="AK200" s="4">
        <v>1.242</v>
      </c>
      <c r="AL200" s="4">
        <v>-0.41449999999999998</v>
      </c>
      <c r="AM200" s="4">
        <v>1.21496259835037</v>
      </c>
    </row>
    <row r="201" spans="1:39" x14ac:dyDescent="0.25">
      <c r="A201">
        <v>1996.75</v>
      </c>
      <c r="B201" s="4">
        <v>9.1678816220356101</v>
      </c>
      <c r="C201" s="4">
        <v>2.69876608041386E-2</v>
      </c>
      <c r="D201" s="2">
        <v>8.3824267507194392</v>
      </c>
      <c r="E201" s="2">
        <v>7.3120196665137804</v>
      </c>
      <c r="F201" s="2">
        <v>6.3329243252402296</v>
      </c>
      <c r="G201" s="2">
        <v>6.2005091740426899</v>
      </c>
      <c r="H201" s="4">
        <v>6.8016166829204696</v>
      </c>
      <c r="I201" s="2">
        <v>4.3126012713448798E-3</v>
      </c>
      <c r="J201" s="2">
        <v>7.1236612096936902</v>
      </c>
      <c r="K201" s="4">
        <v>7.2351347520092197</v>
      </c>
      <c r="L201" s="2">
        <v>8.0098792085557697</v>
      </c>
      <c r="M201" s="2">
        <v>8.0207152922880596</v>
      </c>
      <c r="N201" s="4">
        <v>8.6174399206688292</v>
      </c>
      <c r="O201" s="2">
        <v>8.8062037130396593</v>
      </c>
      <c r="P201" s="4">
        <v>7.56314866993017</v>
      </c>
      <c r="Q201" s="2">
        <v>6.8724389338545704</v>
      </c>
      <c r="R201" s="2">
        <v>6.9691325586570398</v>
      </c>
      <c r="S201" s="2">
        <v>3.3276671967961101E-2</v>
      </c>
      <c r="T201" s="2">
        <v>3.69145934420523E-2</v>
      </c>
      <c r="U201" s="2">
        <v>-1.7898461360559299E-2</v>
      </c>
      <c r="V201" s="2">
        <v>2.0718189356383501E-2</v>
      </c>
      <c r="W201" s="4">
        <v>-1.08033195399386E-2</v>
      </c>
      <c r="X201" s="2">
        <v>-1.5510763174868001</v>
      </c>
      <c r="Y201" s="2">
        <v>7.5695902270609905E-2</v>
      </c>
      <c r="Z201" s="4">
        <v>-5.5073993206953302E-3</v>
      </c>
      <c r="AA201" s="2">
        <v>-8.67285695765929E-3</v>
      </c>
      <c r="AB201" s="2">
        <v>-3.9631381128835104E-3</v>
      </c>
      <c r="AC201" s="4">
        <v>3.4256279563209098E-2</v>
      </c>
      <c r="AD201" s="2">
        <v>4.3433314944749703E-2</v>
      </c>
      <c r="AE201" s="2">
        <v>2.4549230059108099E-2</v>
      </c>
      <c r="AF201" s="2">
        <v>-4.07058042285229E-2</v>
      </c>
      <c r="AG201" s="2">
        <v>-1.7678298270134001E-3</v>
      </c>
      <c r="AH201" s="2">
        <v>18.227599999999999</v>
      </c>
      <c r="AI201" s="4">
        <v>-1.3353816220356101</v>
      </c>
      <c r="AJ201" s="4">
        <v>1.0214000000000001</v>
      </c>
      <c r="AK201" s="4">
        <v>1.2353000000000001</v>
      </c>
      <c r="AL201" s="4">
        <v>-0.39529999999999998</v>
      </c>
      <c r="AM201" s="4">
        <v>1.21002446715692</v>
      </c>
    </row>
    <row r="202" spans="1:39" x14ac:dyDescent="0.25">
      <c r="A202">
        <v>1997</v>
      </c>
      <c r="B202" s="4">
        <v>9.1755418664334893</v>
      </c>
      <c r="C202" s="4">
        <v>1.7553678417058901E-2</v>
      </c>
      <c r="D202" s="2">
        <v>8.3905182395882001</v>
      </c>
      <c r="E202" s="2">
        <v>7.3180752498164798</v>
      </c>
      <c r="F202" s="2">
        <v>6.3597468640884296</v>
      </c>
      <c r="G202" s="2">
        <v>6.2039515182336604</v>
      </c>
      <c r="H202" s="4">
        <v>6.82676211977261</v>
      </c>
      <c r="I202" s="2">
        <v>6.1201917168489601E-3</v>
      </c>
      <c r="J202" s="2">
        <v>7.1112217352922</v>
      </c>
      <c r="K202" s="4">
        <v>7.25436670517733</v>
      </c>
      <c r="L202" s="2">
        <v>8.0322252712491107</v>
      </c>
      <c r="M202" s="2">
        <v>8.0461601501785704</v>
      </c>
      <c r="N202" s="4">
        <v>8.6249829587498095</v>
      </c>
      <c r="O202" s="2">
        <v>8.8093372500101701</v>
      </c>
      <c r="P202" s="4">
        <v>7.5649643527364496</v>
      </c>
      <c r="Q202" s="2">
        <v>6.8913209725187103</v>
      </c>
      <c r="R202" s="2">
        <v>7.0109434367783097</v>
      </c>
      <c r="S202" s="2">
        <v>2.9715438932875302E-2</v>
      </c>
      <c r="T202" s="2">
        <v>1.5944317945212599E-2</v>
      </c>
      <c r="U202" s="2">
        <v>-1.55430140203912E-2</v>
      </c>
      <c r="V202" s="2">
        <v>1.9239947022814601E-2</v>
      </c>
      <c r="W202" s="4">
        <v>-1.5828210017584599E-2</v>
      </c>
      <c r="X202" s="2">
        <v>1.4494148460856999</v>
      </c>
      <c r="Y202" s="2">
        <v>3.23054757617314E-2</v>
      </c>
      <c r="Z202" s="4">
        <v>-4.4019566059745304E-3</v>
      </c>
      <c r="AA202" s="2">
        <v>-1.11086657137811E-2</v>
      </c>
      <c r="AB202" s="2">
        <v>5.2563879169582597E-3</v>
      </c>
      <c r="AC202" s="4">
        <v>2.6001179532215701E-2</v>
      </c>
      <c r="AD202" s="2">
        <v>2.7265211794762899E-2</v>
      </c>
      <c r="AE202" s="2">
        <v>3.1070493307623799E-2</v>
      </c>
      <c r="AF202" s="2">
        <v>-1.0593088186052301E-2</v>
      </c>
      <c r="AG202" s="2">
        <v>-3.0186833355635701E-2</v>
      </c>
      <c r="AH202" s="2">
        <v>21.660916666666701</v>
      </c>
      <c r="AI202" s="4">
        <v>-1.3360018664334901</v>
      </c>
      <c r="AJ202" s="4">
        <v>0.96860000000000002</v>
      </c>
      <c r="AK202" s="4">
        <v>1.2667999999999999</v>
      </c>
      <c r="AL202" s="4">
        <v>-0.45319999999999999</v>
      </c>
      <c r="AM202" s="4">
        <v>1.2128736880914299</v>
      </c>
    </row>
    <row r="203" spans="1:39" x14ac:dyDescent="0.25">
      <c r="A203">
        <v>1997.25</v>
      </c>
      <c r="B203" s="4">
        <v>9.1902601061419897</v>
      </c>
      <c r="C203" s="4">
        <v>9.8591332168602702E-3</v>
      </c>
      <c r="D203" s="2">
        <v>8.3972828947436806</v>
      </c>
      <c r="E203" s="2">
        <v>7.3186058593666399</v>
      </c>
      <c r="F203" s="2">
        <v>6.3564548226504298</v>
      </c>
      <c r="G203" s="2">
        <v>6.2164064803635704</v>
      </c>
      <c r="H203" s="4">
        <v>6.8512907420010096</v>
      </c>
      <c r="I203" s="2">
        <v>1.0680456214962299E-2</v>
      </c>
      <c r="J203" s="2">
        <v>7.1600035349948898</v>
      </c>
      <c r="K203" s="4">
        <v>7.2562822550632404</v>
      </c>
      <c r="L203" s="2">
        <v>8.0455121819322901</v>
      </c>
      <c r="M203" s="2">
        <v>8.07827343951279</v>
      </c>
      <c r="N203" s="4">
        <v>8.6300842533959905</v>
      </c>
      <c r="O203" s="2">
        <v>8.8243202857757197</v>
      </c>
      <c r="P203" s="4">
        <v>7.5735312627459503</v>
      </c>
      <c r="Q203" s="2">
        <v>6.9302014678119699</v>
      </c>
      <c r="R203" s="2">
        <v>7.0439456334323998</v>
      </c>
      <c r="S203" s="2">
        <v>2.8977331952717102E-2</v>
      </c>
      <c r="T203" s="2">
        <v>-1.21263511915437E-2</v>
      </c>
      <c r="U203" s="2">
        <v>-3.8180421290714903E-2</v>
      </c>
      <c r="V203" s="2">
        <v>2.0010263576594401E-2</v>
      </c>
      <c r="W203" s="4">
        <v>-1.3856054322758399E-2</v>
      </c>
      <c r="X203" s="2">
        <v>2.27718688445951</v>
      </c>
      <c r="Y203" s="2">
        <v>-8.2591918695911204E-2</v>
      </c>
      <c r="Z203" s="4">
        <v>-1.9147659195951398E-2</v>
      </c>
      <c r="AA203" s="2">
        <v>-1.9290124990096299E-2</v>
      </c>
      <c r="AB203" s="2">
        <v>-2.0554312782223898E-2</v>
      </c>
      <c r="AC203" s="4">
        <v>1.7969432537135802E-2</v>
      </c>
      <c r="AD203" s="2">
        <v>-5.0637384596612404E-3</v>
      </c>
      <c r="AE203" s="2">
        <v>6.6911450367470602E-3</v>
      </c>
      <c r="AF203" s="2">
        <v>-2.25634070635294E-3</v>
      </c>
      <c r="AG203" s="2">
        <v>-8.3626562423475603E-2</v>
      </c>
      <c r="AH203" s="2">
        <v>22.059560000000001</v>
      </c>
      <c r="AI203" s="4">
        <v>-1.33252010614199</v>
      </c>
      <c r="AJ203" s="4">
        <v>0.93830000000000002</v>
      </c>
      <c r="AK203" s="4">
        <v>1.2645</v>
      </c>
      <c r="AL203" s="4">
        <v>-0.46360000000000001</v>
      </c>
      <c r="AM203" s="4">
        <v>1.2135417311038099</v>
      </c>
    </row>
    <row r="204" spans="1:39" x14ac:dyDescent="0.25">
      <c r="A204">
        <v>1997.5</v>
      </c>
      <c r="B204" s="4">
        <v>9.2027314977726693</v>
      </c>
      <c r="C204" s="4">
        <v>1.0237859169937E-2</v>
      </c>
      <c r="D204" s="2">
        <v>8.4091178829296993</v>
      </c>
      <c r="E204" s="2">
        <v>7.3345904128264898</v>
      </c>
      <c r="F204" s="2">
        <v>6.4000913185537298</v>
      </c>
      <c r="G204" s="2">
        <v>6.2209877053862304</v>
      </c>
      <c r="H204" s="4">
        <v>6.9010327332213102</v>
      </c>
      <c r="I204" s="2">
        <v>8.0856123662306802E-3</v>
      </c>
      <c r="J204" s="2">
        <v>7.1313602866070296</v>
      </c>
      <c r="K204" s="4">
        <v>7.2872119758334497</v>
      </c>
      <c r="L204" s="2">
        <v>8.0856658373685093</v>
      </c>
      <c r="M204" s="2">
        <v>8.1086176941522403</v>
      </c>
      <c r="N204" s="4">
        <v>8.6430229656748807</v>
      </c>
      <c r="O204" s="2">
        <v>8.8281703157422609</v>
      </c>
      <c r="P204" s="4">
        <v>7.57466114833686</v>
      </c>
      <c r="Q204" s="2">
        <v>6.9531109807029301</v>
      </c>
      <c r="R204" s="2">
        <v>7.0801106714642401</v>
      </c>
      <c r="S204" s="2">
        <v>2.3873879237214599E-2</v>
      </c>
      <c r="T204" s="2">
        <v>-2.4367693253139998E-3</v>
      </c>
      <c r="U204" s="2">
        <v>-2.6861180468497298E-2</v>
      </c>
      <c r="V204" s="2">
        <v>3.4397926232578903E-2</v>
      </c>
      <c r="W204" s="4">
        <v>-1.10125464919975E-2</v>
      </c>
      <c r="X204" s="2">
        <v>-1.0390776824750401</v>
      </c>
      <c r="Y204" s="2">
        <v>9.69524559401371E-2</v>
      </c>
      <c r="Z204" s="4">
        <v>-7.34154256053188E-3</v>
      </c>
      <c r="AA204" s="2">
        <v>-9.9654944931906204E-3</v>
      </c>
      <c r="AB204" s="2">
        <v>-1.50023948498159E-2</v>
      </c>
      <c r="AC204" s="4">
        <v>1.6879542540039E-2</v>
      </c>
      <c r="AD204" s="2">
        <v>3.40731396410376E-2</v>
      </c>
      <c r="AE204" s="2">
        <v>1.0394212499022599E-2</v>
      </c>
      <c r="AF204" s="2">
        <v>-9.96448811413231E-3</v>
      </c>
      <c r="AG204" s="2">
        <v>-2.63913264357356E-2</v>
      </c>
      <c r="AH204" s="2">
        <v>24.6648</v>
      </c>
      <c r="AI204" s="4">
        <v>-1.3213414977726701</v>
      </c>
      <c r="AJ204" s="4">
        <v>0.96599999999999997</v>
      </c>
      <c r="AK204" s="4">
        <v>1.2929999999999999</v>
      </c>
      <c r="AL204" s="4">
        <v>-0.54500000000000004</v>
      </c>
      <c r="AM204" s="4">
        <v>1.2168619738406701</v>
      </c>
    </row>
    <row r="205" spans="1:39" x14ac:dyDescent="0.25">
      <c r="A205">
        <v>1997.75</v>
      </c>
      <c r="B205" s="4">
        <v>9.2103703715261904</v>
      </c>
      <c r="C205" s="4">
        <v>1.2421667418806201E-2</v>
      </c>
      <c r="D205" s="2">
        <v>8.4192274888302592</v>
      </c>
      <c r="E205" s="2">
        <v>7.3415486590771604</v>
      </c>
      <c r="F205" s="2">
        <v>6.42519312048901</v>
      </c>
      <c r="G205" s="2">
        <v>6.2312685393153</v>
      </c>
      <c r="H205" s="4">
        <v>6.9090544347137604</v>
      </c>
      <c r="I205" s="2">
        <v>9.1468074350141704E-3</v>
      </c>
      <c r="J205" s="2">
        <v>7.1235379325706196</v>
      </c>
      <c r="K205" s="4">
        <v>7.3074939376044998</v>
      </c>
      <c r="L205" s="2">
        <v>8.1003662303514208</v>
      </c>
      <c r="M205" s="2">
        <v>8.1264220454635492</v>
      </c>
      <c r="N205" s="4">
        <v>8.6522999539414798</v>
      </c>
      <c r="O205" s="2">
        <v>8.8337351522454401</v>
      </c>
      <c r="P205" s="4">
        <v>7.5763535866206704</v>
      </c>
      <c r="Q205" s="2">
        <v>6.9512935809966203</v>
      </c>
      <c r="R205" s="2">
        <v>7.10151121340175</v>
      </c>
      <c r="S205" s="2">
        <v>2.5698860176504499E-2</v>
      </c>
      <c r="T205" s="2">
        <v>4.4017341330544503E-3</v>
      </c>
      <c r="U205" s="2">
        <v>-2.20431698324433E-2</v>
      </c>
      <c r="V205" s="2">
        <v>2.8855875732848101E-2</v>
      </c>
      <c r="W205" s="4">
        <v>-1.9250854321061401E-2</v>
      </c>
      <c r="X205" s="2">
        <v>0.53429012375782403</v>
      </c>
      <c r="Y205" s="2">
        <v>7.4798220364407104E-3</v>
      </c>
      <c r="Z205" s="4">
        <v>-5.5042546609271898E-3</v>
      </c>
      <c r="AA205" s="2">
        <v>-1.3258095129224001E-2</v>
      </c>
      <c r="AB205" s="2">
        <v>-9.01930366376647E-3</v>
      </c>
      <c r="AC205" s="4">
        <v>2.00613988239269E-2</v>
      </c>
      <c r="AD205" s="2">
        <v>1.7211736079715899E-2</v>
      </c>
      <c r="AE205" s="2">
        <v>2.5846081740656501E-2</v>
      </c>
      <c r="AF205" s="2">
        <v>-1.6603696983569501E-2</v>
      </c>
      <c r="AG205" s="2">
        <v>-3.2174047569490903E-2</v>
      </c>
      <c r="AH205" s="2">
        <v>27.881219999999999</v>
      </c>
      <c r="AI205" s="4">
        <v>-1.3164403715261901</v>
      </c>
      <c r="AJ205" s="4">
        <v>1.1092</v>
      </c>
      <c r="AK205" s="4">
        <v>1.3315999999999999</v>
      </c>
      <c r="AL205" s="4">
        <v>-0.44519999999999998</v>
      </c>
      <c r="AM205" s="4">
        <v>1.22562427548585</v>
      </c>
    </row>
    <row r="206" spans="1:39" x14ac:dyDescent="0.25">
      <c r="A206">
        <v>1998</v>
      </c>
      <c r="B206" s="4">
        <v>9.2197757187626692</v>
      </c>
      <c r="C206" s="4">
        <v>-2.5106861085788502E-4</v>
      </c>
      <c r="D206" s="2">
        <v>8.4303054431478994</v>
      </c>
      <c r="E206" s="2">
        <v>7.3489735567961203</v>
      </c>
      <c r="F206" s="2">
        <v>6.4335829728641798</v>
      </c>
      <c r="G206" s="2">
        <v>6.2490095251395203</v>
      </c>
      <c r="H206" s="4">
        <v>6.9430258930640596</v>
      </c>
      <c r="I206" s="2">
        <v>1.22199355866383E-2</v>
      </c>
      <c r="J206" s="2">
        <v>7.1113537634692898</v>
      </c>
      <c r="K206" s="4">
        <v>7.3189676538752302</v>
      </c>
      <c r="L206" s="2">
        <v>8.1230014188397597</v>
      </c>
      <c r="M206" s="2">
        <v>8.1571765932580202</v>
      </c>
      <c r="N206" s="4">
        <v>8.6624218837045408</v>
      </c>
      <c r="O206" s="2">
        <v>8.8391192986661693</v>
      </c>
      <c r="P206" s="4">
        <v>7.5702886009242496</v>
      </c>
      <c r="Q206" s="2">
        <v>6.9560691392606904</v>
      </c>
      <c r="R206" s="2">
        <v>7.1383112900118002</v>
      </c>
      <c r="S206" s="2">
        <v>2.0318718051022699E-2</v>
      </c>
      <c r="T206" s="2">
        <v>-3.2452410713034403E-2</v>
      </c>
      <c r="U206" s="2">
        <v>-2.9220426024391299E-2</v>
      </c>
      <c r="V206" s="2">
        <v>1.09879819364593E-2</v>
      </c>
      <c r="W206" s="4">
        <v>-3.2312500733635098E-2</v>
      </c>
      <c r="X206" s="2">
        <v>1.19079087418774</v>
      </c>
      <c r="Y206" s="2">
        <v>-2.5630752058621201E-2</v>
      </c>
      <c r="Z206" s="4">
        <v>-1.6041263323653999E-2</v>
      </c>
      <c r="AA206" s="2">
        <v>-2.5344579307404299E-2</v>
      </c>
      <c r="AB206" s="2">
        <v>-1.09334753643964E-2</v>
      </c>
      <c r="AC206" s="4">
        <v>6.4839446881776999E-3</v>
      </c>
      <c r="AD206" s="2">
        <v>-5.6395786801033399E-4</v>
      </c>
      <c r="AE206" s="2">
        <v>4.3446759181513502E-3</v>
      </c>
      <c r="AF206" s="2">
        <v>-4.0212645795172398E-2</v>
      </c>
      <c r="AG206" s="2">
        <v>-9.99361888689769E-2</v>
      </c>
      <c r="AH206" s="2">
        <v>21.7856666666667</v>
      </c>
      <c r="AI206" s="4">
        <v>-1.30662571876267</v>
      </c>
      <c r="AJ206" s="4">
        <v>1.1778</v>
      </c>
      <c r="AK206" s="4">
        <v>1.3161</v>
      </c>
      <c r="AL206" s="4">
        <v>-0.378</v>
      </c>
      <c r="AM206" s="4">
        <v>1.2407929470857</v>
      </c>
    </row>
    <row r="207" spans="1:39" x14ac:dyDescent="0.25">
      <c r="A207">
        <v>1998.25</v>
      </c>
      <c r="B207" s="4">
        <v>9.2287302370877704</v>
      </c>
      <c r="C207" s="4">
        <v>7.1242242392770602E-3</v>
      </c>
      <c r="D207" s="2">
        <v>8.4424265408430408</v>
      </c>
      <c r="E207" s="2">
        <v>7.3612483561008801</v>
      </c>
      <c r="F207" s="2">
        <v>6.4832602449671697</v>
      </c>
      <c r="G207" s="2">
        <v>6.2785214241658398</v>
      </c>
      <c r="H207" s="4">
        <v>6.9789590379884698</v>
      </c>
      <c r="I207" s="2">
        <v>4.2880463522865699E-3</v>
      </c>
      <c r="J207" s="2">
        <v>7.05968123855338</v>
      </c>
      <c r="K207" s="4">
        <v>7.3620310079994002</v>
      </c>
      <c r="L207" s="2">
        <v>8.1627278698564503</v>
      </c>
      <c r="M207" s="2">
        <v>8.1749682638378793</v>
      </c>
      <c r="N207" s="4">
        <v>8.6745828990066496</v>
      </c>
      <c r="O207" s="2">
        <v>8.8381513106516199</v>
      </c>
      <c r="P207" s="4">
        <v>7.5918112595303002</v>
      </c>
      <c r="Q207" s="2">
        <v>6.9444728619173004</v>
      </c>
      <c r="R207" s="2">
        <v>7.1610011741127897</v>
      </c>
      <c r="S207" s="2">
        <v>2.3381822429577401E-2</v>
      </c>
      <c r="T207" s="2">
        <v>-8.0045090666374108E-3</v>
      </c>
      <c r="U207" s="2">
        <v>-2.9419381270642499E-2</v>
      </c>
      <c r="V207" s="2">
        <v>2.72663788360035E-2</v>
      </c>
      <c r="W207" s="4">
        <v>-2.5307936429623399E-2</v>
      </c>
      <c r="X207" s="2">
        <v>-4.1119482479951399</v>
      </c>
      <c r="Y207" s="2">
        <v>0.23241936659393</v>
      </c>
      <c r="Z207" s="4">
        <v>-1.08810221610867E-2</v>
      </c>
      <c r="AA207" s="2">
        <v>-1.81645673046269E-2</v>
      </c>
      <c r="AB207" s="2">
        <v>-5.6147219855851901E-2</v>
      </c>
      <c r="AC207" s="4">
        <v>1.52308138845214E-2</v>
      </c>
      <c r="AD207" s="2">
        <v>5.9700883083152703E-2</v>
      </c>
      <c r="AE207" s="2">
        <v>1.0138975630194801E-2</v>
      </c>
      <c r="AF207" s="2">
        <v>-2.0576069317424801E-2</v>
      </c>
      <c r="AG207" s="2">
        <v>-4.9451079780560299E-2</v>
      </c>
      <c r="AH207" s="2">
        <v>22.069926666666699</v>
      </c>
      <c r="AI207" s="4">
        <v>-1.3000702370877699</v>
      </c>
      <c r="AJ207" s="4">
        <v>1.0786</v>
      </c>
      <c r="AK207" s="4">
        <v>1.3148</v>
      </c>
      <c r="AL207" s="4">
        <v>-0.43880000000000002</v>
      </c>
      <c r="AM207" s="4">
        <v>1.25766518750144</v>
      </c>
    </row>
    <row r="208" spans="1:39" x14ac:dyDescent="0.25">
      <c r="A208">
        <v>1998.5</v>
      </c>
      <c r="B208" s="4">
        <v>9.2418390390355505</v>
      </c>
      <c r="C208" s="4">
        <v>1.2112121366740799E-2</v>
      </c>
      <c r="D208" s="2">
        <v>8.4544876560001097</v>
      </c>
      <c r="E208" s="2">
        <v>7.3685920204030602</v>
      </c>
      <c r="F208" s="2">
        <v>6.5117453296447296</v>
      </c>
      <c r="G208" s="2">
        <v>6.3080984415095296</v>
      </c>
      <c r="H208" s="4">
        <v>6.9939329752231902</v>
      </c>
      <c r="I208" s="2">
        <v>5.9227778280133798E-3</v>
      </c>
      <c r="J208" s="2">
        <v>7.0665026449743298</v>
      </c>
      <c r="K208" s="4">
        <v>7.3908783573287797</v>
      </c>
      <c r="L208" s="2">
        <v>8.1852907425664494</v>
      </c>
      <c r="M208" s="2">
        <v>8.2020403186908304</v>
      </c>
      <c r="N208" s="4">
        <v>8.6854273260838202</v>
      </c>
      <c r="O208" s="2">
        <v>8.8481546603468004</v>
      </c>
      <c r="P208" s="4">
        <v>7.60100245454242</v>
      </c>
      <c r="Q208" s="2">
        <v>6.9398351724455498</v>
      </c>
      <c r="R208" s="2">
        <v>7.1743413881391804</v>
      </c>
      <c r="S208" s="2">
        <v>2.1625395244832601E-2</v>
      </c>
      <c r="T208" s="2">
        <v>1.5796341533775401E-2</v>
      </c>
      <c r="U208" s="2">
        <v>-3.06361323920008E-2</v>
      </c>
      <c r="V208" s="2">
        <v>3.9225242626756099E-2</v>
      </c>
      <c r="W208" s="4">
        <v>-1.88117599711966E-2</v>
      </c>
      <c r="X208" s="2">
        <v>1.3531141328059999</v>
      </c>
      <c r="Y208" s="2">
        <v>9.1453518106021702E-4</v>
      </c>
      <c r="Z208" s="4">
        <v>-7.4698004871720496E-3</v>
      </c>
      <c r="AA208" s="2">
        <v>-1.4209383246704701E-2</v>
      </c>
      <c r="AB208" s="2">
        <v>-7.13745508977226E-3</v>
      </c>
      <c r="AC208" s="4">
        <v>2.0110748141995299E-2</v>
      </c>
      <c r="AD208" s="2">
        <v>1.6085569288812E-2</v>
      </c>
      <c r="AE208" s="2">
        <v>1.99848887696632E-2</v>
      </c>
      <c r="AF208" s="2">
        <v>-3.1561374336579497E-2</v>
      </c>
      <c r="AG208" s="2">
        <v>-5.2279531476319398E-2</v>
      </c>
      <c r="AH208" s="2">
        <v>30.329176666666701</v>
      </c>
      <c r="AI208" s="4">
        <v>-1.2946990390355499</v>
      </c>
      <c r="AJ208" s="4">
        <v>1.66</v>
      </c>
      <c r="AK208" s="4">
        <v>1.4956</v>
      </c>
      <c r="AL208" s="4">
        <v>-0.19539999999999999</v>
      </c>
      <c r="AM208" s="4">
        <v>1.26180756623565</v>
      </c>
    </row>
    <row r="209" spans="1:39" x14ac:dyDescent="0.25">
      <c r="A209">
        <v>1998.75</v>
      </c>
      <c r="B209" s="4">
        <v>9.2589971939225997</v>
      </c>
      <c r="C209" s="4">
        <v>1.0131957876925699E-2</v>
      </c>
      <c r="D209" s="2">
        <v>8.4614267495101601</v>
      </c>
      <c r="E209" s="2">
        <v>7.3821243657375097</v>
      </c>
      <c r="F209" s="2">
        <v>6.5694814204143004</v>
      </c>
      <c r="G209" s="2">
        <v>6.3318576584724298</v>
      </c>
      <c r="H209" s="4">
        <v>7.0264268086996404</v>
      </c>
      <c r="I209" s="2">
        <v>6.6463583494876799E-3</v>
      </c>
      <c r="J209" s="2">
        <v>7.0776872521471503</v>
      </c>
      <c r="K209" s="4">
        <v>7.4374707418265702</v>
      </c>
      <c r="L209" s="2">
        <v>8.2254690444094098</v>
      </c>
      <c r="M209" s="2">
        <v>8.2428544497500802</v>
      </c>
      <c r="N209" s="4">
        <v>8.6940716779934206</v>
      </c>
      <c r="O209" s="2">
        <v>8.8573296859048298</v>
      </c>
      <c r="P209" s="4">
        <v>7.6099117536996701</v>
      </c>
      <c r="Q209" s="2">
        <v>6.97681481491363</v>
      </c>
      <c r="R209" s="2">
        <v>7.2062289125121204</v>
      </c>
      <c r="S209" s="2">
        <v>2.3394557429732302E-2</v>
      </c>
      <c r="T209" s="2">
        <v>6.4958504949998996E-3</v>
      </c>
      <c r="U209" s="2">
        <v>-3.0455861573383199E-2</v>
      </c>
      <c r="V209" s="2">
        <v>3.6909128133622501E-2</v>
      </c>
      <c r="W209" s="4">
        <v>-1.7573077137754502E-2</v>
      </c>
      <c r="X209" s="2">
        <v>0.53885756149451902</v>
      </c>
      <c r="Y209" s="2">
        <v>9.9175564915547892E-3</v>
      </c>
      <c r="Z209" s="4">
        <v>-8.6214617076656504E-3</v>
      </c>
      <c r="AA209" s="2">
        <v>-1.3862821511160899E-2</v>
      </c>
      <c r="AB209" s="2">
        <v>-6.9559829154961497E-3</v>
      </c>
      <c r="AC209" s="4">
        <v>1.9017927376729901E-2</v>
      </c>
      <c r="AD209" s="2">
        <v>1.7116585844597399E-2</v>
      </c>
      <c r="AE209" s="2">
        <v>2.1342722050192699E-2</v>
      </c>
      <c r="AF209" s="2">
        <v>-1.38653711625309E-2</v>
      </c>
      <c r="AG209" s="2">
        <v>-3.0112341701098401E-3</v>
      </c>
      <c r="AH209" s="2">
        <v>29.322970000000002</v>
      </c>
      <c r="AI209" s="4">
        <v>-1.2941671939226</v>
      </c>
      <c r="AJ209" s="4">
        <v>1.8667</v>
      </c>
      <c r="AK209" s="4">
        <v>1.5014000000000001</v>
      </c>
      <c r="AL209" s="4">
        <v>-0.05</v>
      </c>
      <c r="AM209" s="4">
        <v>1.2637672334533401</v>
      </c>
    </row>
    <row r="210" spans="1:39" x14ac:dyDescent="0.25">
      <c r="A210">
        <v>1999</v>
      </c>
      <c r="B210" s="4">
        <v>9.2678637192198394</v>
      </c>
      <c r="C210" s="4">
        <v>1.04046805026954E-2</v>
      </c>
      <c r="D210" s="2">
        <v>8.4698499799057192</v>
      </c>
      <c r="E210" s="2">
        <v>7.4004372985118403</v>
      </c>
      <c r="F210" s="2">
        <v>6.5718628742259302</v>
      </c>
      <c r="G210" s="2">
        <v>6.3377102955561799</v>
      </c>
      <c r="H210" s="4">
        <v>7.0493416430440101</v>
      </c>
      <c r="I210" s="2">
        <v>9.1052182847648801E-3</v>
      </c>
      <c r="J210" s="2">
        <v>7.0723955115395203</v>
      </c>
      <c r="K210" s="4">
        <v>7.4410070775214798</v>
      </c>
      <c r="L210" s="2">
        <v>8.2385120427853504</v>
      </c>
      <c r="M210" s="2">
        <v>8.2618636403274603</v>
      </c>
      <c r="N210" s="4">
        <v>8.7050654682501598</v>
      </c>
      <c r="O210" s="2">
        <v>8.8649785270242791</v>
      </c>
      <c r="P210" s="4">
        <v>7.6150025839208597</v>
      </c>
      <c r="Q210" s="2">
        <v>6.9691325586570398</v>
      </c>
      <c r="R210" s="2">
        <v>7.2313593606099804</v>
      </c>
      <c r="S210" s="2">
        <v>2.1979656953860199E-2</v>
      </c>
      <c r="T210" s="2">
        <v>1.31119446768508E-2</v>
      </c>
      <c r="U210" s="2">
        <v>-3.42876834836758E-2</v>
      </c>
      <c r="V210" s="2">
        <v>3.9997681038151697E-2</v>
      </c>
      <c r="W210" s="4">
        <v>-6.5267164393390002E-3</v>
      </c>
      <c r="X210" s="2">
        <v>1.3025805080616799</v>
      </c>
      <c r="Y210" s="2">
        <v>-1.1886284505202099E-2</v>
      </c>
      <c r="Z210" s="4">
        <v>-9.6068869884611292E-3</v>
      </c>
      <c r="AA210" s="2">
        <v>-9.4876205596605701E-3</v>
      </c>
      <c r="AB210" s="2">
        <v>3.9841299521263798E-3</v>
      </c>
      <c r="AC210" s="4">
        <v>1.9645371667849101E-2</v>
      </c>
      <c r="AD210" s="2">
        <v>1.30396882305774E-2</v>
      </c>
      <c r="AE210" s="2">
        <v>3.8844316026192899E-2</v>
      </c>
      <c r="AF210" s="2">
        <v>-7.4732792620011397E-3</v>
      </c>
      <c r="AG210" s="2">
        <v>-1.20745889163381E-2</v>
      </c>
      <c r="AH210" s="2">
        <v>28.343636666666701</v>
      </c>
      <c r="AI210" s="4">
        <v>-1.2944037192198401</v>
      </c>
      <c r="AJ210" s="4">
        <v>1.5718000000000001</v>
      </c>
      <c r="AK210" s="4">
        <v>1.5488999999999999</v>
      </c>
      <c r="AL210" s="4">
        <v>-0.27229999999999999</v>
      </c>
      <c r="AM210" s="4">
        <v>1.2801823885621799</v>
      </c>
    </row>
    <row r="211" spans="1:39" x14ac:dyDescent="0.25">
      <c r="A211">
        <v>1999.25</v>
      </c>
      <c r="B211" s="4">
        <v>9.2756504703714509</v>
      </c>
      <c r="C211" s="4">
        <v>2.1371465951872899E-2</v>
      </c>
      <c r="D211" s="2">
        <v>8.4810892161853602</v>
      </c>
      <c r="E211" s="2">
        <v>7.4098024849365496</v>
      </c>
      <c r="F211" s="2">
        <v>6.6188724859538404</v>
      </c>
      <c r="G211" s="2">
        <v>6.3484394460557096</v>
      </c>
      <c r="H211" s="4">
        <v>7.0769915962274403</v>
      </c>
      <c r="I211" s="2">
        <v>3.7935283055573598E-3</v>
      </c>
      <c r="J211" s="2">
        <v>7.0272099781485799</v>
      </c>
      <c r="K211" s="4">
        <v>7.4760999445699001</v>
      </c>
      <c r="L211" s="2">
        <v>8.2701743600465996</v>
      </c>
      <c r="M211" s="2">
        <v>8.2806426463146892</v>
      </c>
      <c r="N211" s="4">
        <v>8.7158169363506701</v>
      </c>
      <c r="O211" s="2">
        <v>8.8646617042464104</v>
      </c>
      <c r="P211" s="4">
        <v>7.6191843232201002</v>
      </c>
      <c r="Q211" s="2">
        <v>6.9805409487077901</v>
      </c>
      <c r="R211" s="2">
        <v>7.2626987247427204</v>
      </c>
      <c r="S211" s="2">
        <v>1.9328897284658801E-2</v>
      </c>
      <c r="T211" s="2">
        <v>5.7802223749309399E-2</v>
      </c>
      <c r="U211" s="2">
        <v>-2.0642023034092499E-2</v>
      </c>
      <c r="V211" s="2">
        <v>4.3252359690697503E-2</v>
      </c>
      <c r="W211" s="4">
        <v>-1.6419720294557301E-2</v>
      </c>
      <c r="X211" s="2">
        <v>-3.4357429148870802</v>
      </c>
      <c r="Y211" s="2">
        <v>0.133886044663139</v>
      </c>
      <c r="Z211" s="4">
        <v>1.61552356345851E-5</v>
      </c>
      <c r="AA211" s="2">
        <v>-8.1815814547248102E-3</v>
      </c>
      <c r="AB211" s="2">
        <v>-3.8216296988245801E-2</v>
      </c>
      <c r="AC211" s="4">
        <v>2.93479054114201E-2</v>
      </c>
      <c r="AD211" s="2">
        <v>4.94999107142675E-2</v>
      </c>
      <c r="AE211" s="2">
        <v>4.08712332836529E-2</v>
      </c>
      <c r="AF211" s="2">
        <v>6.1833206861550104E-3</v>
      </c>
      <c r="AG211" s="2">
        <v>4.71868458838181E-2</v>
      </c>
      <c r="AH211" s="2">
        <v>25.3979833333333</v>
      </c>
      <c r="AI211" s="4">
        <v>-1.2925504703714501</v>
      </c>
      <c r="AJ211" s="4">
        <v>1.5101</v>
      </c>
      <c r="AK211" s="4">
        <v>1.5450999999999999</v>
      </c>
      <c r="AL211" s="4">
        <v>-0.2762</v>
      </c>
      <c r="AM211" s="4">
        <v>1.2903440546441001</v>
      </c>
    </row>
    <row r="212" spans="1:39" x14ac:dyDescent="0.25">
      <c r="A212">
        <v>1999.5</v>
      </c>
      <c r="B212" s="4">
        <v>9.2882916633933608</v>
      </c>
      <c r="C212" s="4">
        <v>2.1011922985049801E-2</v>
      </c>
      <c r="D212" s="2">
        <v>8.4930234421090294</v>
      </c>
      <c r="E212" s="2">
        <v>7.4145728813505896</v>
      </c>
      <c r="F212" s="2">
        <v>6.6430081778128498</v>
      </c>
      <c r="G212" s="2">
        <v>6.3568018641253703</v>
      </c>
      <c r="H212" s="4">
        <v>7.1052938015809497</v>
      </c>
      <c r="I212" s="2">
        <v>4.31685273790537E-3</v>
      </c>
      <c r="J212" s="2">
        <v>7.0309186145279803</v>
      </c>
      <c r="K212" s="4">
        <v>7.4950584961999702</v>
      </c>
      <c r="L212" s="2">
        <v>8.2937847335427097</v>
      </c>
      <c r="M212" s="2">
        <v>8.3048759520482704</v>
      </c>
      <c r="N212" s="4">
        <v>8.7258862493373499</v>
      </c>
      <c r="O212" s="2">
        <v>8.8734696145269201</v>
      </c>
      <c r="P212" s="4">
        <v>7.6320619217911796</v>
      </c>
      <c r="Q212" s="2">
        <v>7.0064234507788399</v>
      </c>
      <c r="R212" s="2">
        <v>7.2983774402205297</v>
      </c>
      <c r="S212" s="2">
        <v>2.1510507114612699E-2</v>
      </c>
      <c r="T212" s="2">
        <v>4.27270204787931E-2</v>
      </c>
      <c r="U212" s="2">
        <v>-1.9292607031122299E-2</v>
      </c>
      <c r="V212" s="2">
        <v>3.3242021740512898E-2</v>
      </c>
      <c r="W212" s="4">
        <v>-1.98327736892807E-2</v>
      </c>
      <c r="X212" s="2">
        <v>0.58017444681407704</v>
      </c>
      <c r="Y212" s="2">
        <v>-3.6564238144833898E-3</v>
      </c>
      <c r="Z212" s="4">
        <v>-2.06797527865987E-3</v>
      </c>
      <c r="AA212" s="2">
        <v>-1.1389011106569299E-2</v>
      </c>
      <c r="AB212" s="2">
        <v>-6.3050993988475997E-3</v>
      </c>
      <c r="AC212" s="4">
        <v>2.7028518814312001E-2</v>
      </c>
      <c r="AD212" s="2">
        <v>2.0914556610272E-2</v>
      </c>
      <c r="AE212" s="2">
        <v>3.6524142029055198E-2</v>
      </c>
      <c r="AF212" s="2">
        <v>8.5585441173243702E-3</v>
      </c>
      <c r="AG212" s="2">
        <v>4.7424371188629501E-2</v>
      </c>
      <c r="AH212" s="2">
        <v>23.979646666666699</v>
      </c>
      <c r="AI212" s="4">
        <v>-1.2907716633933599</v>
      </c>
      <c r="AJ212" s="4">
        <v>1.8267</v>
      </c>
      <c r="AK212" s="4">
        <v>1.6789000000000001</v>
      </c>
      <c r="AL212" s="4">
        <v>-0.11609999999999999</v>
      </c>
      <c r="AM212" s="4">
        <v>1.3037192769803301</v>
      </c>
    </row>
    <row r="213" spans="1:39" x14ac:dyDescent="0.25">
      <c r="A213">
        <v>1999.75</v>
      </c>
      <c r="B213" s="4">
        <v>9.3060868202379492</v>
      </c>
      <c r="C213" s="4">
        <v>2.3641716381074901E-2</v>
      </c>
      <c r="D213" s="2">
        <v>8.5052015785638595</v>
      </c>
      <c r="E213" s="2">
        <v>7.4348478752120002</v>
      </c>
      <c r="F213" s="2">
        <v>6.6553116419563798</v>
      </c>
      <c r="G213" s="2">
        <v>6.3688730574336203</v>
      </c>
      <c r="H213" s="4">
        <v>7.1084077924608202</v>
      </c>
      <c r="I213" s="2">
        <v>8.7743036762562999E-3</v>
      </c>
      <c r="J213" s="2">
        <v>7.0788290870435802</v>
      </c>
      <c r="K213" s="4">
        <v>7.5072850363591401</v>
      </c>
      <c r="L213" s="2">
        <v>8.3021541147069406</v>
      </c>
      <c r="M213" s="2">
        <v>8.3264320297027705</v>
      </c>
      <c r="N213" s="4">
        <v>8.7401909730073495</v>
      </c>
      <c r="O213" s="2">
        <v>8.8944927778894201</v>
      </c>
      <c r="P213" s="4">
        <v>7.6477383343791097</v>
      </c>
      <c r="Q213" s="2">
        <v>7.0311226929324198</v>
      </c>
      <c r="R213" s="2">
        <v>7.3220479756929802</v>
      </c>
      <c r="S213" s="2">
        <v>2.6667117755472699E-2</v>
      </c>
      <c r="T213" s="2">
        <v>3.6221714342264698E-2</v>
      </c>
      <c r="U213" s="2">
        <v>-2.4095317674426301E-2</v>
      </c>
      <c r="V213" s="2">
        <v>3.1948464267671298E-2</v>
      </c>
      <c r="W213" s="4">
        <v>-3.95075087421404E-3</v>
      </c>
      <c r="X213" s="2">
        <v>2.90462538984709</v>
      </c>
      <c r="Y213" s="2">
        <v>-0.128689771061445</v>
      </c>
      <c r="Z213" s="4">
        <v>-5.5337136976021401E-3</v>
      </c>
      <c r="AA213" s="2">
        <v>-6.5999213669307704E-3</v>
      </c>
      <c r="AB213" s="2">
        <v>8.6070403777256405E-3</v>
      </c>
      <c r="AC213" s="4">
        <v>2.91432140058419E-2</v>
      </c>
      <c r="AD213" s="2">
        <v>-2.3480539214944E-3</v>
      </c>
      <c r="AE213" s="2">
        <v>3.6503758788121801E-2</v>
      </c>
      <c r="AF213" s="2">
        <v>1.8411634135244302E-2</v>
      </c>
      <c r="AG213" s="2">
        <v>5.6290728747523402E-2</v>
      </c>
      <c r="AH213" s="2">
        <v>23.606960000000001</v>
      </c>
      <c r="AI213" s="4">
        <v>-1.2851768202379501</v>
      </c>
      <c r="AJ213" s="4">
        <v>1.8011999999999999</v>
      </c>
      <c r="AK213" s="4">
        <v>1.6946000000000001</v>
      </c>
      <c r="AL213" s="4">
        <v>-0.16889999999999999</v>
      </c>
      <c r="AM213" s="4">
        <v>1.29995270410925</v>
      </c>
    </row>
    <row r="214" spans="1:39" x14ac:dyDescent="0.25">
      <c r="A214">
        <v>2000</v>
      </c>
      <c r="B214" s="4">
        <v>9.30870044158927</v>
      </c>
      <c r="C214" s="4">
        <v>3.3311610449814601E-2</v>
      </c>
      <c r="D214" s="2">
        <v>8.5202285799597597</v>
      </c>
      <c r="E214" s="2">
        <v>7.4261323189009598</v>
      </c>
      <c r="F214" s="2">
        <v>6.7100357800080896</v>
      </c>
      <c r="G214" s="2">
        <v>6.3767269478986304</v>
      </c>
      <c r="H214" s="4">
        <v>7.1448806278167698</v>
      </c>
      <c r="I214" s="2">
        <v>1.65818691165263E-3</v>
      </c>
      <c r="J214" s="2">
        <v>6.9865424289857696</v>
      </c>
      <c r="K214" s="4">
        <v>7.5467870387707299</v>
      </c>
      <c r="L214" s="2">
        <v>8.3402643312016398</v>
      </c>
      <c r="M214" s="2">
        <v>8.3447182604353891</v>
      </c>
      <c r="N214" s="4">
        <v>8.7490719874690104</v>
      </c>
      <c r="O214" s="2">
        <v>8.8846668713738097</v>
      </c>
      <c r="P214" s="4">
        <v>7.63949797730145</v>
      </c>
      <c r="Q214" s="2">
        <v>7.0482126316773899</v>
      </c>
      <c r="R214" s="2">
        <v>7.3618200569263603</v>
      </c>
      <c r="S214" s="2">
        <v>3.7675485355144603E-2</v>
      </c>
      <c r="T214" s="2">
        <v>6.19900780894014E-2</v>
      </c>
      <c r="U214" s="2">
        <v>-1.95322798163815E-2</v>
      </c>
      <c r="V214" s="2">
        <v>6.8668550317717403E-2</v>
      </c>
      <c r="W214" s="4">
        <v>9.0957610659962995E-3</v>
      </c>
      <c r="X214" s="2">
        <v>-6.59378590501115</v>
      </c>
      <c r="Y214" s="2">
        <v>0.23506572191431399</v>
      </c>
      <c r="Z214" s="4">
        <v>8.5959779349202899E-3</v>
      </c>
      <c r="AA214" s="2">
        <v>8.6842786093583903E-3</v>
      </c>
      <c r="AB214" s="2">
        <v>-2.0276303652373401E-2</v>
      </c>
      <c r="AC214" s="4">
        <v>4.3807299085024502E-2</v>
      </c>
      <c r="AD214" s="2">
        <v>7.7529404881787001E-2</v>
      </c>
      <c r="AE214" s="2">
        <v>5.5909886937577397E-2</v>
      </c>
      <c r="AF214" s="2">
        <v>2.50476509322759E-2</v>
      </c>
      <c r="AG214" s="2">
        <v>7.3533657807843197E-2</v>
      </c>
      <c r="AH214" s="2">
        <v>25.022276666666698</v>
      </c>
      <c r="AI214" s="4">
        <v>-1.25216044158926</v>
      </c>
      <c r="AJ214" s="4">
        <v>2.0045000000000002</v>
      </c>
      <c r="AK214" s="4">
        <v>1.8105</v>
      </c>
      <c r="AL214" s="4">
        <v>-7.0000000000000007E-2</v>
      </c>
      <c r="AM214" s="4">
        <v>1.3173543576328099</v>
      </c>
    </row>
    <row r="215" spans="1:39" x14ac:dyDescent="0.25">
      <c r="A215">
        <v>2000.25</v>
      </c>
      <c r="B215" s="4">
        <v>9.3280167352766092</v>
      </c>
      <c r="C215" s="4">
        <v>1.82424452305661E-2</v>
      </c>
      <c r="D215" s="2">
        <v>8.5317861937191406</v>
      </c>
      <c r="E215" s="2">
        <v>7.4459431195039398</v>
      </c>
      <c r="F215" s="2">
        <v>6.6918355727572498</v>
      </c>
      <c r="G215" s="2">
        <v>6.3699009828282298</v>
      </c>
      <c r="H215" s="4">
        <v>7.1811355667230599</v>
      </c>
      <c r="I215" s="2">
        <v>9.0862490074479097E-3</v>
      </c>
      <c r="J215" s="2">
        <v>7.0452948368932597</v>
      </c>
      <c r="K215" s="4">
        <v>7.5323521206851201</v>
      </c>
      <c r="L215" s="2">
        <v>8.3513798337016603</v>
      </c>
      <c r="M215" s="2">
        <v>8.3749431514189805</v>
      </c>
      <c r="N215" s="4">
        <v>8.7627878217256807</v>
      </c>
      <c r="O215" s="2">
        <v>8.9070253613519998</v>
      </c>
      <c r="P215" s="4">
        <v>7.6527356081821001</v>
      </c>
      <c r="Q215" s="2">
        <v>7.0762314289540402</v>
      </c>
      <c r="R215" s="2">
        <v>7.3918467075454899</v>
      </c>
      <c r="S215" s="2">
        <v>1.6855290824352699E-2</v>
      </c>
      <c r="T215" s="2">
        <v>3.5276492685294897E-2</v>
      </c>
      <c r="U215" s="2">
        <v>-8.1425947541191607E-3</v>
      </c>
      <c r="V215" s="2">
        <v>3.8863277018016597E-2</v>
      </c>
      <c r="W215" s="4">
        <v>4.5003788850195301E-3</v>
      </c>
      <c r="X215" s="2">
        <v>6.8719877332476802</v>
      </c>
      <c r="Y215" s="2">
        <v>-0.161531526686506</v>
      </c>
      <c r="Z215" s="4">
        <v>7.3028190668651396E-3</v>
      </c>
      <c r="AA215" s="2">
        <v>5.8040550764815201E-4</v>
      </c>
      <c r="AB215" s="2">
        <v>3.4817037505373398E-2</v>
      </c>
      <c r="AC215" s="4">
        <v>2.16308255805444E-2</v>
      </c>
      <c r="AD215" s="2">
        <v>-1.3508106356155699E-2</v>
      </c>
      <c r="AE215" s="2">
        <v>2.0214408925951902E-2</v>
      </c>
      <c r="AF215" s="2">
        <v>2.3885611807621401E-2</v>
      </c>
      <c r="AG215" s="2">
        <v>-2.7779047048781498E-4</v>
      </c>
      <c r="AH215" s="2">
        <v>27.8599933333333</v>
      </c>
      <c r="AI215" s="4">
        <v>-1.27302673527661</v>
      </c>
      <c r="AJ215" s="4">
        <v>2.5911</v>
      </c>
      <c r="AK215" s="4">
        <v>1.8852</v>
      </c>
      <c r="AL215" s="4">
        <v>0.39929999999999999</v>
      </c>
      <c r="AM215" s="4">
        <v>1.3177361670904899</v>
      </c>
    </row>
    <row r="216" spans="1:39" x14ac:dyDescent="0.25">
      <c r="A216">
        <v>2000.5</v>
      </c>
      <c r="B216" s="4">
        <v>9.3288609133861105</v>
      </c>
      <c r="C216" s="4">
        <v>2.4786357820065798E-2</v>
      </c>
      <c r="D216" s="2">
        <v>8.5410073695154907</v>
      </c>
      <c r="E216" s="2">
        <v>7.4526924323769004</v>
      </c>
      <c r="F216" s="2">
        <v>6.7090604080702398</v>
      </c>
      <c r="G216" s="2">
        <v>6.3521066116078302</v>
      </c>
      <c r="H216" s="4">
        <v>7.1921820587132501</v>
      </c>
      <c r="I216" s="2">
        <v>5.7100644877912396E-3</v>
      </c>
      <c r="J216" s="2">
        <v>6.9989332004124396</v>
      </c>
      <c r="K216" s="4">
        <v>7.5381549429726498</v>
      </c>
      <c r="L216" s="2">
        <v>8.3598468389694691</v>
      </c>
      <c r="M216" s="2">
        <v>8.3745092776577099</v>
      </c>
      <c r="N216" s="4">
        <v>8.7713626220289296</v>
      </c>
      <c r="O216" s="2">
        <v>8.9056025064417597</v>
      </c>
      <c r="P216" s="4">
        <v>7.6495973810808398</v>
      </c>
      <c r="Q216" s="2">
        <v>7.1003571451836498</v>
      </c>
      <c r="R216" s="2">
        <v>7.4261918657494599</v>
      </c>
      <c r="S216" s="2">
        <v>3.02176016275197E-2</v>
      </c>
      <c r="T216" s="2">
        <v>3.1876705264920702E-2</v>
      </c>
      <c r="U216" s="2">
        <v>-2.4942854949578899E-2</v>
      </c>
      <c r="V216" s="2">
        <v>3.1020984768293399E-2</v>
      </c>
      <c r="W216" s="4">
        <v>1.3036035826331701E-2</v>
      </c>
      <c r="X216" s="2">
        <v>-1.8172567379708899</v>
      </c>
      <c r="Y216" s="2">
        <v>0.131060132082084</v>
      </c>
      <c r="Z216" s="4">
        <v>-7.0139542991363201E-3</v>
      </c>
      <c r="AA216" s="2">
        <v>2.2270105860862101E-3</v>
      </c>
      <c r="AB216" s="2">
        <v>-1.2132405099674099E-2</v>
      </c>
      <c r="AC216" s="4">
        <v>3.06494687388295E-2</v>
      </c>
      <c r="AD216" s="2">
        <v>4.84313940596479E-2</v>
      </c>
      <c r="AE216" s="2">
        <v>4.2781786876840797E-2</v>
      </c>
      <c r="AF216" s="2">
        <v>1.18223711790719E-2</v>
      </c>
      <c r="AG216" s="2">
        <v>2.81081706301443E-2</v>
      </c>
      <c r="AH216" s="2">
        <v>21.82695</v>
      </c>
      <c r="AI216" s="4">
        <v>-1.2748809133861101</v>
      </c>
      <c r="AJ216" s="4">
        <v>2.9022000000000001</v>
      </c>
      <c r="AK216" s="4">
        <v>1.8908</v>
      </c>
      <c r="AL216" s="4">
        <v>0.66900000000000004</v>
      </c>
      <c r="AM216" s="4">
        <v>1.33522748417753</v>
      </c>
    </row>
    <row r="217" spans="1:39" x14ac:dyDescent="0.25">
      <c r="A217">
        <v>2000.75</v>
      </c>
      <c r="B217" s="4">
        <v>9.3347679503512406</v>
      </c>
      <c r="C217" s="4">
        <v>2.2057867939022199E-2</v>
      </c>
      <c r="D217" s="2">
        <v>8.54973782289197</v>
      </c>
      <c r="E217" s="2">
        <v>7.4624446663945196</v>
      </c>
      <c r="F217" s="2">
        <v>6.7163526134519902</v>
      </c>
      <c r="G217" s="2">
        <v>6.3529777676869603</v>
      </c>
      <c r="H217" s="4">
        <v>7.1960871402754201</v>
      </c>
      <c r="I217" s="2">
        <v>5.3801654524274897E-3</v>
      </c>
      <c r="J217" s="2">
        <v>6.9940565016909098</v>
      </c>
      <c r="K217" s="4">
        <v>7.5433443388755901</v>
      </c>
      <c r="L217" s="2">
        <v>8.3645849072668099</v>
      </c>
      <c r="M217" s="2">
        <v>8.3780298900904295</v>
      </c>
      <c r="N217" s="4">
        <v>8.7803600319570592</v>
      </c>
      <c r="O217" s="2">
        <v>8.9120743987208701</v>
      </c>
      <c r="P217" s="4">
        <v>7.6526406549464996</v>
      </c>
      <c r="Q217" s="2">
        <v>7.0924905870000297</v>
      </c>
      <c r="R217" s="2">
        <v>7.4254174800071198</v>
      </c>
      <c r="S217" s="2">
        <v>3.2144763393333199E-2</v>
      </c>
      <c r="T217" s="2">
        <v>1.29431534947528E-2</v>
      </c>
      <c r="U217" s="2">
        <v>-9.5449064515911192E-3</v>
      </c>
      <c r="V217" s="2">
        <v>3.4007281493717997E-2</v>
      </c>
      <c r="W217" s="4">
        <v>-2.2926629172452802E-3</v>
      </c>
      <c r="X217" s="2">
        <v>-0.192093190724757</v>
      </c>
      <c r="Y217" s="2">
        <v>4.0876586753860501E-2</v>
      </c>
      <c r="Z217" s="4">
        <v>4.7304727454751099E-3</v>
      </c>
      <c r="AA217" s="2">
        <v>6.2681631758820799E-4</v>
      </c>
      <c r="AB217" s="2">
        <v>1.11070949572678E-3</v>
      </c>
      <c r="AC217" s="4">
        <v>2.7129483806909601E-2</v>
      </c>
      <c r="AD217" s="2">
        <v>2.9588506364561298E-2</v>
      </c>
      <c r="AE217" s="2">
        <v>3.6495142656075799E-2</v>
      </c>
      <c r="AF217" s="2">
        <v>5.2883635160334598E-3</v>
      </c>
      <c r="AG217" s="2">
        <v>2.1011166165198599E-2</v>
      </c>
      <c r="AH217" s="2">
        <v>29.176829999999999</v>
      </c>
      <c r="AI217" s="4">
        <v>-1.2794379503512401</v>
      </c>
      <c r="AJ217" s="4">
        <v>3.6057000000000001</v>
      </c>
      <c r="AK217" s="4">
        <v>1.7708999999999999</v>
      </c>
      <c r="AL217" s="4">
        <v>1.2242999999999999</v>
      </c>
      <c r="AM217" s="4">
        <v>1.3467416434677899</v>
      </c>
    </row>
    <row r="218" spans="1:39" x14ac:dyDescent="0.25">
      <c r="A218">
        <v>2001</v>
      </c>
      <c r="B218" s="4">
        <v>9.3314777754451406</v>
      </c>
      <c r="C218" s="4">
        <v>2.65374065096502E-2</v>
      </c>
      <c r="D218" s="2">
        <v>8.5544311710210401</v>
      </c>
      <c r="E218" s="2">
        <v>7.4565700886521604</v>
      </c>
      <c r="F218" s="2">
        <v>6.7331637682500904</v>
      </c>
      <c r="G218" s="2">
        <v>6.3574955859707396</v>
      </c>
      <c r="H218" s="4">
        <v>7.1866740657637598</v>
      </c>
      <c r="I218" s="2">
        <v>-3.0201078188328801E-3</v>
      </c>
      <c r="J218" s="2">
        <v>6.95664797260104</v>
      </c>
      <c r="K218" s="4">
        <v>7.5561239891720202</v>
      </c>
      <c r="L218" s="2">
        <v>8.3666185341684702</v>
      </c>
      <c r="M218" s="2">
        <v>8.3584946097198607</v>
      </c>
      <c r="N218" s="4">
        <v>8.7823270941192604</v>
      </c>
      <c r="O218" s="2">
        <v>8.9068936882171901</v>
      </c>
      <c r="P218" s="4">
        <v>7.6672986291817704</v>
      </c>
      <c r="Q218" s="2">
        <v>7.0792686370594904</v>
      </c>
      <c r="R218" s="2">
        <v>7.4107704806561499</v>
      </c>
      <c r="S218" s="2">
        <v>4.3848982371081001E-2</v>
      </c>
      <c r="T218" s="2">
        <v>1.08272410729455E-2</v>
      </c>
      <c r="U218" s="2">
        <v>-1.7957354880138599E-2</v>
      </c>
      <c r="V218" s="2">
        <v>5.3256979034682003E-2</v>
      </c>
      <c r="W218" s="4">
        <v>-2.1575716730136901E-2</v>
      </c>
      <c r="X218" s="2">
        <v>-2.2621510952191501</v>
      </c>
      <c r="Y218" s="2">
        <v>0.30750734553421899</v>
      </c>
      <c r="Z218" s="4">
        <v>5.4266153308688602E-3</v>
      </c>
      <c r="AA218" s="2">
        <v>-7.3833762127755199E-3</v>
      </c>
      <c r="AB218" s="2">
        <v>-4.8544982713050203E-2</v>
      </c>
      <c r="AC218" s="4">
        <v>3.5253369405353403E-2</v>
      </c>
      <c r="AD218" s="2">
        <v>8.5009414315344201E-2</v>
      </c>
      <c r="AE218" s="2">
        <v>3.0749769477974798E-2</v>
      </c>
      <c r="AF218" s="2">
        <v>-3.5215502154173399E-4</v>
      </c>
      <c r="AG218" s="2">
        <v>-1.91771164987991E-2</v>
      </c>
      <c r="AH218" s="2">
        <v>28.804216666666701</v>
      </c>
      <c r="AI218" s="4">
        <v>-1.27793777544514</v>
      </c>
      <c r="AJ218" s="4">
        <v>3.2012999999999998</v>
      </c>
      <c r="AK218" s="4">
        <v>1.8162</v>
      </c>
      <c r="AL218" s="4">
        <v>0.88129999999999997</v>
      </c>
      <c r="AM218" s="4">
        <v>1.3657792566796501</v>
      </c>
    </row>
    <row r="219" spans="1:39" x14ac:dyDescent="0.25">
      <c r="A219">
        <v>2001.25</v>
      </c>
      <c r="B219" s="4">
        <v>9.3380033289663409</v>
      </c>
      <c r="C219" s="4">
        <v>1.9057000054470301E-2</v>
      </c>
      <c r="D219" s="2">
        <v>8.5586613771100009</v>
      </c>
      <c r="E219" s="2">
        <v>7.4613529945919996</v>
      </c>
      <c r="F219" s="2">
        <v>6.7326873508994902</v>
      </c>
      <c r="G219" s="2">
        <v>6.3714408924489803</v>
      </c>
      <c r="H219" s="4">
        <v>7.1599915044996196</v>
      </c>
      <c r="I219" s="2">
        <v>-1.1260714667080899E-3</v>
      </c>
      <c r="J219" s="2">
        <v>7.0026603397108298</v>
      </c>
      <c r="K219" s="4">
        <v>7.5604824606217997</v>
      </c>
      <c r="L219" s="2">
        <v>8.3564238399653199</v>
      </c>
      <c r="M219" s="2">
        <v>8.3539074303709704</v>
      </c>
      <c r="N219" s="4">
        <v>8.7866995356461004</v>
      </c>
      <c r="O219" s="2">
        <v>8.9193089877681206</v>
      </c>
      <c r="P219" s="4">
        <v>7.6878596683979801</v>
      </c>
      <c r="Q219" s="2">
        <v>7.0460378667821404</v>
      </c>
      <c r="R219" s="2">
        <v>7.3805051338959</v>
      </c>
      <c r="S219" s="2">
        <v>2.5825738911422001E-2</v>
      </c>
      <c r="T219" s="2">
        <v>2.7803055529009399E-2</v>
      </c>
      <c r="U219" s="2">
        <v>-2.82864083805698E-2</v>
      </c>
      <c r="V219" s="2">
        <v>4.8456394364393397E-2</v>
      </c>
      <c r="W219" s="4">
        <v>1.40657682977974E-3</v>
      </c>
      <c r="X219" s="2">
        <v>-3.90060637133183</v>
      </c>
      <c r="Y219" s="2">
        <v>3.0616597456312199E-2</v>
      </c>
      <c r="Z219" s="4">
        <v>-2.77606447490442E-3</v>
      </c>
      <c r="AA219" s="2">
        <v>-1.5033187241186899E-3</v>
      </c>
      <c r="AB219" s="2">
        <v>4.80099252390076E-3</v>
      </c>
      <c r="AC219" s="4">
        <v>2.6334371137920701E-2</v>
      </c>
      <c r="AD219" s="2">
        <v>2.6601712736450601E-2</v>
      </c>
      <c r="AE219" s="2">
        <v>1.8199717290560399E-2</v>
      </c>
      <c r="AF219" s="2">
        <v>-1.7533435263541002E-2</v>
      </c>
      <c r="AG219" s="2">
        <v>-7.7276410477690405E-2</v>
      </c>
      <c r="AH219" s="2">
        <v>27.2134933333333</v>
      </c>
      <c r="AI219" s="4">
        <v>-1.3049133289663399</v>
      </c>
      <c r="AJ219" s="4">
        <v>3.0325000000000002</v>
      </c>
      <c r="AK219" s="4">
        <v>1.7302999999999999</v>
      </c>
      <c r="AL219" s="4">
        <v>0.7762</v>
      </c>
      <c r="AM219" s="4">
        <v>1.3767386543446001</v>
      </c>
    </row>
    <row r="220" spans="1:39" x14ac:dyDescent="0.25">
      <c r="A220">
        <v>2001.5</v>
      </c>
      <c r="B220" s="4">
        <v>9.3352446579001906</v>
      </c>
      <c r="C220" s="4">
        <v>3.0652245892674999E-3</v>
      </c>
      <c r="D220" s="2">
        <v>8.5613631751607109</v>
      </c>
      <c r="E220" s="2">
        <v>7.4661703463410403</v>
      </c>
      <c r="F220" s="2">
        <v>6.7446479411119897</v>
      </c>
      <c r="G220" s="2">
        <v>6.3768970014659097</v>
      </c>
      <c r="H220" s="4">
        <v>7.1432225799851796</v>
      </c>
      <c r="I220" s="2">
        <v>-2.9208271471960999E-3</v>
      </c>
      <c r="J220" s="2">
        <v>6.9736204316609003</v>
      </c>
      <c r="K220" s="4">
        <v>7.5702411231485698</v>
      </c>
      <c r="L220" s="2">
        <v>8.3544207698162207</v>
      </c>
      <c r="M220" s="2">
        <v>8.3471454727777701</v>
      </c>
      <c r="N220" s="4">
        <v>8.7899451822366501</v>
      </c>
      <c r="O220" s="2">
        <v>8.9164089645167799</v>
      </c>
      <c r="P220" s="4">
        <v>7.6860704719119601</v>
      </c>
      <c r="Q220" s="2">
        <v>6.9931987607995998</v>
      </c>
      <c r="R220" s="2">
        <v>7.35602441608187</v>
      </c>
      <c r="S220" s="2">
        <v>1.2600911359435E-2</v>
      </c>
      <c r="T220" s="2">
        <v>-1.7764516083016001E-2</v>
      </c>
      <c r="U220" s="2">
        <v>-2.6253361982885099E-2</v>
      </c>
      <c r="V220" s="2">
        <v>6.6479370729077003E-2</v>
      </c>
      <c r="W220" s="4">
        <v>-1.2130916419081899E-3</v>
      </c>
      <c r="X220" s="2">
        <v>3.8212593172920002</v>
      </c>
      <c r="Y220" s="2">
        <v>0.117238235415108</v>
      </c>
      <c r="Z220" s="4">
        <v>5.1867624481225496E-3</v>
      </c>
      <c r="AA220" s="2">
        <v>-3.4590871830175702E-4</v>
      </c>
      <c r="AB220" s="2">
        <v>-9.71572639150153E-3</v>
      </c>
      <c r="AC220" s="4">
        <v>4.7992294756298301E-3</v>
      </c>
      <c r="AD220" s="2">
        <v>2.6160691506831299E-2</v>
      </c>
      <c r="AE220" s="2">
        <v>1.5162197676325199E-2</v>
      </c>
      <c r="AF220" s="2">
        <v>-2.0485251651713599E-2</v>
      </c>
      <c r="AG220" s="2">
        <v>-6.3276891409724798E-2</v>
      </c>
      <c r="AH220" s="2">
        <v>30.602460000000001</v>
      </c>
      <c r="AI220" s="4">
        <v>-1.38819465790019</v>
      </c>
      <c r="AJ220" s="4">
        <v>3.0024000000000002</v>
      </c>
      <c r="AK220" s="4">
        <v>1.7333000000000001</v>
      </c>
      <c r="AL220" s="4">
        <v>0.69450000000000001</v>
      </c>
      <c r="AM220" s="4">
        <v>1.40063791447119</v>
      </c>
    </row>
    <row r="221" spans="1:39" x14ac:dyDescent="0.25">
      <c r="A221">
        <v>2001.75</v>
      </c>
      <c r="B221" s="4">
        <v>9.3387335867445795</v>
      </c>
      <c r="C221" s="4">
        <v>2.63892661810417E-3</v>
      </c>
      <c r="D221" s="2">
        <v>8.5657928612522998</v>
      </c>
      <c r="E221" s="2">
        <v>7.4747721823978699</v>
      </c>
      <c r="F221" s="2">
        <v>6.82535145272732</v>
      </c>
      <c r="G221" s="2">
        <v>6.3683586982281097</v>
      </c>
      <c r="H221" s="4">
        <v>7.1106961229788297</v>
      </c>
      <c r="I221" s="2">
        <v>-7.7893782957842899E-3</v>
      </c>
      <c r="J221" s="2">
        <v>6.9478214105439999</v>
      </c>
      <c r="K221" s="4">
        <v>7.6221604138915797</v>
      </c>
      <c r="L221" s="2">
        <v>8.3694964796812208</v>
      </c>
      <c r="M221" s="2">
        <v>8.3482450740246392</v>
      </c>
      <c r="N221" s="4">
        <v>8.7954390450865105</v>
      </c>
      <c r="O221" s="2">
        <v>8.9158965921583704</v>
      </c>
      <c r="P221" s="4">
        <v>7.7036395369932</v>
      </c>
      <c r="Q221" s="2">
        <v>6.9646080905749201</v>
      </c>
      <c r="R221" s="2">
        <v>7.34400820724262</v>
      </c>
      <c r="S221" s="2">
        <v>2.78359187888952E-2</v>
      </c>
      <c r="T221" s="2">
        <v>-5.93107356758047E-2</v>
      </c>
      <c r="U221" s="2">
        <v>-2.1003065564361399E-2</v>
      </c>
      <c r="V221" s="2">
        <v>2.7493481964313601E-2</v>
      </c>
      <c r="W221" s="4">
        <v>-1.1091192094387E-2</v>
      </c>
      <c r="X221" s="2">
        <v>3.9692813796832298</v>
      </c>
      <c r="Y221" s="2">
        <v>0.22455027542215</v>
      </c>
      <c r="Z221" s="4">
        <v>-8.4383044009328501E-3</v>
      </c>
      <c r="AA221" s="2">
        <v>-1.53746938731878E-2</v>
      </c>
      <c r="AB221" s="2">
        <v>-3.6846048923337101E-2</v>
      </c>
      <c r="AC221" s="4">
        <v>5.6353854160064998E-3</v>
      </c>
      <c r="AD221" s="2">
        <v>4.7879883449127199E-2</v>
      </c>
      <c r="AE221" s="2">
        <v>8.0610927892088603E-3</v>
      </c>
      <c r="AF221" s="2">
        <v>-3.6891799625941198E-2</v>
      </c>
      <c r="AG221" s="2">
        <v>-9.0049626926113305E-2</v>
      </c>
      <c r="AH221" s="2">
        <v>29.080249999999999</v>
      </c>
      <c r="AI221" s="4">
        <v>-1.37259358674458</v>
      </c>
      <c r="AJ221" s="4">
        <v>3.004</v>
      </c>
      <c r="AK221" s="4">
        <v>1.9637</v>
      </c>
      <c r="AL221" s="4">
        <v>0.2177</v>
      </c>
      <c r="AM221" s="4">
        <v>1.4155399928661601</v>
      </c>
    </row>
    <row r="222" spans="1:39" x14ac:dyDescent="0.25">
      <c r="A222">
        <v>2002</v>
      </c>
      <c r="B222" s="4">
        <v>9.3472373446770103</v>
      </c>
      <c r="C222" s="4">
        <v>7.3421286895616299E-3</v>
      </c>
      <c r="D222" s="2">
        <v>8.5722493971643203</v>
      </c>
      <c r="E222" s="2">
        <v>7.47884781353478</v>
      </c>
      <c r="F222" s="2">
        <v>6.8138840633720701</v>
      </c>
      <c r="G222" s="2">
        <v>6.3947606379313102</v>
      </c>
      <c r="H222" s="4">
        <v>7.0865706964467998</v>
      </c>
      <c r="I222" s="2">
        <v>-1.27634850029051E-3</v>
      </c>
      <c r="J222" s="2">
        <v>6.9986746763763898</v>
      </c>
      <c r="K222" s="4">
        <v>7.6233084896714498</v>
      </c>
      <c r="L222" s="2">
        <v>8.3596212449457195</v>
      </c>
      <c r="M222" s="2">
        <v>8.3560795723809207</v>
      </c>
      <c r="N222" s="4">
        <v>8.8012961244794692</v>
      </c>
      <c r="O222" s="2">
        <v>8.9307830446095</v>
      </c>
      <c r="P222" s="4">
        <v>7.7188632571756504</v>
      </c>
      <c r="Q222" s="2">
        <v>6.9804479643755801</v>
      </c>
      <c r="R222" s="2">
        <v>7.3687812291955197</v>
      </c>
      <c r="S222" s="2">
        <v>2.4367196260392601E-2</v>
      </c>
      <c r="T222" s="2">
        <v>-8.4878064483078202E-3</v>
      </c>
      <c r="U222" s="2">
        <v>-3.6432892200064501E-2</v>
      </c>
      <c r="V222" s="2">
        <v>-8.4836457551880108E-3</v>
      </c>
      <c r="W222" s="4">
        <v>9.1524260443165396E-4</v>
      </c>
      <c r="X222" s="2">
        <v>-7.2129411534627099</v>
      </c>
      <c r="Y222" s="2">
        <v>-0.11955363477064999</v>
      </c>
      <c r="Z222" s="4">
        <v>-2.7874940766064799E-2</v>
      </c>
      <c r="AA222" s="2">
        <v>-1.5632653813657499E-2</v>
      </c>
      <c r="AB222" s="2">
        <v>1.64688829905302E-2</v>
      </c>
      <c r="AC222" s="4">
        <v>1.60853919260333E-2</v>
      </c>
      <c r="AD222" s="2">
        <v>-1.1292843280728E-2</v>
      </c>
      <c r="AE222" s="2">
        <v>4.2463555606051501E-2</v>
      </c>
      <c r="AF222" s="2">
        <v>-8.3288884195269492E-3</v>
      </c>
      <c r="AG222" s="2">
        <v>-7.8721718508667493E-3</v>
      </c>
      <c r="AH222" s="2">
        <v>23.099219999999999</v>
      </c>
      <c r="AI222" s="4">
        <v>-1.4437473446769999</v>
      </c>
      <c r="AJ222" s="4">
        <v>2.7704</v>
      </c>
      <c r="AK222" s="4">
        <v>1.7627999999999999</v>
      </c>
      <c r="AL222" s="4">
        <v>0.49390000000000001</v>
      </c>
      <c r="AM222" s="4">
        <v>1.4243540628839799</v>
      </c>
    </row>
    <row r="223" spans="1:39" x14ac:dyDescent="0.25">
      <c r="A223">
        <v>2002.25</v>
      </c>
      <c r="B223" s="4">
        <v>9.3525428121733096</v>
      </c>
      <c r="C223" s="4">
        <v>3.0681283283723101E-2</v>
      </c>
      <c r="D223" s="2">
        <v>8.5775165913993394</v>
      </c>
      <c r="E223" s="2">
        <v>7.4801462584062799</v>
      </c>
      <c r="F223" s="2">
        <v>6.82426496848311</v>
      </c>
      <c r="G223" s="2">
        <v>6.4190172516801498</v>
      </c>
      <c r="H223" s="4">
        <v>7.0703842024303603</v>
      </c>
      <c r="I223" s="2">
        <v>1.24507159161652E-3</v>
      </c>
      <c r="J223" s="2">
        <v>7.0143643767669097</v>
      </c>
      <c r="K223" s="4">
        <v>7.6383818486816804</v>
      </c>
      <c r="L223" s="2">
        <v>8.3610673849730297</v>
      </c>
      <c r="M223" s="2">
        <v>8.3641953361610302</v>
      </c>
      <c r="N223" s="4">
        <v>8.8055679561351408</v>
      </c>
      <c r="O223" s="2">
        <v>8.9373060994816402</v>
      </c>
      <c r="P223" s="4">
        <v>7.7284157798410398</v>
      </c>
      <c r="Q223" s="2">
        <v>7.0072385574670903</v>
      </c>
      <c r="R223" s="2">
        <v>7.4019635969246904</v>
      </c>
      <c r="S223" s="2">
        <v>3.3167921345786097E-2</v>
      </c>
      <c r="T223" s="2">
        <v>5.6036368657736098E-2</v>
      </c>
      <c r="U223" s="2">
        <v>-2.0788705893434001E-2</v>
      </c>
      <c r="V223" s="2">
        <v>2.07587200697468E-2</v>
      </c>
      <c r="W223" s="4">
        <v>-9.7139841695508301E-3</v>
      </c>
      <c r="X223" s="2">
        <v>-7.0237189825791205E-2</v>
      </c>
      <c r="Y223" s="2">
        <v>-9.1806838991292494E-2</v>
      </c>
      <c r="Z223" s="4">
        <v>-6.8909841677751204E-3</v>
      </c>
      <c r="AA223" s="2">
        <v>-7.9203343781557595E-3</v>
      </c>
      <c r="AB223" s="2">
        <v>5.9826430321976397E-3</v>
      </c>
      <c r="AC223" s="4">
        <v>3.8905929550253397E-2</v>
      </c>
      <c r="AD223" s="2">
        <v>1.3210095226348501E-2</v>
      </c>
      <c r="AE223" s="2">
        <v>2.7141802163868099E-2</v>
      </c>
      <c r="AF223" s="2">
        <v>2.4209006597718699E-2</v>
      </c>
      <c r="AG223" s="2">
        <v>8.5771622410892007E-2</v>
      </c>
      <c r="AH223" s="2">
        <v>24.347846666666701</v>
      </c>
      <c r="AI223" s="4">
        <v>-1.46312281217331</v>
      </c>
      <c r="AJ223" s="4">
        <v>2.7751999999999999</v>
      </c>
      <c r="AK223" s="4">
        <v>1.7482</v>
      </c>
      <c r="AL223" s="4">
        <v>0.54590000000000005</v>
      </c>
      <c r="AM223" s="4">
        <v>1.43107844894263</v>
      </c>
    </row>
    <row r="224" spans="1:39" x14ac:dyDescent="0.25">
      <c r="A224">
        <v>2002.5</v>
      </c>
      <c r="B224" s="4">
        <v>9.3576045369547405</v>
      </c>
      <c r="C224" s="4">
        <v>2.0153989935948899E-2</v>
      </c>
      <c r="D224" s="2">
        <v>8.5810314674394199</v>
      </c>
      <c r="E224" s="2">
        <v>7.4829631616774002</v>
      </c>
      <c r="F224" s="2">
        <v>6.8531934909894501</v>
      </c>
      <c r="G224" s="2">
        <v>6.42470693621559</v>
      </c>
      <c r="H224" s="4">
        <v>7.0659548936556797</v>
      </c>
      <c r="I224" s="2">
        <v>1.7100086902080999E-3</v>
      </c>
      <c r="J224" s="2">
        <v>7.0176938631569001</v>
      </c>
      <c r="K224" s="4">
        <v>7.6595230991998999</v>
      </c>
      <c r="L224" s="2">
        <v>8.3716415960065191</v>
      </c>
      <c r="M224" s="2">
        <v>8.3762115802558004</v>
      </c>
      <c r="N224" s="4">
        <v>8.8089078449357796</v>
      </c>
      <c r="O224" s="2">
        <v>8.9406439670329902</v>
      </c>
      <c r="P224" s="4">
        <v>7.7364817537839103</v>
      </c>
      <c r="Q224" s="2">
        <v>7.0141852225979804</v>
      </c>
      <c r="R224" s="2">
        <v>7.4183008635408099</v>
      </c>
      <c r="S224" s="2">
        <v>3.1556877126043097E-2</v>
      </c>
      <c r="T224" s="2">
        <v>1.04984559585084E-2</v>
      </c>
      <c r="U224" s="2">
        <v>-1.9555613280783E-2</v>
      </c>
      <c r="V224" s="2">
        <v>1.5744653154659002E-2</v>
      </c>
      <c r="W224" s="4">
        <v>-9.6740409541702394E-3</v>
      </c>
      <c r="X224" s="2">
        <v>1.3048771726258299</v>
      </c>
      <c r="Y224" s="2">
        <v>1.16298929068499E-2</v>
      </c>
      <c r="Z224" s="4">
        <v>-7.8768592666413895E-3</v>
      </c>
      <c r="AA224" s="2">
        <v>-1.0076600768648801E-2</v>
      </c>
      <c r="AB224" s="2">
        <v>-8.3313012217871608E-3</v>
      </c>
      <c r="AC224" s="4">
        <v>2.6275742770401699E-2</v>
      </c>
      <c r="AD224" s="2">
        <v>2.34299386226553E-2</v>
      </c>
      <c r="AE224" s="2">
        <v>2.32294901790162E-2</v>
      </c>
      <c r="AF224" s="2">
        <v>3.0245445434726299E-2</v>
      </c>
      <c r="AG224" s="2">
        <v>2.46422308529546E-2</v>
      </c>
      <c r="AH224" s="2">
        <v>39.1353333333333</v>
      </c>
      <c r="AI224" s="4">
        <v>-1.4666845369547299</v>
      </c>
      <c r="AJ224" s="4">
        <v>3.8780000000000001</v>
      </c>
      <c r="AK224" s="4">
        <v>1.8855999999999999</v>
      </c>
      <c r="AL224" s="4">
        <v>1.1881999999999999</v>
      </c>
      <c r="AM224" s="4">
        <v>1.43902484651971</v>
      </c>
    </row>
    <row r="225" spans="1:39" x14ac:dyDescent="0.25">
      <c r="A225">
        <v>2002.75</v>
      </c>
      <c r="B225" s="4">
        <v>9.3579497037600206</v>
      </c>
      <c r="C225" s="4">
        <v>1.8297128108621101E-2</v>
      </c>
      <c r="D225" s="2">
        <v>8.5849266034503309</v>
      </c>
      <c r="E225" s="2">
        <v>7.4955419438842599</v>
      </c>
      <c r="F225" s="2">
        <v>6.8399046120739602</v>
      </c>
      <c r="G225" s="2">
        <v>6.4399891446765896</v>
      </c>
      <c r="H225" s="4">
        <v>7.0482995239744497</v>
      </c>
      <c r="I225" s="2">
        <v>2.7862914460852601E-3</v>
      </c>
      <c r="J225" s="2">
        <v>7.0104519688037001</v>
      </c>
      <c r="K225" s="4">
        <v>7.6560959319731303</v>
      </c>
      <c r="L225" s="2">
        <v>8.3625468773659506</v>
      </c>
      <c r="M225" s="2">
        <v>8.3701980051242106</v>
      </c>
      <c r="N225" s="4">
        <v>8.8149872935085494</v>
      </c>
      <c r="O225" s="2">
        <v>8.9441708151745303</v>
      </c>
      <c r="P225" s="4">
        <v>7.7431395969625703</v>
      </c>
      <c r="Q225" s="2">
        <v>7.0039741367226798</v>
      </c>
      <c r="R225" s="2">
        <v>7.4361457339276003</v>
      </c>
      <c r="S225" s="2">
        <v>2.9358690368077599E-2</v>
      </c>
      <c r="T225" s="2">
        <v>1.6222608926394599E-2</v>
      </c>
      <c r="U225" s="2">
        <v>-2.7219058374132701E-2</v>
      </c>
      <c r="V225" s="2">
        <v>6.6623463440823399E-2</v>
      </c>
      <c r="W225" s="4">
        <v>8.3872092652548299E-3</v>
      </c>
      <c r="X225" s="2">
        <v>1.97288015623561</v>
      </c>
      <c r="Y225" s="2">
        <v>9.1763723789917203E-3</v>
      </c>
      <c r="Z225" s="4">
        <v>4.49904736671769E-3</v>
      </c>
      <c r="AA225" s="2">
        <v>4.76896879112942E-3</v>
      </c>
      <c r="AB225" s="2">
        <v>1.0350757711758999E-2</v>
      </c>
      <c r="AC225" s="4">
        <v>2.6036681337018301E-2</v>
      </c>
      <c r="AD225" s="2">
        <v>2.27332139754708E-2</v>
      </c>
      <c r="AE225" s="2">
        <v>4.5460542184756002E-2</v>
      </c>
      <c r="AF225" s="2">
        <v>7.7863041016428304E-3</v>
      </c>
      <c r="AG225" s="2">
        <v>2.5488063833229501E-2</v>
      </c>
      <c r="AH225" s="2">
        <v>35.077779999999997</v>
      </c>
      <c r="AI225" s="4">
        <v>-1.4726497037600199</v>
      </c>
      <c r="AJ225" s="4">
        <v>3.7660999999999998</v>
      </c>
      <c r="AK225" s="4">
        <v>1.9953000000000001</v>
      </c>
      <c r="AL225" s="4">
        <v>0.77559999999999996</v>
      </c>
      <c r="AM225" s="4">
        <v>1.45854545370112</v>
      </c>
    </row>
    <row r="226" spans="1:39" x14ac:dyDescent="0.25">
      <c r="A226">
        <v>2003</v>
      </c>
      <c r="B226" s="4">
        <v>9.3621082151016495</v>
      </c>
      <c r="C226" s="4">
        <v>2.8138806164829298E-2</v>
      </c>
      <c r="D226" s="2">
        <v>8.5890300150349201</v>
      </c>
      <c r="E226" s="2">
        <v>7.50439155916124</v>
      </c>
      <c r="F226" s="2">
        <v>6.8428967066336401</v>
      </c>
      <c r="G226" s="2">
        <v>6.44952210533532</v>
      </c>
      <c r="H226" s="4">
        <v>7.0456023456742596</v>
      </c>
      <c r="I226" s="2">
        <v>2.6268656716417899E-3</v>
      </c>
      <c r="J226" s="2">
        <v>7.0134735099641299</v>
      </c>
      <c r="K226" s="4">
        <v>7.6613984330513096</v>
      </c>
      <c r="L226" s="2">
        <v>8.3646829768584094</v>
      </c>
      <c r="M226" s="2">
        <v>8.3719941375347204</v>
      </c>
      <c r="N226" s="4">
        <v>8.8202917721883907</v>
      </c>
      <c r="O226" s="2">
        <v>8.9490397153843109</v>
      </c>
      <c r="P226" s="4">
        <v>7.7410556297254898</v>
      </c>
      <c r="Q226" s="2">
        <v>6.9946666509714301</v>
      </c>
      <c r="R226" s="2">
        <v>7.4239862674066801</v>
      </c>
      <c r="S226" s="2">
        <v>3.0440552606371799E-2</v>
      </c>
      <c r="T226" s="2">
        <v>6.9473769531097004E-2</v>
      </c>
      <c r="U226" s="2">
        <v>-4.8079593724526901E-2</v>
      </c>
      <c r="V226" s="2">
        <v>8.9336317803063295E-2</v>
      </c>
      <c r="W226" s="4">
        <v>-9.5657150912273892E-3</v>
      </c>
      <c r="X226" s="2">
        <v>-0.19052495224761901</v>
      </c>
      <c r="Y226" s="2">
        <v>3.3007830748712101E-2</v>
      </c>
      <c r="Z226" s="4">
        <v>3.33561722097642E-4</v>
      </c>
      <c r="AA226" s="2">
        <v>-4.5794719875438296E-3</v>
      </c>
      <c r="AB226" s="2">
        <v>-5.3747795829046704E-3</v>
      </c>
      <c r="AC226" s="4">
        <v>4.0291518819770999E-2</v>
      </c>
      <c r="AD226" s="2">
        <v>3.88988808673787E-2</v>
      </c>
      <c r="AE226" s="2">
        <v>8.88081511950993E-2</v>
      </c>
      <c r="AF226" s="2">
        <v>3.8415303807848702E-2</v>
      </c>
      <c r="AG226" s="2">
        <v>0.11246476384832201</v>
      </c>
      <c r="AH226" s="2">
        <v>34.134619999999998</v>
      </c>
      <c r="AI226" s="4">
        <v>-1.47579821510165</v>
      </c>
      <c r="AJ226" s="4">
        <v>3.2374999999999998</v>
      </c>
      <c r="AK226" s="4">
        <v>2.3081</v>
      </c>
      <c r="AL226" s="4">
        <v>0.2074</v>
      </c>
      <c r="AM226" s="4">
        <v>1.4692504339839301</v>
      </c>
    </row>
    <row r="227" spans="1:39" x14ac:dyDescent="0.25">
      <c r="A227">
        <v>2003.25</v>
      </c>
      <c r="B227" s="4">
        <v>9.3705441235165203</v>
      </c>
      <c r="C227" s="4">
        <v>3.3945734737557101E-3</v>
      </c>
      <c r="D227" s="2">
        <v>8.5943579155112904</v>
      </c>
      <c r="E227" s="2">
        <v>7.5094448490532502</v>
      </c>
      <c r="F227" s="2">
        <v>6.8833601221474199</v>
      </c>
      <c r="G227" s="2">
        <v>6.4720371277029498</v>
      </c>
      <c r="H227" s="4">
        <v>7.0728458988477296</v>
      </c>
      <c r="I227" s="2">
        <v>-2.8152130480584101E-4</v>
      </c>
      <c r="J227" s="2">
        <v>6.9965276518914896</v>
      </c>
      <c r="K227" s="4">
        <v>7.6955039081505703</v>
      </c>
      <c r="L227" s="2">
        <v>8.3959070995454503</v>
      </c>
      <c r="M227" s="2">
        <v>8.3951165236283707</v>
      </c>
      <c r="N227" s="4">
        <v>8.8255506197336704</v>
      </c>
      <c r="O227" s="2">
        <v>8.9500774719883704</v>
      </c>
      <c r="P227" s="4">
        <v>7.7558099957384297</v>
      </c>
      <c r="Q227" s="2">
        <v>6.9914528380037</v>
      </c>
      <c r="R227" s="2">
        <v>7.4381482082406603</v>
      </c>
      <c r="S227" s="2">
        <v>3.5880154768406697E-2</v>
      </c>
      <c r="T227" s="2">
        <v>-6.8237510582420696E-2</v>
      </c>
      <c r="U227" s="2">
        <v>-4.1411002094779603E-2</v>
      </c>
      <c r="V227" s="2">
        <v>1.3310120135052699E-3</v>
      </c>
      <c r="W227" s="4">
        <v>-1.4979340754560901E-2</v>
      </c>
      <c r="X227" s="2">
        <v>-8.8763848774330398</v>
      </c>
      <c r="Y227" s="2">
        <v>0.15772014914368199</v>
      </c>
      <c r="Z227" s="4">
        <v>-2.6330320512922601E-2</v>
      </c>
      <c r="AA227" s="2">
        <v>-2.1530010690487E-2</v>
      </c>
      <c r="AB227" s="2">
        <v>-3.7086996638983301E-2</v>
      </c>
      <c r="AC227" s="4">
        <v>9.6958193762546295E-3</v>
      </c>
      <c r="AD227" s="2">
        <v>3.7936059974676098E-2</v>
      </c>
      <c r="AE227" s="2">
        <v>1.05894171968579E-2</v>
      </c>
      <c r="AF227" s="2">
        <v>9.2981151313864495E-3</v>
      </c>
      <c r="AG227" s="2">
        <v>-5.7175467822165899E-2</v>
      </c>
      <c r="AH227" s="2">
        <v>24.0133333333333</v>
      </c>
      <c r="AI227" s="4">
        <v>-1.4838441235165201</v>
      </c>
      <c r="AJ227" s="4">
        <v>2.5516000000000001</v>
      </c>
      <c r="AK227" s="4">
        <v>2.4809999999999999</v>
      </c>
      <c r="AL227" s="4">
        <v>-0.58430000000000004</v>
      </c>
      <c r="AM227" s="4">
        <v>1.4810810418104501</v>
      </c>
    </row>
    <row r="228" spans="1:39" x14ac:dyDescent="0.25">
      <c r="A228">
        <v>2003.5</v>
      </c>
      <c r="B228" s="4">
        <v>9.3868701889783299</v>
      </c>
      <c r="C228" s="4">
        <v>2.44109463705975E-2</v>
      </c>
      <c r="D228" s="2">
        <v>8.6007803792225008</v>
      </c>
      <c r="E228" s="2">
        <v>7.5266637096065496</v>
      </c>
      <c r="F228" s="2">
        <v>6.9245140627970896</v>
      </c>
      <c r="G228" s="2">
        <v>6.5216515243525901</v>
      </c>
      <c r="H228" s="4">
        <v>7.0957275072849102</v>
      </c>
      <c r="I228" s="2">
        <v>3.7316416557827098E-4</v>
      </c>
      <c r="J228" s="2">
        <v>7.0102484995029499</v>
      </c>
      <c r="K228" s="4">
        <v>7.7396985457708798</v>
      </c>
      <c r="L228" s="2">
        <v>8.4311547737559795</v>
      </c>
      <c r="M228" s="2">
        <v>8.4318084689688497</v>
      </c>
      <c r="N228" s="4">
        <v>8.8346909767515793</v>
      </c>
      <c r="O228" s="2">
        <v>8.9601017337874005</v>
      </c>
      <c r="P228" s="4">
        <v>7.7587605441576599</v>
      </c>
      <c r="Q228" s="2">
        <v>7.0182227320081099</v>
      </c>
      <c r="R228" s="2">
        <v>7.4498469846221296</v>
      </c>
      <c r="S228" s="2">
        <v>2.8662018206709699E-2</v>
      </c>
      <c r="T228" s="2">
        <v>5.7543789427725797E-2</v>
      </c>
      <c r="U228" s="2">
        <v>-4.0402735286537698E-2</v>
      </c>
      <c r="V228" s="2">
        <v>2.67085688803732E-2</v>
      </c>
      <c r="W228" s="4">
        <v>3.4397782484738601E-3</v>
      </c>
      <c r="X228" s="2">
        <v>1.2121109133113499</v>
      </c>
      <c r="Y228" s="2">
        <v>2.8648558156163501E-4</v>
      </c>
      <c r="Z228" s="4">
        <v>-1.6387364126110499E-2</v>
      </c>
      <c r="AA228" s="2">
        <v>-7.7716362706290497E-3</v>
      </c>
      <c r="AB228" s="2">
        <v>-2.9120356477427799E-3</v>
      </c>
      <c r="AC228" s="4">
        <v>3.5858235433259701E-2</v>
      </c>
      <c r="AD228" s="2">
        <v>2.8999998692725602E-2</v>
      </c>
      <c r="AE228" s="2">
        <v>2.1236342232736401E-2</v>
      </c>
      <c r="AF228" s="2">
        <v>9.0513277143351393E-3</v>
      </c>
      <c r="AG228" s="2">
        <v>1.8374654785677801E-2</v>
      </c>
      <c r="AH228" s="2">
        <v>20.906083333333299</v>
      </c>
      <c r="AI228" s="4">
        <v>-1.5261401889783299</v>
      </c>
      <c r="AJ228" s="4">
        <v>2.2864</v>
      </c>
      <c r="AK228" s="4">
        <v>2.3849999999999998</v>
      </c>
      <c r="AL228" s="4">
        <v>-0.78810000000000002</v>
      </c>
      <c r="AM228" s="4">
        <v>1.4746468889658899</v>
      </c>
    </row>
    <row r="229" spans="1:39" x14ac:dyDescent="0.25">
      <c r="A229">
        <v>2003.75</v>
      </c>
      <c r="B229" s="4">
        <v>9.3958734330321096</v>
      </c>
      <c r="C229" s="4">
        <v>1.61462017032186E-2</v>
      </c>
      <c r="D229" s="2">
        <v>8.60580828176988</v>
      </c>
      <c r="E229" s="2">
        <v>7.5309090877215503</v>
      </c>
      <c r="F229" s="2">
        <v>6.9339102364589902</v>
      </c>
      <c r="G229" s="2">
        <v>6.5485055946709396</v>
      </c>
      <c r="H229" s="4">
        <v>7.10996115908147</v>
      </c>
      <c r="I229" s="2">
        <v>3.1362792164558299E-3</v>
      </c>
      <c r="J229" s="2">
        <v>7.02606228147555</v>
      </c>
      <c r="K229" s="4">
        <v>7.7555290184280796</v>
      </c>
      <c r="L229" s="2">
        <v>8.4485622082037004</v>
      </c>
      <c r="M229" s="2">
        <v>8.4567329102443107</v>
      </c>
      <c r="N229" s="4">
        <v>8.8395216889551502</v>
      </c>
      <c r="O229" s="2">
        <v>8.9670449087731594</v>
      </c>
      <c r="P229" s="4">
        <v>7.7594861561578297</v>
      </c>
      <c r="Q229" s="2">
        <v>7.0639895010127702</v>
      </c>
      <c r="R229" s="2">
        <v>7.4865011992321104</v>
      </c>
      <c r="S229" s="2">
        <v>2.93408508049708E-2</v>
      </c>
      <c r="T229" s="2">
        <v>1.8317923547496E-2</v>
      </c>
      <c r="U229" s="2">
        <v>-3.6434663492990203E-2</v>
      </c>
      <c r="V229" s="2">
        <v>7.3484110746370901E-2</v>
      </c>
      <c r="W229" s="4">
        <v>1.06182649278459E-2</v>
      </c>
      <c r="X229" s="2">
        <v>8.5604010122658192</v>
      </c>
      <c r="Y229" s="2">
        <v>-5.8344138937119497E-2</v>
      </c>
      <c r="Z229" s="4">
        <v>3.7025041276557099E-3</v>
      </c>
      <c r="AA229" s="2">
        <v>-2.3868977671632802E-3</v>
      </c>
      <c r="AB229" s="2">
        <v>1.17741915716145E-2</v>
      </c>
      <c r="AC229" s="4">
        <v>2.6562085475951801E-2</v>
      </c>
      <c r="AD229" s="2">
        <v>1.0266177791614E-2</v>
      </c>
      <c r="AE229" s="2">
        <v>1.88479454402533E-2</v>
      </c>
      <c r="AF229" s="2">
        <v>3.0815644700226099E-2</v>
      </c>
      <c r="AG229" s="2">
        <v>2.36432329600724E-2</v>
      </c>
      <c r="AH229" s="2">
        <v>17.799583333333299</v>
      </c>
      <c r="AI229" s="4">
        <v>-1.49063343303211</v>
      </c>
      <c r="AJ229" s="4">
        <v>1.8816999999999999</v>
      </c>
      <c r="AK229" s="4">
        <v>1.9330000000000001</v>
      </c>
      <c r="AL229" s="4">
        <v>-0.51580000000000004</v>
      </c>
      <c r="AM229" s="4">
        <v>1.48064104495918</v>
      </c>
    </row>
    <row r="230" spans="1:39" x14ac:dyDescent="0.25">
      <c r="A230">
        <v>2004</v>
      </c>
      <c r="B230" s="4">
        <v>9.40243897728406</v>
      </c>
      <c r="C230" s="4">
        <v>3.0431808373347E-2</v>
      </c>
      <c r="D230" s="2">
        <v>8.61379344780471</v>
      </c>
      <c r="E230" s="2">
        <v>7.5392397991499802</v>
      </c>
      <c r="F230" s="2">
        <v>6.9478410025214199</v>
      </c>
      <c r="G230" s="2">
        <v>6.5574883313387398</v>
      </c>
      <c r="H230" s="4">
        <v>7.1019230580597696</v>
      </c>
      <c r="I230" s="2">
        <v>4.4348959007411599E-3</v>
      </c>
      <c r="J230" s="2">
        <v>7.0309078424752904</v>
      </c>
      <c r="K230" s="4">
        <v>7.7676123536095796</v>
      </c>
      <c r="L230" s="2">
        <v>8.4526782866917607</v>
      </c>
      <c r="M230" s="2">
        <v>8.4637946727548403</v>
      </c>
      <c r="N230" s="4">
        <v>8.8475940683042804</v>
      </c>
      <c r="O230" s="2">
        <v>8.9745058945542695</v>
      </c>
      <c r="P230" s="4">
        <v>7.7642535427039396</v>
      </c>
      <c r="Q230" s="2">
        <v>7.0875737055579702</v>
      </c>
      <c r="R230" s="2">
        <v>7.5116339917839001</v>
      </c>
      <c r="S230" s="2">
        <v>3.1918411335645699E-2</v>
      </c>
      <c r="T230" s="2">
        <v>5.6844208487184703E-2</v>
      </c>
      <c r="U230" s="2">
        <v>-2.79763361830021E-3</v>
      </c>
      <c r="V230" s="2">
        <v>9.2845114960589101E-2</v>
      </c>
      <c r="W230" s="4">
        <v>1.22808428751924E-2</v>
      </c>
      <c r="X230" s="2">
        <v>1.44156664948072</v>
      </c>
      <c r="Y230" s="2">
        <v>6.9000912380801104E-4</v>
      </c>
      <c r="Z230" s="4">
        <v>3.2954281318588102E-2</v>
      </c>
      <c r="AA230" s="2">
        <v>2.3317427034676499E-2</v>
      </c>
      <c r="AB230" s="2">
        <v>3.25332412826249E-2</v>
      </c>
      <c r="AC230" s="4">
        <v>3.8208503191327702E-2</v>
      </c>
      <c r="AD230" s="2">
        <v>3.1086970783206901E-2</v>
      </c>
      <c r="AE230" s="2">
        <v>6.4937612150501395E-2</v>
      </c>
      <c r="AF230" s="2">
        <v>4.9416919800648898E-2</v>
      </c>
      <c r="AG230" s="2">
        <v>8.7301327043373803E-2</v>
      </c>
      <c r="AH230" s="2">
        <v>16.497260000000001</v>
      </c>
      <c r="AI230" s="4">
        <v>-1.49785897728405</v>
      </c>
      <c r="AJ230" s="4">
        <v>1.7768999999999999</v>
      </c>
      <c r="AK230" s="4">
        <v>1.7983</v>
      </c>
      <c r="AL230" s="4">
        <v>-0.48630000000000001</v>
      </c>
      <c r="AM230" s="4">
        <v>1.4892753345585401</v>
      </c>
    </row>
    <row r="231" spans="1:39" x14ac:dyDescent="0.25">
      <c r="A231">
        <v>2004.25</v>
      </c>
      <c r="B231" s="4">
        <v>9.4088551086648895</v>
      </c>
      <c r="C231" s="4">
        <v>2.8010753120575799E-2</v>
      </c>
      <c r="D231" s="2">
        <v>8.6194248171994303</v>
      </c>
      <c r="E231" s="2">
        <v>7.5391866175614304</v>
      </c>
      <c r="F231" s="2">
        <v>6.9541616517962899</v>
      </c>
      <c r="G231" s="2">
        <v>6.5944134597497799</v>
      </c>
      <c r="H231" s="4">
        <v>7.1285761349266998</v>
      </c>
      <c r="I231" s="2">
        <v>6.4609917622354997E-3</v>
      </c>
      <c r="J231" s="2">
        <v>7.0201513339321302</v>
      </c>
      <c r="K231" s="4">
        <v>7.7857487316791598</v>
      </c>
      <c r="L231" s="2">
        <v>8.4745537682595309</v>
      </c>
      <c r="M231" s="2">
        <v>8.4908459850769997</v>
      </c>
      <c r="N231" s="4">
        <v>8.8517931068187696</v>
      </c>
      <c r="O231" s="2">
        <v>8.9759310590670598</v>
      </c>
      <c r="P231" s="4">
        <v>7.7678988502332897</v>
      </c>
      <c r="Q231" s="2">
        <v>7.1030753215617501</v>
      </c>
      <c r="R231" s="2">
        <v>7.5509766507723599</v>
      </c>
      <c r="S231" s="2">
        <v>3.3511386466365402E-2</v>
      </c>
      <c r="T231" s="2">
        <v>3.6430277607184501E-2</v>
      </c>
      <c r="U231" s="2">
        <v>-4.9090386230652401E-3</v>
      </c>
      <c r="V231" s="2">
        <v>8.3859716186388794E-2</v>
      </c>
      <c r="W231" s="4">
        <v>2.78030413505235E-2</v>
      </c>
      <c r="X231" s="2">
        <v>1.5562762878548699</v>
      </c>
      <c r="Y231" s="2">
        <v>-1.8983081652518101E-2</v>
      </c>
      <c r="Z231" s="4">
        <v>2.85782330155833E-2</v>
      </c>
      <c r="AA231" s="2">
        <v>2.72131357928771E-2</v>
      </c>
      <c r="AB231" s="2">
        <v>3.7240790693775998E-2</v>
      </c>
      <c r="AC231" s="4">
        <v>3.4236178882530097E-2</v>
      </c>
      <c r="AD231" s="2">
        <v>2.4237264377482901E-2</v>
      </c>
      <c r="AE231" s="2">
        <v>4.8097468046989902E-2</v>
      </c>
      <c r="AF231" s="2">
        <v>4.8842333640291002E-2</v>
      </c>
      <c r="AG231" s="2">
        <v>5.4810819024304201E-2</v>
      </c>
      <c r="AH231" s="2">
        <v>16.3031133333333</v>
      </c>
      <c r="AI231" s="4">
        <v>-1.49393510866489</v>
      </c>
      <c r="AJ231" s="4">
        <v>1.7346999999999999</v>
      </c>
      <c r="AK231" s="4">
        <v>1.7692000000000001</v>
      </c>
      <c r="AL231" s="4">
        <v>-0.43369999999999997</v>
      </c>
      <c r="AM231" s="4">
        <v>1.49864121092588</v>
      </c>
    </row>
    <row r="232" spans="1:39" x14ac:dyDescent="0.25">
      <c r="A232">
        <v>2004.5</v>
      </c>
      <c r="B232" s="4">
        <v>9.4162726555200091</v>
      </c>
      <c r="C232" s="4">
        <v>2.3237856873770099E-2</v>
      </c>
      <c r="D232" s="2">
        <v>8.6262807530016907</v>
      </c>
      <c r="E232" s="2">
        <v>7.5470268865727599</v>
      </c>
      <c r="F232" s="2">
        <v>6.9737302679056699</v>
      </c>
      <c r="G232" s="2">
        <v>6.6044856831886403</v>
      </c>
      <c r="H232" s="4">
        <v>7.1555524177349996</v>
      </c>
      <c r="I232" s="2">
        <v>5.0936630809959504E-3</v>
      </c>
      <c r="J232" s="2">
        <v>7.00546186823171</v>
      </c>
      <c r="K232" s="4">
        <v>7.8016165060324001</v>
      </c>
      <c r="L232" s="2">
        <v>8.4951314331448309</v>
      </c>
      <c r="M232" s="2">
        <v>8.5078696847833992</v>
      </c>
      <c r="N232" s="4">
        <v>8.8588970305194898</v>
      </c>
      <c r="O232" s="2">
        <v>8.9790696987287202</v>
      </c>
      <c r="P232" s="4">
        <v>7.7715309177449896</v>
      </c>
      <c r="Q232" s="2">
        <v>7.11045119502724</v>
      </c>
      <c r="R232" s="2">
        <v>7.56548251431082</v>
      </c>
      <c r="S232" s="2">
        <v>3.5745449967635103E-2</v>
      </c>
      <c r="T232" s="2">
        <v>2.3455497146034801E-2</v>
      </c>
      <c r="U232" s="2">
        <v>-3.0020267239084599E-2</v>
      </c>
      <c r="V232" s="2">
        <v>8.2151798237564605E-2</v>
      </c>
      <c r="W232" s="4">
        <v>2.1496775532977401E-2</v>
      </c>
      <c r="X232" s="2">
        <v>-0.88710489053188002</v>
      </c>
      <c r="Y232" s="2">
        <v>7.2373843766030205E-2</v>
      </c>
      <c r="Z232" s="4">
        <v>1.37764540967211E-2</v>
      </c>
      <c r="AA232" s="2">
        <v>1.6363650880311598E-2</v>
      </c>
      <c r="AB232" s="2">
        <v>8.4154650839423101E-3</v>
      </c>
      <c r="AC232" s="4">
        <v>3.2649944239643999E-2</v>
      </c>
      <c r="AD232" s="2">
        <v>3.9800306202664601E-2</v>
      </c>
      <c r="AE232" s="2">
        <v>4.8780602800483998E-2</v>
      </c>
      <c r="AF232" s="2">
        <v>2.00684842820564E-2</v>
      </c>
      <c r="AG232" s="2">
        <v>4.06975812600123E-2</v>
      </c>
      <c r="AH232" s="2">
        <v>15.3805933333333</v>
      </c>
      <c r="AI232" s="4">
        <v>-1.4747126555200101</v>
      </c>
      <c r="AJ232" s="4">
        <v>1.6914</v>
      </c>
      <c r="AK232" s="4">
        <v>1.7696000000000001</v>
      </c>
      <c r="AL232" s="4">
        <v>-0.42909999999999998</v>
      </c>
      <c r="AM232" s="4">
        <v>1.5076315555779001</v>
      </c>
    </row>
    <row r="233" spans="1:39" x14ac:dyDescent="0.25">
      <c r="A233">
        <v>2004.75</v>
      </c>
      <c r="B233" s="4">
        <v>9.4244189603833295</v>
      </c>
      <c r="C233" s="4">
        <v>3.1451926777769798E-2</v>
      </c>
      <c r="D233" s="2">
        <v>8.6356870854640295</v>
      </c>
      <c r="E233" s="2">
        <v>7.5576817570875203</v>
      </c>
      <c r="F233" s="2">
        <v>6.9913608628369301</v>
      </c>
      <c r="G233" s="2">
        <v>6.6123098159125204</v>
      </c>
      <c r="H233" s="4">
        <v>7.1772479222337102</v>
      </c>
      <c r="I233" s="2">
        <v>5.8974422421828E-3</v>
      </c>
      <c r="J233" s="2">
        <v>6.9900490576341703</v>
      </c>
      <c r="K233" s="4">
        <v>7.8153984889267498</v>
      </c>
      <c r="L233" s="2">
        <v>8.5123763213572499</v>
      </c>
      <c r="M233" s="2">
        <v>8.5266629240827498</v>
      </c>
      <c r="N233" s="4">
        <v>8.8686193833613007</v>
      </c>
      <c r="O233" s="2">
        <v>8.9843184730096795</v>
      </c>
      <c r="P233" s="4">
        <v>7.7653994314234902</v>
      </c>
      <c r="Q233" s="2">
        <v>7.1331363252365403</v>
      </c>
      <c r="R233" s="2">
        <v>7.5905490474625896</v>
      </c>
      <c r="S233" s="2">
        <v>2.3544102324905201E-2</v>
      </c>
      <c r="T233" s="2">
        <v>7.5055148017952406E-2</v>
      </c>
      <c r="U233" s="2">
        <v>9.67316815330577E-4</v>
      </c>
      <c r="V233" s="2">
        <v>6.0100335408176199E-2</v>
      </c>
      <c r="W233" s="4">
        <v>2.4516827230073101E-2</v>
      </c>
      <c r="X233" s="2">
        <v>0.64521552626661505</v>
      </c>
      <c r="Y233" s="2">
        <v>-1.74702965143077E-2</v>
      </c>
      <c r="Z233" s="4">
        <v>2.4197629873143001E-2</v>
      </c>
      <c r="AA233" s="2">
        <v>2.35631598449615E-2</v>
      </c>
      <c r="AB233" s="2">
        <v>2.9135597818466901E-2</v>
      </c>
      <c r="AC233" s="4">
        <v>3.6574716284313497E-2</v>
      </c>
      <c r="AD233" s="2">
        <v>2.6669930611795699E-2</v>
      </c>
      <c r="AE233" s="2">
        <v>5.7920577929568402E-2</v>
      </c>
      <c r="AF233" s="2">
        <v>4.3639470151656902E-2</v>
      </c>
      <c r="AG233" s="2">
        <v>9.4967731182727305E-2</v>
      </c>
      <c r="AH233" s="2">
        <v>14.08295</v>
      </c>
      <c r="AI233" s="4">
        <v>-1.4691789603833301</v>
      </c>
      <c r="AJ233" s="4">
        <v>1.554</v>
      </c>
      <c r="AK233" s="4">
        <v>1.9039999999999999</v>
      </c>
      <c r="AL233" s="4">
        <v>-0.69599999999999995</v>
      </c>
      <c r="AM233" s="4">
        <v>1.5241559234239801</v>
      </c>
    </row>
    <row r="234" spans="1:39" x14ac:dyDescent="0.25">
      <c r="A234">
        <v>2005</v>
      </c>
      <c r="B234" s="4">
        <v>9.4346832038658803</v>
      </c>
      <c r="C234" s="4">
        <v>2.06850725580132E-2</v>
      </c>
      <c r="D234" s="2">
        <v>8.6420268683375703</v>
      </c>
      <c r="E234" s="2">
        <v>7.5688956634069999</v>
      </c>
      <c r="F234" s="2">
        <v>7.0018829417068398</v>
      </c>
      <c r="G234" s="2">
        <v>6.6304194985844997</v>
      </c>
      <c r="H234" s="4">
        <v>7.1862200018843101</v>
      </c>
      <c r="I234" s="2">
        <v>7.3371191897620104E-3</v>
      </c>
      <c r="J234" s="2">
        <v>7.0094895539232303</v>
      </c>
      <c r="K234" s="4">
        <v>7.8289383756600897</v>
      </c>
      <c r="L234" s="2">
        <v>8.5242270754150908</v>
      </c>
      <c r="M234" s="2">
        <v>8.5422161688095599</v>
      </c>
      <c r="N234" s="4">
        <v>8.8761982689072401</v>
      </c>
      <c r="O234" s="2">
        <v>8.9940227740671599</v>
      </c>
      <c r="P234" s="4">
        <v>7.7663745242405398</v>
      </c>
      <c r="Q234" s="2">
        <v>7.1516421914342496</v>
      </c>
      <c r="R234" s="2">
        <v>7.5963420767857501</v>
      </c>
      <c r="S234" s="2">
        <v>3.87541664989541E-2</v>
      </c>
      <c r="T234" s="2">
        <v>-4.13632978813183E-3</v>
      </c>
      <c r="U234" s="2">
        <v>-5.7310391795155598E-3</v>
      </c>
      <c r="V234" s="2">
        <v>5.02567134200902E-2</v>
      </c>
      <c r="W234" s="4">
        <v>4.4910001852869599E-2</v>
      </c>
      <c r="X234" s="2">
        <v>0.94568092189420105</v>
      </c>
      <c r="Y234" s="2">
        <v>5.19496190642776E-2</v>
      </c>
      <c r="Z234" s="4">
        <v>1.6456322124060601E-2</v>
      </c>
      <c r="AA234" s="2">
        <v>2.7435102129629699E-2</v>
      </c>
      <c r="AB234" s="2">
        <v>3.47500924512971E-2</v>
      </c>
      <c r="AC234" s="4">
        <v>2.7861234905621798E-2</v>
      </c>
      <c r="AD234" s="2">
        <v>3.2114167122315997E-2</v>
      </c>
      <c r="AE234" s="2">
        <v>7.1399250937371803E-2</v>
      </c>
      <c r="AF234" s="2">
        <v>4.3334147171808703E-2</v>
      </c>
      <c r="AG234" s="2">
        <v>3.3731391537333601E-2</v>
      </c>
      <c r="AH234" s="2">
        <v>12.6516966666667</v>
      </c>
      <c r="AI234" s="4">
        <v>-1.42869320386587</v>
      </c>
      <c r="AJ234" s="4">
        <v>1.5919000000000001</v>
      </c>
      <c r="AK234" s="4">
        <v>2.1023000000000001</v>
      </c>
      <c r="AL234" s="4">
        <v>-0.89229999999999998</v>
      </c>
      <c r="AM234" s="4">
        <v>1.52775186461519</v>
      </c>
    </row>
    <row r="235" spans="1:39" x14ac:dyDescent="0.25">
      <c r="A235">
        <v>2005.25</v>
      </c>
      <c r="B235" s="4">
        <v>9.4391239881801496</v>
      </c>
      <c r="C235" s="4">
        <v>2.6513632759357399E-2</v>
      </c>
      <c r="D235" s="2">
        <v>8.64979915596426</v>
      </c>
      <c r="E235" s="2">
        <v>7.5738909102952299</v>
      </c>
      <c r="F235" s="2">
        <v>7.03050374424119</v>
      </c>
      <c r="G235" s="2">
        <v>6.6533790252368297</v>
      </c>
      <c r="H235" s="4">
        <v>7.2008725539238601</v>
      </c>
      <c r="I235" s="2">
        <v>1.2719999999999999E-3</v>
      </c>
      <c r="J235" s="2">
        <v>6.9689115626210896</v>
      </c>
      <c r="K235" s="4">
        <v>7.8552929440466102</v>
      </c>
      <c r="L235" s="2">
        <v>8.5457814055843109</v>
      </c>
      <c r="M235" s="2">
        <v>8.5487895080474896</v>
      </c>
      <c r="N235" s="4">
        <v>8.8832697464649506</v>
      </c>
      <c r="O235" s="2">
        <v>8.9927193264968004</v>
      </c>
      <c r="P235" s="4">
        <v>7.7674333304297098</v>
      </c>
      <c r="Q235" s="2">
        <v>7.1728849469634097</v>
      </c>
      <c r="R235" s="2">
        <v>7.6073317473069899</v>
      </c>
      <c r="S235" s="2">
        <v>3.2928113414527602E-2</v>
      </c>
      <c r="T235" s="2">
        <v>1.9283389033628098E-2</v>
      </c>
      <c r="U235" s="2">
        <v>-9.1152711466904197E-3</v>
      </c>
      <c r="V235" s="2">
        <v>6.6112252727851498E-2</v>
      </c>
      <c r="W235" s="4">
        <v>3.13901796118898E-2</v>
      </c>
      <c r="X235" s="2">
        <v>-6.9406925148205696</v>
      </c>
      <c r="Y235" s="2">
        <v>0.19947634368375899</v>
      </c>
      <c r="Z235" s="4">
        <v>2.1033034066238802E-2</v>
      </c>
      <c r="AA235" s="2">
        <v>2.5148307427429E-2</v>
      </c>
      <c r="AB235" s="2">
        <v>-9.0253683701249105E-3</v>
      </c>
      <c r="AC235" s="4">
        <v>2.9478166877531499E-2</v>
      </c>
      <c r="AD235" s="2">
        <v>5.9285728944658403E-2</v>
      </c>
      <c r="AE235" s="2">
        <v>4.3994318367424498E-2</v>
      </c>
      <c r="AF235" s="2">
        <v>2.78093019281371E-2</v>
      </c>
      <c r="AG235" s="2">
        <v>5.5626453739112201E-2</v>
      </c>
      <c r="AH235" s="2">
        <v>12.826003333333301</v>
      </c>
      <c r="AI235" s="4">
        <v>-1.43026398818015</v>
      </c>
      <c r="AJ235" s="4">
        <v>1.9970000000000001</v>
      </c>
      <c r="AK235" s="4">
        <v>2.0145</v>
      </c>
      <c r="AL235" s="4">
        <v>-0.52839999999999998</v>
      </c>
      <c r="AM235" s="4">
        <v>1.54889616</v>
      </c>
    </row>
    <row r="236" spans="1:39" x14ac:dyDescent="0.25">
      <c r="A236">
        <v>2005.5</v>
      </c>
      <c r="B236" s="4">
        <v>9.4470317358356599</v>
      </c>
      <c r="C236" s="4">
        <v>4.3630014807895599E-2</v>
      </c>
      <c r="D236" s="2">
        <v>8.6573028994008805</v>
      </c>
      <c r="E236" s="2">
        <v>7.5778385199435299</v>
      </c>
      <c r="F236" s="2">
        <v>7.04455632047428</v>
      </c>
      <c r="G236" s="2">
        <v>6.6635157643731899</v>
      </c>
      <c r="H236" s="4">
        <v>7.2150193661616404</v>
      </c>
      <c r="I236" s="2">
        <v>8.6420238048473899E-4</v>
      </c>
      <c r="J236" s="2">
        <v>6.97252035706068</v>
      </c>
      <c r="K236" s="4">
        <v>7.8677570133744901</v>
      </c>
      <c r="L236" s="2">
        <v>8.5590558301934792</v>
      </c>
      <c r="M236" s="2">
        <v>8.5613165164582803</v>
      </c>
      <c r="N236" s="4">
        <v>8.8898713764195403</v>
      </c>
      <c r="O236" s="2">
        <v>8.9987893172031406</v>
      </c>
      <c r="P236" s="4">
        <v>7.7764930809967501</v>
      </c>
      <c r="Q236" s="2">
        <v>7.1731150524294298</v>
      </c>
      <c r="R236" s="2">
        <v>7.61347311671594</v>
      </c>
      <c r="S236" s="2">
        <v>3.1330135253178099E-2</v>
      </c>
      <c r="T236" s="2">
        <v>0.12806050392263299</v>
      </c>
      <c r="U236" s="2">
        <v>-2.9508405160541401E-2</v>
      </c>
      <c r="V236" s="2">
        <v>0.104344301350519</v>
      </c>
      <c r="W236" s="4">
        <v>2.6446350135987701E-2</v>
      </c>
      <c r="X236" s="2">
        <v>-1.4720641552331999</v>
      </c>
      <c r="Y236" s="2">
        <v>1.3753464725318999E-2</v>
      </c>
      <c r="Z236" s="4">
        <v>2.4842049122394599E-2</v>
      </c>
      <c r="AA236" s="2">
        <v>2.5043182101100601E-2</v>
      </c>
      <c r="AB236" s="2">
        <v>2.1735212479704599E-2</v>
      </c>
      <c r="AC236" s="4">
        <v>5.5894368393438802E-2</v>
      </c>
      <c r="AD236" s="2">
        <v>4.8396330444020898E-2</v>
      </c>
      <c r="AE236" s="2">
        <v>5.7343363719649397E-2</v>
      </c>
      <c r="AF236" s="2">
        <v>2.8849155833157201E-2</v>
      </c>
      <c r="AG236" s="2">
        <v>8.1424647190445398E-2</v>
      </c>
      <c r="AH236" s="2">
        <v>11.4777566666667</v>
      </c>
      <c r="AI236" s="4">
        <v>-1.4231317358356601</v>
      </c>
      <c r="AJ236" s="4">
        <v>1.6838</v>
      </c>
      <c r="AK236" s="4">
        <v>1.9178999999999999</v>
      </c>
      <c r="AL236" s="4">
        <v>-0.66410000000000002</v>
      </c>
      <c r="AM236" s="4">
        <v>1.5583871469536901</v>
      </c>
    </row>
    <row r="237" spans="1:39" x14ac:dyDescent="0.25">
      <c r="A237">
        <v>2005.75</v>
      </c>
      <c r="B237" s="4">
        <v>9.4521565005557804</v>
      </c>
      <c r="C237" s="4">
        <v>3.1107830584382198E-2</v>
      </c>
      <c r="D237" s="2">
        <v>8.6624184435690204</v>
      </c>
      <c r="E237" s="2">
        <v>7.58852618847403</v>
      </c>
      <c r="F237" s="2">
        <v>7.0188493264877199</v>
      </c>
      <c r="G237" s="2">
        <v>6.6637710617960799</v>
      </c>
      <c r="H237" s="4">
        <v>7.2210319960953999</v>
      </c>
      <c r="I237" s="2">
        <v>6.3713521683525197E-3</v>
      </c>
      <c r="J237" s="2">
        <v>6.9927379860211802</v>
      </c>
      <c r="K237" s="4">
        <v>7.8529140619506004</v>
      </c>
      <c r="L237" s="2">
        <v>8.5539941059646107</v>
      </c>
      <c r="M237" s="2">
        <v>8.5694881132342093</v>
      </c>
      <c r="N237" s="4">
        <v>8.8964163330742494</v>
      </c>
      <c r="O237" s="2">
        <v>9.0077272795297905</v>
      </c>
      <c r="P237" s="4">
        <v>7.7720788052310397</v>
      </c>
      <c r="Q237" s="2">
        <v>7.1978843550769698</v>
      </c>
      <c r="R237" s="2">
        <v>7.64113227876115</v>
      </c>
      <c r="S237" s="2">
        <v>4.6234684449494502E-2</v>
      </c>
      <c r="T237" s="2">
        <v>2.5992587450247101E-2</v>
      </c>
      <c r="U237" s="2">
        <v>-7.5850692528334198E-3</v>
      </c>
      <c r="V237" s="2">
        <v>7.49526048786784E-2</v>
      </c>
      <c r="W237" s="4">
        <v>4.4043660708418003E-2</v>
      </c>
      <c r="X237" s="2">
        <v>8.0230115179035799</v>
      </c>
      <c r="Y237" s="2">
        <v>-0.17094746117395601</v>
      </c>
      <c r="Z237" s="4">
        <v>2.63678043368074E-2</v>
      </c>
      <c r="AA237" s="2">
        <v>2.9333266730681401E-2</v>
      </c>
      <c r="AB237" s="2">
        <v>6.1337205668053202E-2</v>
      </c>
      <c r="AC237" s="4">
        <v>4.1040908198489497E-2</v>
      </c>
      <c r="AD237" s="2">
        <v>4.0931998414563998E-3</v>
      </c>
      <c r="AE237" s="2">
        <v>4.7874746354793302E-2</v>
      </c>
      <c r="AF237" s="2">
        <v>3.0582571477538099E-2</v>
      </c>
      <c r="AG237" s="2">
        <v>7.7793245532184599E-2</v>
      </c>
      <c r="AH237" s="2">
        <v>12.3707933333333</v>
      </c>
      <c r="AI237" s="4">
        <v>-1.40990650055578</v>
      </c>
      <c r="AJ237" s="4">
        <v>1.8593</v>
      </c>
      <c r="AK237" s="4">
        <v>1.8809</v>
      </c>
      <c r="AL237" s="4">
        <v>-0.44379999999999997</v>
      </c>
      <c r="AM237" s="4">
        <v>1.57779118707127</v>
      </c>
    </row>
    <row r="238" spans="1:39" x14ac:dyDescent="0.25">
      <c r="A238">
        <v>2006</v>
      </c>
      <c r="B238" s="4">
        <v>9.4647034816351105</v>
      </c>
      <c r="C238" s="4">
        <v>1.8446987025438202E-2</v>
      </c>
      <c r="D238" s="2">
        <v>8.6689008895923596</v>
      </c>
      <c r="E238" s="2">
        <v>7.5939281958047502</v>
      </c>
      <c r="F238" s="2">
        <v>7.05695084534399</v>
      </c>
      <c r="G238" s="2">
        <v>6.6531210605765603</v>
      </c>
      <c r="H238" s="4">
        <v>7.2630492698439397</v>
      </c>
      <c r="I238" s="2">
        <v>5.0147021950719198E-3</v>
      </c>
      <c r="J238" s="2">
        <v>7.0035085250193898</v>
      </c>
      <c r="K238" s="4">
        <v>7.8709481766621403</v>
      </c>
      <c r="L238" s="2">
        <v>8.5823543102184399</v>
      </c>
      <c r="M238" s="2">
        <v>8.5946087381564809</v>
      </c>
      <c r="N238" s="4">
        <v>8.9026230394510399</v>
      </c>
      <c r="O238" s="2">
        <v>9.0147269400123609</v>
      </c>
      <c r="P238" s="4">
        <v>7.7820149523793596</v>
      </c>
      <c r="Q238" s="2">
        <v>7.2361233367053401</v>
      </c>
      <c r="R238" s="2">
        <v>7.6598786646423802</v>
      </c>
      <c r="S238" s="2">
        <v>2.7647737122158799E-2</v>
      </c>
      <c r="T238" s="2">
        <v>1.3090087178220201E-3</v>
      </c>
      <c r="U238" s="2">
        <v>-1.33816032839178E-2</v>
      </c>
      <c r="V238" s="2">
        <v>6.9738824827918905E-2</v>
      </c>
      <c r="W238" s="4">
        <v>3.1444739366158103E-2</v>
      </c>
      <c r="X238" s="2">
        <v>-0.87257564024971401</v>
      </c>
      <c r="Y238" s="2">
        <v>0.12427005498262</v>
      </c>
      <c r="Z238" s="4">
        <v>2.01674051417697E-2</v>
      </c>
      <c r="AA238" s="2">
        <v>2.4177751235079401E-2</v>
      </c>
      <c r="AB238" s="2">
        <v>1.53124569655532E-2</v>
      </c>
      <c r="AC238" s="4">
        <v>2.0922546189645199E-2</v>
      </c>
      <c r="AD238" s="2">
        <v>3.8836002189164297E-2</v>
      </c>
      <c r="AE238" s="2">
        <v>5.2149577143801203E-2</v>
      </c>
      <c r="AF238" s="2">
        <v>2.8465975136448701E-2</v>
      </c>
      <c r="AG238" s="2">
        <v>1.5910664031274301E-2</v>
      </c>
      <c r="AH238" s="2">
        <v>11.5899133333333</v>
      </c>
      <c r="AI238" s="4">
        <v>-1.38957348163511</v>
      </c>
      <c r="AJ238" s="4">
        <v>1.7236</v>
      </c>
      <c r="AK238" s="4">
        <v>1.8706</v>
      </c>
      <c r="AL238" s="4">
        <v>-0.47170000000000001</v>
      </c>
      <c r="AM238" s="4">
        <v>1.58979909279478</v>
      </c>
    </row>
    <row r="239" spans="1:39" x14ac:dyDescent="0.25">
      <c r="A239">
        <v>2006.25</v>
      </c>
      <c r="B239" s="4">
        <v>9.4687506759882805</v>
      </c>
      <c r="C239" s="4">
        <v>3.0684012259321498E-2</v>
      </c>
      <c r="D239" s="2">
        <v>8.6762631801495598</v>
      </c>
      <c r="E239" s="2">
        <v>7.59895055581684</v>
      </c>
      <c r="F239" s="2">
        <v>7.0577258055584302</v>
      </c>
      <c r="G239" s="2">
        <v>6.6066501861982196</v>
      </c>
      <c r="H239" s="4">
        <v>7.2809726395401801</v>
      </c>
      <c r="I239" s="2">
        <v>5.4312356061003899E-3</v>
      </c>
      <c r="J239" s="2">
        <v>7.0078847050163597</v>
      </c>
      <c r="K239" s="4">
        <v>7.8526068132023603</v>
      </c>
      <c r="L239" s="2">
        <v>8.5799744714508801</v>
      </c>
      <c r="M239" s="2">
        <v>8.5935002428872505</v>
      </c>
      <c r="N239" s="4">
        <v>8.9093897268338793</v>
      </c>
      <c r="O239" s="2">
        <v>9.0210739932915303</v>
      </c>
      <c r="P239" s="4">
        <v>7.7828489460059496</v>
      </c>
      <c r="Q239" s="2">
        <v>7.25283323707521</v>
      </c>
      <c r="R239" s="2">
        <v>7.6709880671087696</v>
      </c>
      <c r="S239" s="2">
        <v>3.2307762288724E-2</v>
      </c>
      <c r="T239" s="2">
        <v>4.8852529736358001E-2</v>
      </c>
      <c r="U239" s="2">
        <v>-1.9474030861541501E-2</v>
      </c>
      <c r="V239" s="2">
        <v>4.0667900909635797E-2</v>
      </c>
      <c r="W239" s="4">
        <v>3.1546799036586803E-2</v>
      </c>
      <c r="X239" s="2">
        <v>0.36854009581686897</v>
      </c>
      <c r="Y239" s="2">
        <v>5.3450577361665801E-2</v>
      </c>
      <c r="Z239" s="4">
        <v>4.1307832465591297E-3</v>
      </c>
      <c r="AA239" s="2">
        <v>1.4660593764745E-2</v>
      </c>
      <c r="AB239" s="2">
        <v>1.6803353854420802E-2</v>
      </c>
      <c r="AC239" s="4">
        <v>3.6520633438733803E-2</v>
      </c>
      <c r="AD239" s="2">
        <v>3.9493813923847702E-2</v>
      </c>
      <c r="AE239" s="2">
        <v>5.44383498249204E-2</v>
      </c>
      <c r="AF239" s="2">
        <v>5.0241927720968298E-2</v>
      </c>
      <c r="AG239" s="2">
        <v>4.1579438028456699E-2</v>
      </c>
      <c r="AH239" s="2">
        <v>13.5144066666667</v>
      </c>
      <c r="AI239" s="4">
        <v>-1.3956506759882801</v>
      </c>
      <c r="AJ239" s="4">
        <v>1.6122000000000001</v>
      </c>
      <c r="AK239" s="4">
        <v>1.8145</v>
      </c>
      <c r="AL239" s="4">
        <v>-0.47360000000000002</v>
      </c>
      <c r="AM239" s="4">
        <v>1.61174366668417</v>
      </c>
    </row>
    <row r="240" spans="1:39" x14ac:dyDescent="0.25">
      <c r="A240">
        <v>2006.5</v>
      </c>
      <c r="B240" s="4">
        <v>9.4688819546815495</v>
      </c>
      <c r="C240" s="4">
        <v>2.8477966756511802E-2</v>
      </c>
      <c r="D240" s="2">
        <v>8.6809263833988393</v>
      </c>
      <c r="E240" s="2">
        <v>7.6038481168306502</v>
      </c>
      <c r="F240" s="2">
        <v>7.0724219005373703</v>
      </c>
      <c r="G240" s="2">
        <v>6.5472157342269703</v>
      </c>
      <c r="H240" s="4">
        <v>7.2914518286171504</v>
      </c>
      <c r="I240" s="2">
        <v>5.1441248287773201E-3</v>
      </c>
      <c r="J240" s="2">
        <v>6.9934492366546799</v>
      </c>
      <c r="K240" s="4">
        <v>7.8384120083769098</v>
      </c>
      <c r="L240" s="2">
        <v>8.5768673922049903</v>
      </c>
      <c r="M240" s="2">
        <v>8.5895051621527791</v>
      </c>
      <c r="N240" s="4">
        <v>8.9141127490829994</v>
      </c>
      <c r="O240" s="2">
        <v>9.0224744282187093</v>
      </c>
      <c r="P240" s="4">
        <v>7.7843483839977496</v>
      </c>
      <c r="Q240" s="2">
        <v>7.2543192791701401</v>
      </c>
      <c r="R240" s="2">
        <v>7.6828971070947096</v>
      </c>
      <c r="S240" s="2">
        <v>3.28232047299295E-2</v>
      </c>
      <c r="T240" s="2">
        <v>4.41836769371413E-2</v>
      </c>
      <c r="U240" s="2">
        <v>-2.0220655674293701E-2</v>
      </c>
      <c r="V240" s="2">
        <v>1.3301487602817E-2</v>
      </c>
      <c r="W240" s="4">
        <v>3.07161207196671E-2</v>
      </c>
      <c r="X240" s="2">
        <v>-0.18545783136289301</v>
      </c>
      <c r="Y240" s="2">
        <v>5.4733223436489502E-2</v>
      </c>
      <c r="Z240" s="4">
        <v>-9.4588759029186099E-3</v>
      </c>
      <c r="AA240" s="2">
        <v>7.4039980382565301E-3</v>
      </c>
      <c r="AB240" s="2">
        <v>7.27993886603429E-3</v>
      </c>
      <c r="AC240" s="4">
        <v>3.5722626166219101E-2</v>
      </c>
      <c r="AD240" s="2">
        <v>3.8940033015357797E-2</v>
      </c>
      <c r="AE240" s="2">
        <v>3.0165704633830601E-2</v>
      </c>
      <c r="AF240" s="2">
        <v>4.8626937235411602E-2</v>
      </c>
      <c r="AG240" s="2">
        <v>3.0789047011019501E-2</v>
      </c>
      <c r="AH240" s="2">
        <v>12.8264766666667</v>
      </c>
      <c r="AI240" s="4">
        <v>-1.3927219546815499</v>
      </c>
      <c r="AJ240" s="4">
        <v>1.7337</v>
      </c>
      <c r="AK240" s="4">
        <v>1.8776999999999999</v>
      </c>
      <c r="AL240" s="4">
        <v>-0.47199999999999998</v>
      </c>
      <c r="AM240" s="4">
        <v>1.6318506566017501</v>
      </c>
    </row>
    <row r="241" spans="1:39" x14ac:dyDescent="0.25">
      <c r="A241">
        <v>2006.75</v>
      </c>
      <c r="B241" s="4">
        <v>9.4756541285659601</v>
      </c>
      <c r="C241" s="4">
        <v>-6.8902513702582303E-3</v>
      </c>
      <c r="D241" s="2">
        <v>8.6880998453948894</v>
      </c>
      <c r="E241" s="2">
        <v>7.61672659488897</v>
      </c>
      <c r="F241" s="2">
        <v>7.0860688143785504</v>
      </c>
      <c r="G241" s="2">
        <v>6.4925428194190902</v>
      </c>
      <c r="H241" s="4">
        <v>7.2965488528023297</v>
      </c>
      <c r="I241" s="2">
        <v>2.3777799044471101E-3</v>
      </c>
      <c r="J241" s="2">
        <v>7.0123904537741497</v>
      </c>
      <c r="K241" s="4">
        <v>7.8263600467650596</v>
      </c>
      <c r="L241" s="2">
        <v>8.5726128168270996</v>
      </c>
      <c r="M241" s="2">
        <v>8.5786119063266995</v>
      </c>
      <c r="N241" s="4">
        <v>8.9227350244640498</v>
      </c>
      <c r="O241" s="2">
        <v>9.0329389610423192</v>
      </c>
      <c r="P241" s="4">
        <v>7.7871330328327497</v>
      </c>
      <c r="Q241" s="2">
        <v>7.2953958021777501</v>
      </c>
      <c r="R241" s="2">
        <v>7.6816526092271902</v>
      </c>
      <c r="S241" s="2">
        <v>3.0256774272899599E-2</v>
      </c>
      <c r="T241" s="2">
        <v>-8.0969408031648996E-2</v>
      </c>
      <c r="U241" s="2">
        <v>-2.1189570225949701E-2</v>
      </c>
      <c r="V241" s="2">
        <v>3.32279769997861E-2</v>
      </c>
      <c r="W241" s="4">
        <v>4.0614128306739203E-2</v>
      </c>
      <c r="X241" s="2">
        <v>-3.0308846224827302</v>
      </c>
      <c r="Y241" s="2">
        <v>0.17808928460923901</v>
      </c>
      <c r="Z241" s="4">
        <v>-2.46734299048157E-3</v>
      </c>
      <c r="AA241" s="2">
        <v>1.6433668586920198E-2</v>
      </c>
      <c r="AB241" s="2">
        <v>5.9592731421531696E-4</v>
      </c>
      <c r="AC241" s="4">
        <v>2.0576537747416502E-3</v>
      </c>
      <c r="AD241" s="2">
        <v>3.3307479173657797E-2</v>
      </c>
      <c r="AE241" s="2">
        <v>2.3292196002927298E-2</v>
      </c>
      <c r="AF241" s="2">
        <v>8.0260981970781099E-4</v>
      </c>
      <c r="AG241" s="2">
        <v>-4.6542283206051097E-2</v>
      </c>
      <c r="AH241" s="2">
        <v>10.59352</v>
      </c>
      <c r="AI241" s="4">
        <v>-1.39110412856595</v>
      </c>
      <c r="AJ241" s="4">
        <v>1.5774999999999999</v>
      </c>
      <c r="AK241" s="4">
        <v>1.8418000000000001</v>
      </c>
      <c r="AL241" s="4">
        <v>-0.5998</v>
      </c>
      <c r="AM241" s="4">
        <v>1.6517597043602401</v>
      </c>
    </row>
    <row r="242" spans="1:39" x14ac:dyDescent="0.25">
      <c r="A242">
        <v>2007</v>
      </c>
      <c r="B242" s="4">
        <v>9.4770107364882801</v>
      </c>
      <c r="C242" s="4">
        <v>3.7083808220604197E-2</v>
      </c>
      <c r="D242" s="2">
        <v>8.6931612742380207</v>
      </c>
      <c r="E242" s="2">
        <v>7.6198223443945903</v>
      </c>
      <c r="F242" s="2">
        <v>7.0984582798040101</v>
      </c>
      <c r="G242" s="2">
        <v>6.4477811853735796</v>
      </c>
      <c r="H242" s="4">
        <v>7.3122198867567203</v>
      </c>
      <c r="I242" s="2">
        <v>1.23559981102591E-3</v>
      </c>
      <c r="J242" s="2">
        <v>6.9971044363332098</v>
      </c>
      <c r="K242" s="4">
        <v>7.8178566837916703</v>
      </c>
      <c r="L242" s="2">
        <v>8.5752814377170399</v>
      </c>
      <c r="M242" s="2">
        <v>8.5785408607260205</v>
      </c>
      <c r="N242" s="4">
        <v>8.9273023750153602</v>
      </c>
      <c r="O242" s="2">
        <v>9.0339214232837008</v>
      </c>
      <c r="P242" s="4">
        <v>7.7860117935383597</v>
      </c>
      <c r="Q242" s="2">
        <v>7.31088432729275</v>
      </c>
      <c r="R242" s="2">
        <v>7.6961217261230201</v>
      </c>
      <c r="S242" s="2">
        <v>4.26731943567802E-2</v>
      </c>
      <c r="T242" s="2">
        <v>5.9156199545253002E-2</v>
      </c>
      <c r="U242" s="2">
        <v>-1.8817380800914701E-2</v>
      </c>
      <c r="V242" s="2">
        <v>2.1756883222796099E-2</v>
      </c>
      <c r="W242" s="4">
        <v>2.3059941398230401E-2</v>
      </c>
      <c r="X242" s="2">
        <v>-2.5628468243158902</v>
      </c>
      <c r="Y242" s="2">
        <v>0.143936047749577</v>
      </c>
      <c r="Z242" s="4">
        <v>-5.2267244952943796E-3</v>
      </c>
      <c r="AA242" s="2">
        <v>7.0602828254919796E-3</v>
      </c>
      <c r="AB242" s="2">
        <v>1.6833942785865499E-4</v>
      </c>
      <c r="AC242" s="4">
        <v>4.6817817881390097E-2</v>
      </c>
      <c r="AD242" s="2">
        <v>6.43802954094852E-2</v>
      </c>
      <c r="AE242" s="2">
        <v>8.07722527854082E-2</v>
      </c>
      <c r="AF242" s="2">
        <v>3.3885021837484403E-2</v>
      </c>
      <c r="AG242" s="2">
        <v>2.6292773845124601E-2</v>
      </c>
      <c r="AH242" s="2">
        <v>12.1562966666667</v>
      </c>
      <c r="AI242" s="4">
        <v>-1.3843207364882799</v>
      </c>
      <c r="AJ242" s="4">
        <v>1.4435</v>
      </c>
      <c r="AK242" s="4">
        <v>1.8059000000000001</v>
      </c>
      <c r="AL242" s="4">
        <v>-0.64870000000000005</v>
      </c>
      <c r="AM242" s="4">
        <v>1.66787838790566</v>
      </c>
    </row>
    <row r="243" spans="1:39" x14ac:dyDescent="0.25">
      <c r="A243">
        <v>2007.25</v>
      </c>
      <c r="B243" s="4">
        <v>9.4859701059037906</v>
      </c>
      <c r="C243" s="4">
        <v>3.1662379704396698E-2</v>
      </c>
      <c r="D243" s="2">
        <v>8.6965102391898892</v>
      </c>
      <c r="E243" s="2">
        <v>7.6194788451150197</v>
      </c>
      <c r="F243" s="2">
        <v>7.1123274447109104</v>
      </c>
      <c r="G243" s="2">
        <v>6.4157514094567301</v>
      </c>
      <c r="H243" s="4">
        <v>7.33791299968067</v>
      </c>
      <c r="I243" s="2">
        <v>3.3984646094627601E-3</v>
      </c>
      <c r="J243" s="2">
        <v>7.0312248735884797</v>
      </c>
      <c r="K243" s="4">
        <v>7.8153733826454603</v>
      </c>
      <c r="L243" s="2">
        <v>8.5863449521920394</v>
      </c>
      <c r="M243" s="2">
        <v>8.5946900366481493</v>
      </c>
      <c r="N243" s="4">
        <v>8.92972007212839</v>
      </c>
      <c r="O243" s="2">
        <v>9.0422249032322295</v>
      </c>
      <c r="P243" s="4">
        <v>7.7943287960681404</v>
      </c>
      <c r="Q243" s="2">
        <v>7.3273205114690798</v>
      </c>
      <c r="R243" s="2">
        <v>7.7010644864410596</v>
      </c>
      <c r="S243" s="2">
        <v>2.87602794677113E-2</v>
      </c>
      <c r="T243" s="2">
        <v>7.79510195010822E-2</v>
      </c>
      <c r="U243" s="2">
        <v>-1.68748193679953E-2</v>
      </c>
      <c r="V243" s="2">
        <v>-1.24140734957905E-2</v>
      </c>
      <c r="W243" s="4">
        <v>1.03260482891265E-2</v>
      </c>
      <c r="X243" s="2">
        <v>4.1014140087437703</v>
      </c>
      <c r="Y243" s="2">
        <v>-3.7887798944510102E-2</v>
      </c>
      <c r="Z243" s="4">
        <v>-1.6225515855701599E-2</v>
      </c>
      <c r="AA243" s="2">
        <v>-5.7888809651416304E-3</v>
      </c>
      <c r="AB243" s="2">
        <v>8.5239205681375604E-3</v>
      </c>
      <c r="AC243" s="4">
        <v>4.1178353290327201E-2</v>
      </c>
      <c r="AD243" s="2">
        <v>2.6384888619261901E-2</v>
      </c>
      <c r="AE243" s="2">
        <v>4.5207626815333399E-2</v>
      </c>
      <c r="AF243" s="2">
        <v>4.3446291676190199E-2</v>
      </c>
      <c r="AG243" s="2">
        <v>6.3685409152576297E-2</v>
      </c>
      <c r="AH243" s="2">
        <v>13.3643</v>
      </c>
      <c r="AI243" s="4">
        <v>-1.39013010590379</v>
      </c>
      <c r="AJ243" s="4">
        <v>1.4481999999999999</v>
      </c>
      <c r="AK243" s="4">
        <v>1.7397</v>
      </c>
      <c r="AL243" s="4">
        <v>-0.58279999999999998</v>
      </c>
      <c r="AM243" s="4">
        <v>1.68295014631284</v>
      </c>
    </row>
    <row r="244" spans="1:39" x14ac:dyDescent="0.25">
      <c r="A244">
        <v>2007.5</v>
      </c>
      <c r="B244" s="4">
        <v>9.4932460556226204</v>
      </c>
      <c r="C244" s="4">
        <v>2.25868212057421E-2</v>
      </c>
      <c r="D244" s="2">
        <v>8.6993147282075292</v>
      </c>
      <c r="E244" s="2">
        <v>7.6240817324894898</v>
      </c>
      <c r="F244" s="2">
        <v>7.1250417108119501</v>
      </c>
      <c r="G244" s="2">
        <v>6.3468636775426601</v>
      </c>
      <c r="H244" s="4">
        <v>7.3597222207417197</v>
      </c>
      <c r="I244" s="2">
        <v>2.7891040887982801E-3</v>
      </c>
      <c r="J244" s="2">
        <v>7.0633503678140199</v>
      </c>
      <c r="K244" s="4">
        <v>7.8004464929265804</v>
      </c>
      <c r="L244" s="2">
        <v>8.5890996820723906</v>
      </c>
      <c r="M244" s="2">
        <v>8.5957962711188092</v>
      </c>
      <c r="N244" s="4">
        <v>8.9329804596959494</v>
      </c>
      <c r="O244" s="2">
        <v>9.0509187093043604</v>
      </c>
      <c r="P244" s="4">
        <v>7.8029857931246402</v>
      </c>
      <c r="Q244" s="2">
        <v>7.3639135014058201</v>
      </c>
      <c r="R244" s="2">
        <v>7.7034590478671801</v>
      </c>
      <c r="S244" s="2">
        <v>3.0747021210906701E-2</v>
      </c>
      <c r="T244" s="2">
        <v>2.2265207342538701E-2</v>
      </c>
      <c r="U244" s="2">
        <v>-2.5662775779366601E-2</v>
      </c>
      <c r="V244" s="2">
        <v>-3.3361027556111399E-4</v>
      </c>
      <c r="W244" s="4">
        <v>-6.5185028287118003E-5</v>
      </c>
      <c r="X244" s="2">
        <v>-0.74541813686417202</v>
      </c>
      <c r="Y244" s="2">
        <v>1.18704627494708E-2</v>
      </c>
      <c r="Z244" s="4">
        <v>-1.98109547927778E-2</v>
      </c>
      <c r="AA244" s="2">
        <v>-1.15954794774282E-2</v>
      </c>
      <c r="AB244" s="2">
        <v>-1.4219094756086299E-2</v>
      </c>
      <c r="AC244" s="4">
        <v>2.85970788309413E-2</v>
      </c>
      <c r="AD244" s="2">
        <v>2.52296013755853E-2</v>
      </c>
      <c r="AE244" s="2">
        <v>2.87231043784608E-2</v>
      </c>
      <c r="AF244" s="2">
        <v>2.5770394906757602E-2</v>
      </c>
      <c r="AG244" s="2">
        <v>6.5994364441774395E-2</v>
      </c>
      <c r="AH244" s="2">
        <v>21.516576666666701</v>
      </c>
      <c r="AI244" s="4">
        <v>-1.4043660556226201</v>
      </c>
      <c r="AJ244" s="4">
        <v>2.2349999999999999</v>
      </c>
      <c r="AK244" s="4">
        <v>1.7350000000000001</v>
      </c>
      <c r="AL244" s="4">
        <v>-2.46E-2</v>
      </c>
      <c r="AM244" s="4">
        <v>1.7067971740854</v>
      </c>
    </row>
    <row r="245" spans="1:39" x14ac:dyDescent="0.25">
      <c r="A245">
        <v>2007.75</v>
      </c>
      <c r="B245" s="4">
        <v>9.4974722931224793</v>
      </c>
      <c r="C245" s="4">
        <v>3.9914450406584499E-2</v>
      </c>
      <c r="D245" s="2">
        <v>8.7024770230053008</v>
      </c>
      <c r="E245" s="2">
        <v>7.6251071482389001</v>
      </c>
      <c r="F245" s="2">
        <v>7.1308188270961796</v>
      </c>
      <c r="G245" s="2">
        <v>6.2603459900960496</v>
      </c>
      <c r="H245" s="4">
        <v>7.3729347908623799</v>
      </c>
      <c r="I245" s="2">
        <v>8.8399960711128605E-4</v>
      </c>
      <c r="J245" s="2">
        <v>7.0907890631036601</v>
      </c>
      <c r="K245" s="4">
        <v>7.77671509105335</v>
      </c>
      <c r="L245" s="2">
        <v>8.5834662250310299</v>
      </c>
      <c r="M245" s="2">
        <v>8.5858218541230293</v>
      </c>
      <c r="N245" s="4">
        <v>8.9355997591370109</v>
      </c>
      <c r="O245" s="2">
        <v>9.0582667252553701</v>
      </c>
      <c r="P245" s="4">
        <v>7.8060042323555301</v>
      </c>
      <c r="Q245" s="2">
        <v>7.3913535804936403</v>
      </c>
      <c r="R245" s="2">
        <v>7.6900573708529798</v>
      </c>
      <c r="S245" s="2">
        <v>3.5882666641882097E-2</v>
      </c>
      <c r="T245" s="2">
        <v>8.6607635251120002E-2</v>
      </c>
      <c r="U245" s="2">
        <v>-1.5413903319515801E-2</v>
      </c>
      <c r="V245" s="2">
        <v>5.9611648349573399E-3</v>
      </c>
      <c r="W245" s="4">
        <v>4.3055061915851E-3</v>
      </c>
      <c r="X245" s="2">
        <v>-4.5526555914590796</v>
      </c>
      <c r="Y245" s="2">
        <v>-1.28967893882361E-2</v>
      </c>
      <c r="Z245" s="4">
        <v>-1.20284395001065E-2</v>
      </c>
      <c r="AA245" s="2">
        <v>-5.0069986601286604E-3</v>
      </c>
      <c r="AB245" s="2">
        <v>-1.8219184030442599E-2</v>
      </c>
      <c r="AC245" s="4">
        <v>4.8780416789846001E-2</v>
      </c>
      <c r="AD245" s="2">
        <v>3.6957335499565203E-2</v>
      </c>
      <c r="AE245" s="2">
        <v>4.6493304885327602E-2</v>
      </c>
      <c r="AF245" s="2">
        <v>5.5959626526952598E-2</v>
      </c>
      <c r="AG245" s="2">
        <v>0.156544468329464</v>
      </c>
      <c r="AH245" s="2">
        <v>22.87107</v>
      </c>
      <c r="AI245" s="4">
        <v>-1.4060522931224799</v>
      </c>
      <c r="AJ245" s="4">
        <v>2.6259000000000001</v>
      </c>
      <c r="AK245" s="4">
        <v>1.7876000000000001</v>
      </c>
      <c r="AL245" s="4">
        <v>0.1381</v>
      </c>
      <c r="AM245" s="4">
        <v>1.72519953133989</v>
      </c>
    </row>
    <row r="246" spans="1:39" x14ac:dyDescent="0.25">
      <c r="A246">
        <v>2008</v>
      </c>
      <c r="B246" s="4">
        <v>9.4930199528051702</v>
      </c>
      <c r="C246" s="4">
        <v>3.4117246104983699E-2</v>
      </c>
      <c r="D246" s="2">
        <v>8.7061096208211506</v>
      </c>
      <c r="E246" s="2">
        <v>7.6168250200858996</v>
      </c>
      <c r="F246" s="2">
        <v>7.1055399958294601</v>
      </c>
      <c r="G246" s="2">
        <v>6.17649077630906</v>
      </c>
      <c r="H246" s="4">
        <v>7.37092309721859</v>
      </c>
      <c r="I246" s="2">
        <v>-1.36612021857924E-3</v>
      </c>
      <c r="J246" s="2">
        <v>7.0944614025911301</v>
      </c>
      <c r="K246" s="4">
        <v>7.7334198333802702</v>
      </c>
      <c r="L246" s="2">
        <v>8.5606792853676197</v>
      </c>
      <c r="M246" s="2">
        <v>8.55828280142177</v>
      </c>
      <c r="N246" s="4">
        <v>8.9362049543507105</v>
      </c>
      <c r="O246" s="2">
        <v>9.0594535157876308</v>
      </c>
      <c r="P246" s="4">
        <v>7.8135511317636404</v>
      </c>
      <c r="Q246" s="2">
        <v>7.40482674651546</v>
      </c>
      <c r="R246" s="2">
        <v>7.6935272186479002</v>
      </c>
      <c r="S246" s="2">
        <v>3.3419671257760797E-2</v>
      </c>
      <c r="T246" s="2">
        <v>7.7634735259454898E-2</v>
      </c>
      <c r="U246" s="2">
        <v>-1.34784937393135E-2</v>
      </c>
      <c r="V246" s="2">
        <v>-1.68867736187472E-2</v>
      </c>
      <c r="W246" s="4">
        <v>1.9191154764836699E-2</v>
      </c>
      <c r="X246" s="2">
        <v>1.75587108575184</v>
      </c>
      <c r="Y246" s="2">
        <v>3.5290629636431703E-2</v>
      </c>
      <c r="Z246" s="4">
        <v>-1.59734568971217E-2</v>
      </c>
      <c r="AA246" s="2">
        <v>1.19827630106073E-3</v>
      </c>
      <c r="AB246" s="2">
        <v>-1.76223919378273E-2</v>
      </c>
      <c r="AC246" s="4">
        <v>4.4650345498418197E-2</v>
      </c>
      <c r="AD246" s="2">
        <v>4.2874859483397601E-2</v>
      </c>
      <c r="AE246" s="2">
        <v>7.6193217291148599E-2</v>
      </c>
      <c r="AF246" s="2">
        <v>7.45705280209705E-2</v>
      </c>
      <c r="AG246" s="2">
        <v>0.15434995758803899</v>
      </c>
      <c r="AH246" s="2">
        <v>28.093896666666701</v>
      </c>
      <c r="AI246" s="4">
        <v>-1.4382999528051701</v>
      </c>
      <c r="AJ246" s="4">
        <v>3.5737000000000001</v>
      </c>
      <c r="AK246" s="4">
        <v>1.7778</v>
      </c>
      <c r="AL246" s="4">
        <v>0.83560000000000001</v>
      </c>
      <c r="AM246" s="4">
        <v>1.74825173041894</v>
      </c>
    </row>
    <row r="247" spans="1:39" x14ac:dyDescent="0.25">
      <c r="A247">
        <v>2008.25</v>
      </c>
      <c r="B247" s="4">
        <v>9.4963084764236303</v>
      </c>
      <c r="C247" s="4">
        <v>4.1622515166498203E-2</v>
      </c>
      <c r="D247" s="2">
        <v>8.7049831028019806</v>
      </c>
      <c r="E247" s="2">
        <v>7.6224193030043299</v>
      </c>
      <c r="F247" s="2">
        <v>7.0982103356728103</v>
      </c>
      <c r="G247" s="2">
        <v>6.1372949953195199</v>
      </c>
      <c r="H247" s="4">
        <v>7.3651801260210101</v>
      </c>
      <c r="I247" s="2">
        <v>-1.2694756995990401E-3</v>
      </c>
      <c r="J247" s="2">
        <v>7.1319607996033696</v>
      </c>
      <c r="K247" s="4">
        <v>7.7164985032689204</v>
      </c>
      <c r="L247" s="2">
        <v>8.5495828145948298</v>
      </c>
      <c r="M247" s="2">
        <v>8.5468295405916805</v>
      </c>
      <c r="N247" s="4">
        <v>8.9368084807970192</v>
      </c>
      <c r="O247" s="2">
        <v>9.0671860708420997</v>
      </c>
      <c r="P247" s="4">
        <v>7.8178267110423798</v>
      </c>
      <c r="Q247" s="2">
        <v>7.43478884159234</v>
      </c>
      <c r="R247" s="2">
        <v>7.6871260262907004</v>
      </c>
      <c r="S247" s="2">
        <v>4.2768860252607503E-2</v>
      </c>
      <c r="T247" s="2">
        <v>8.4011653736233399E-2</v>
      </c>
      <c r="U247" s="2">
        <v>-2.7488687550956601E-2</v>
      </c>
      <c r="V247" s="2">
        <v>-1.1871248694983899E-2</v>
      </c>
      <c r="W247" s="4">
        <v>2.2261468306780299E-2</v>
      </c>
      <c r="X247" s="2">
        <v>-0.25444020096522202</v>
      </c>
      <c r="Y247" s="2">
        <v>-4.7161218091591899E-2</v>
      </c>
      <c r="Z247" s="4">
        <v>-2.31592214518699E-2</v>
      </c>
      <c r="AA247" s="2">
        <v>-9.9857607258258007E-4</v>
      </c>
      <c r="AB247" s="2">
        <v>1.6123713589237801E-3</v>
      </c>
      <c r="AC247" s="4">
        <v>5.3340770721632701E-2</v>
      </c>
      <c r="AD247" s="2">
        <v>3.3786473275341698E-2</v>
      </c>
      <c r="AE247" s="2">
        <v>6.4004376035128999E-2</v>
      </c>
      <c r="AF247" s="2">
        <v>0.101474200960702</v>
      </c>
      <c r="AG247" s="2">
        <v>0.18974212640471699</v>
      </c>
      <c r="AH247" s="2">
        <v>21.5033833333333</v>
      </c>
      <c r="AI247" s="4">
        <v>-1.5535984764236299</v>
      </c>
      <c r="AJ247" s="4">
        <v>3.2801999999999998</v>
      </c>
      <c r="AK247" s="4">
        <v>1.8995</v>
      </c>
      <c r="AL247" s="4">
        <v>0.61060000000000003</v>
      </c>
      <c r="AM247" s="4">
        <v>1.7446600649305599</v>
      </c>
    </row>
    <row r="248" spans="1:39" x14ac:dyDescent="0.25">
      <c r="A248">
        <v>2008.5</v>
      </c>
      <c r="B248" s="4">
        <v>9.4869791915530399</v>
      </c>
      <c r="C248" s="4">
        <v>4.0482435985811797E-2</v>
      </c>
      <c r="D248" s="2">
        <v>8.7005974951614302</v>
      </c>
      <c r="E248" s="2">
        <v>7.6085729658463004</v>
      </c>
      <c r="F248" s="2">
        <v>7.0654425548177304</v>
      </c>
      <c r="G248" s="2">
        <v>6.0817621850887598</v>
      </c>
      <c r="H248" s="4">
        <v>7.3390180799114404</v>
      </c>
      <c r="I248" s="2">
        <v>-3.06354245541886E-3</v>
      </c>
      <c r="J248" s="2">
        <v>7.14745995200356</v>
      </c>
      <c r="K248" s="4">
        <v>7.6769873481394999</v>
      </c>
      <c r="L248" s="2">
        <v>8.5173353361741597</v>
      </c>
      <c r="M248" s="2">
        <v>8.5096872470243596</v>
      </c>
      <c r="N248" s="4">
        <v>8.9299783059583202</v>
      </c>
      <c r="O248" s="2">
        <v>9.0646960150404201</v>
      </c>
      <c r="P248" s="4">
        <v>7.8283168777069401</v>
      </c>
      <c r="Q248" s="2">
        <v>7.4257749633283696</v>
      </c>
      <c r="R248" s="2">
        <v>7.6701019763430898</v>
      </c>
      <c r="S248" s="2">
        <v>2.95970452496306E-2</v>
      </c>
      <c r="T248" s="2">
        <v>0.10523930360997701</v>
      </c>
      <c r="U248" s="2">
        <v>-1.09640366207593E-2</v>
      </c>
      <c r="V248" s="2">
        <v>-2.81588980809921E-2</v>
      </c>
      <c r="W248" s="4">
        <v>4.9563704869768799E-2</v>
      </c>
      <c r="X248" s="2">
        <v>3.5254111574449798</v>
      </c>
      <c r="Y248" s="2">
        <v>2.9987148586897699E-2</v>
      </c>
      <c r="Z248" s="4">
        <v>-1.6307471353623999E-2</v>
      </c>
      <c r="AA248" s="2">
        <v>1.55719337628071E-2</v>
      </c>
      <c r="AB248" s="2">
        <v>2.32465787795633E-3</v>
      </c>
      <c r="AC248" s="4">
        <v>4.9176492526797198E-2</v>
      </c>
      <c r="AD248" s="2">
        <v>4.5323770378523399E-2</v>
      </c>
      <c r="AE248" s="2">
        <v>4.1085389652135297E-2</v>
      </c>
      <c r="AF248" s="2">
        <v>5.8873601174436602E-2</v>
      </c>
      <c r="AG248" s="2">
        <v>0.10048745805052001</v>
      </c>
      <c r="AH248" s="2">
        <v>26.937930000000001</v>
      </c>
      <c r="AI248" s="4">
        <v>-1.49373919155304</v>
      </c>
      <c r="AJ248" s="4">
        <v>4.1303999999999998</v>
      </c>
      <c r="AK248" s="4">
        <v>1.9394</v>
      </c>
      <c r="AL248" s="4">
        <v>1.167</v>
      </c>
      <c r="AM248" s="4">
        <v>1.7535553348014301</v>
      </c>
    </row>
    <row r="249" spans="1:39" x14ac:dyDescent="0.25">
      <c r="A249">
        <v>2008.75</v>
      </c>
      <c r="B249" s="4">
        <v>9.4637027018743893</v>
      </c>
      <c r="C249" s="4">
        <v>-5.7769204720525401E-2</v>
      </c>
      <c r="D249" s="2">
        <v>8.6976463371501591</v>
      </c>
      <c r="E249" s="2">
        <v>7.5935253152030304</v>
      </c>
      <c r="F249" s="2">
        <v>6.9920964274158903</v>
      </c>
      <c r="G249" s="2">
        <v>5.9809090331684702</v>
      </c>
      <c r="H249" s="4">
        <v>7.2739943405894598</v>
      </c>
      <c r="I249" s="2">
        <v>-5.8586260279225701E-3</v>
      </c>
      <c r="J249" s="2">
        <v>7.1220240956162701</v>
      </c>
      <c r="K249" s="4">
        <v>7.5956715122999601</v>
      </c>
      <c r="L249" s="2">
        <v>8.4448761139099204</v>
      </c>
      <c r="M249" s="2">
        <v>8.4274609075696798</v>
      </c>
      <c r="N249" s="4">
        <v>8.9239871574622605</v>
      </c>
      <c r="O249" s="2">
        <v>9.0548373371337991</v>
      </c>
      <c r="P249" s="4">
        <v>7.83221257352269</v>
      </c>
      <c r="Q249" s="2">
        <v>7.36555980077088</v>
      </c>
      <c r="R249" s="2">
        <v>7.6297814190924598</v>
      </c>
      <c r="S249" s="2">
        <v>1.1924396109861801E-2</v>
      </c>
      <c r="T249" s="2">
        <v>-0.27194441555138499</v>
      </c>
      <c r="U249" s="2">
        <v>-3.53200275511973E-2</v>
      </c>
      <c r="V249" s="2">
        <v>-5.2037873657329897E-2</v>
      </c>
      <c r="W249" s="4">
        <v>5.0610106033793997E-2</v>
      </c>
      <c r="X249" s="2">
        <v>2.5165343778413498</v>
      </c>
      <c r="Y249" s="2">
        <v>0.34179401849618102</v>
      </c>
      <c r="Z249" s="4">
        <v>-4.05032721586807E-2</v>
      </c>
      <c r="AA249" s="2">
        <v>5.2593919300463199E-3</v>
      </c>
      <c r="AB249" s="2">
        <v>-1.1789905007173499E-2</v>
      </c>
      <c r="AC249" s="4">
        <v>-5.9748564772157002E-2</v>
      </c>
      <c r="AD249" s="2">
        <v>2.06082841312565E-2</v>
      </c>
      <c r="AE249" s="2">
        <v>-5.4959526848026699E-2</v>
      </c>
      <c r="AF249" s="2">
        <v>-0.248541511816114</v>
      </c>
      <c r="AG249" s="2">
        <v>-0.45779902012198198</v>
      </c>
      <c r="AH249" s="2">
        <v>64.616273333333297</v>
      </c>
      <c r="AI249" s="4">
        <v>-1.5070627018743901</v>
      </c>
      <c r="AJ249" s="4">
        <v>7.6555</v>
      </c>
      <c r="AK249" s="4">
        <v>1.76</v>
      </c>
      <c r="AL249" s="4">
        <v>1.9770000000000001</v>
      </c>
      <c r="AM249" s="4">
        <v>1.79125878793904</v>
      </c>
    </row>
    <row r="250" spans="1:39" x14ac:dyDescent="0.25">
      <c r="A250">
        <v>2009</v>
      </c>
      <c r="B250" s="4">
        <v>9.45022303929467</v>
      </c>
      <c r="C250" s="4">
        <v>-2.2641531947140699E-2</v>
      </c>
      <c r="D250" s="2">
        <v>8.6913985676079406</v>
      </c>
      <c r="E250" s="2">
        <v>7.5927190667340598</v>
      </c>
      <c r="F250" s="2">
        <v>6.9952165547521297</v>
      </c>
      <c r="G250" s="2">
        <v>5.8729625030269803</v>
      </c>
      <c r="H250" s="4">
        <v>7.1886392969329203</v>
      </c>
      <c r="I250" s="2">
        <v>-1.19726503583895E-2</v>
      </c>
      <c r="J250" s="2">
        <v>7.1291630222293199</v>
      </c>
      <c r="K250" s="4">
        <v>7.5691211612342801</v>
      </c>
      <c r="L250" s="2">
        <v>8.3886675923612994</v>
      </c>
      <c r="M250" s="2">
        <v>8.3539105003862293</v>
      </c>
      <c r="N250" s="4">
        <v>8.9190631675517693</v>
      </c>
      <c r="O250" s="2">
        <v>9.0525182519003398</v>
      </c>
      <c r="P250" s="4">
        <v>7.8366067929011498</v>
      </c>
      <c r="Q250" s="2">
        <v>7.2810414887260704</v>
      </c>
      <c r="R250" s="2">
        <v>7.5261789133461496</v>
      </c>
      <c r="S250" s="2">
        <v>2.7734691827916401E-3</v>
      </c>
      <c r="T250" s="2">
        <v>-9.60449789335414E-2</v>
      </c>
      <c r="U250" s="2">
        <v>-2.42706534675605E-2</v>
      </c>
      <c r="V250" s="2">
        <v>-2.77853203706648E-2</v>
      </c>
      <c r="W250" s="4">
        <v>-2.3937136569543299E-2</v>
      </c>
      <c r="X250" s="2">
        <v>2.8380460829863199</v>
      </c>
      <c r="Y250" s="2">
        <v>0.30681480446537901</v>
      </c>
      <c r="Z250" s="4">
        <v>-2.9991622322238998E-2</v>
      </c>
      <c r="AA250" s="2">
        <v>-2.9889511909487999E-2</v>
      </c>
      <c r="AB250" s="2">
        <v>-9.2485623341307402E-2</v>
      </c>
      <c r="AC250" s="4">
        <v>-2.1226974055700499E-2</v>
      </c>
      <c r="AD250" s="2">
        <v>4.9186001440943997E-2</v>
      </c>
      <c r="AE250" s="2">
        <v>-2.6549050297486301E-2</v>
      </c>
      <c r="AF250" s="2">
        <v>-0.126431228269407</v>
      </c>
      <c r="AG250" s="2">
        <v>-0.33945695646859902</v>
      </c>
      <c r="AH250" s="2">
        <v>0</v>
      </c>
      <c r="AI250" s="4">
        <v>-1.61220303929467</v>
      </c>
      <c r="AJ250" s="4">
        <v>6.3636999999999997</v>
      </c>
      <c r="AK250" s="4">
        <v>2.0064000000000002</v>
      </c>
      <c r="AL250" s="4">
        <v>2.0463</v>
      </c>
      <c r="AM250" s="4">
        <v>1.80393807547007</v>
      </c>
    </row>
    <row r="251" spans="1:39" x14ac:dyDescent="0.25">
      <c r="A251">
        <v>2009.25</v>
      </c>
      <c r="B251" s="4">
        <v>9.4494360095043195</v>
      </c>
      <c r="C251" s="4">
        <v>1.79066639103738E-2</v>
      </c>
      <c r="D251" s="2">
        <v>8.6872565897035408</v>
      </c>
      <c r="E251" s="2">
        <v>7.58746254717538</v>
      </c>
      <c r="F251" s="2">
        <v>6.9900723214713496</v>
      </c>
      <c r="G251" s="2">
        <v>5.8102423857573298</v>
      </c>
      <c r="H251" s="4">
        <v>7.1404530431011599</v>
      </c>
      <c r="I251" s="2">
        <v>-1.45980670344391E-2</v>
      </c>
      <c r="J251" s="2">
        <v>7.1783957098995899</v>
      </c>
      <c r="K251" s="4">
        <v>7.5493305714047203</v>
      </c>
      <c r="L251" s="2">
        <v>8.3548553089869095</v>
      </c>
      <c r="M251" s="2">
        <v>8.31023532229284</v>
      </c>
      <c r="N251" s="4">
        <v>8.9146513015686306</v>
      </c>
      <c r="O251" s="2">
        <v>9.0605287676231807</v>
      </c>
      <c r="P251" s="4">
        <v>7.8595675829233702</v>
      </c>
      <c r="Q251" s="2">
        <v>7.2824862277204403</v>
      </c>
      <c r="R251" s="2">
        <v>7.4829069013043803</v>
      </c>
      <c r="S251" s="2">
        <v>3.9028024297564899E-3</v>
      </c>
      <c r="T251" s="2">
        <v>6.3282649299978302E-2</v>
      </c>
      <c r="U251" s="2">
        <v>-2.71222330663434E-3</v>
      </c>
      <c r="V251" s="2">
        <v>-5.9561941741083799E-2</v>
      </c>
      <c r="W251" s="4">
        <v>-5.5718135884436797E-2</v>
      </c>
      <c r="X251" s="2">
        <v>0.79262672150902003</v>
      </c>
      <c r="Y251" s="2">
        <v>-1.4634921871788701E-2</v>
      </c>
      <c r="Z251" s="4">
        <v>-1.8713465645866699E-2</v>
      </c>
      <c r="AA251" s="2">
        <v>-3.8729021829784202E-2</v>
      </c>
      <c r="AB251" s="2">
        <v>-6.7487881183222201E-2</v>
      </c>
      <c r="AC251" s="4">
        <v>1.82872591994112E-2</v>
      </c>
      <c r="AD251" s="2">
        <v>9.7939264443880399E-3</v>
      </c>
      <c r="AE251" s="2">
        <v>-5.4478939722208998E-3</v>
      </c>
      <c r="AF251" s="2">
        <v>-1.05578565700171E-3</v>
      </c>
      <c r="AG251" s="2">
        <v>6.2613130965857494E-2</v>
      </c>
      <c r="AH251" s="2">
        <v>0</v>
      </c>
      <c r="AI251" s="4">
        <v>-1.6931660095043199</v>
      </c>
      <c r="AJ251" s="4">
        <v>4.8548</v>
      </c>
      <c r="AK251" s="4">
        <v>2.3929999999999998</v>
      </c>
      <c r="AL251" s="4">
        <v>1.0368999999999999</v>
      </c>
      <c r="AM251" s="4">
        <v>1.8014375819205799</v>
      </c>
    </row>
    <row r="252" spans="1:39" x14ac:dyDescent="0.25">
      <c r="A252">
        <v>2009.5</v>
      </c>
      <c r="B252" s="4">
        <v>9.4530276935565691</v>
      </c>
      <c r="C252" s="4">
        <v>2.5095013795517901E-2</v>
      </c>
      <c r="D252" s="2">
        <v>8.6862099641311108</v>
      </c>
      <c r="E252" s="2">
        <v>7.5915589445389298</v>
      </c>
      <c r="F252" s="2">
        <v>7.0375547165169801</v>
      </c>
      <c r="G252" s="2">
        <v>5.8499009827861999</v>
      </c>
      <c r="H252" s="4">
        <v>7.1202018207480098</v>
      </c>
      <c r="I252" s="2">
        <v>-1.43705965410225E-2</v>
      </c>
      <c r="J252" s="2">
        <v>7.1828156825384202</v>
      </c>
      <c r="K252" s="4">
        <v>7.59484703585162</v>
      </c>
      <c r="L252" s="2">
        <v>8.3687470667228698</v>
      </c>
      <c r="M252" s="2">
        <v>8.3257256762854901</v>
      </c>
      <c r="N252" s="4">
        <v>8.9148712194280595</v>
      </c>
      <c r="O252" s="2">
        <v>9.0617119985517505</v>
      </c>
      <c r="P252" s="4">
        <v>7.8687516542401399</v>
      </c>
      <c r="Q252" s="2">
        <v>7.3147525460683802</v>
      </c>
      <c r="R252" s="2">
        <v>7.5225624680908298</v>
      </c>
      <c r="S252" s="2">
        <v>1.7754729496317598E-2</v>
      </c>
      <c r="T252" s="2">
        <v>9.4832918405987995E-2</v>
      </c>
      <c r="U252" s="2">
        <v>-2.5881579298534501E-2</v>
      </c>
      <c r="V252" s="2">
        <v>-3.08721246285266E-2</v>
      </c>
      <c r="W252" s="4">
        <v>-4.8198144828518301E-2</v>
      </c>
      <c r="X252" s="2">
        <v>-4.4561108818985701E-2</v>
      </c>
      <c r="Y252" s="2">
        <v>-6.1171896362203902E-2</v>
      </c>
      <c r="Z252" s="4">
        <v>-2.7162882155280999E-2</v>
      </c>
      <c r="AA252" s="2">
        <v>-4.0383949936675399E-2</v>
      </c>
      <c r="AB252" s="2">
        <v>-4.2056520101528598E-2</v>
      </c>
      <c r="AC252" s="4">
        <v>3.6688258326876201E-2</v>
      </c>
      <c r="AD252" s="2">
        <v>1.4273318868831099E-2</v>
      </c>
      <c r="AE252" s="2">
        <v>1.5126992097144401E-2</v>
      </c>
      <c r="AF252" s="2">
        <v>4.8912801600405197E-2</v>
      </c>
      <c r="AG252" s="2">
        <v>0.12491023734286</v>
      </c>
      <c r="AH252" s="2">
        <v>0</v>
      </c>
      <c r="AI252" s="4">
        <v>0</v>
      </c>
      <c r="AJ252" s="4">
        <v>3.2679</v>
      </c>
      <c r="AK252" s="4">
        <v>2.5657000000000001</v>
      </c>
      <c r="AL252" s="4">
        <v>-0.2051</v>
      </c>
      <c r="AM252" s="4">
        <v>1.7791507945040499</v>
      </c>
    </row>
    <row r="253" spans="1:39" x14ac:dyDescent="0.25">
      <c r="A253">
        <v>2009.75</v>
      </c>
      <c r="B253" s="4">
        <v>9.4628951418264595</v>
      </c>
      <c r="C253" s="4">
        <v>2.71583768170949E-2</v>
      </c>
      <c r="D253" s="2">
        <v>8.68663212237918</v>
      </c>
      <c r="E253" s="2">
        <v>7.5973461433393101</v>
      </c>
      <c r="F253" s="2">
        <v>7.0217087690579802</v>
      </c>
      <c r="G253" s="2">
        <v>5.8377304471659404</v>
      </c>
      <c r="H253" s="4">
        <v>7.1036509558032099</v>
      </c>
      <c r="I253" s="2">
        <v>-3.3112114222643599E-3</v>
      </c>
      <c r="J253" s="2">
        <v>7.2478377882971596</v>
      </c>
      <c r="K253" s="4">
        <v>7.5799289039179696</v>
      </c>
      <c r="L253" s="2">
        <v>8.35308315978968</v>
      </c>
      <c r="M253" s="2">
        <v>8.3438971481252704</v>
      </c>
      <c r="N253" s="4">
        <v>8.9166308199271302</v>
      </c>
      <c r="O253" s="2">
        <v>9.0781074114273999</v>
      </c>
      <c r="P253" s="4">
        <v>7.8713493559721597</v>
      </c>
      <c r="Q253" s="2">
        <v>7.3684658613162801</v>
      </c>
      <c r="R253" s="2">
        <v>7.5666732679914199</v>
      </c>
      <c r="S253" s="2">
        <v>2.98524481802502E-2</v>
      </c>
      <c r="T253" s="2">
        <v>4.0223886489453499E-2</v>
      </c>
      <c r="U253" s="2">
        <v>1.06004651128266E-2</v>
      </c>
      <c r="V253" s="2">
        <v>3.5065108053814201E-2</v>
      </c>
      <c r="W253" s="4">
        <v>-1.8470448232307E-2</v>
      </c>
      <c r="X253" s="2">
        <v>-5.86396171576712</v>
      </c>
      <c r="Y253" s="2">
        <v>-0.28650543514730797</v>
      </c>
      <c r="Z253" s="4">
        <v>1.6762869302205299E-2</v>
      </c>
      <c r="AA253" s="2">
        <v>-3.6816023682106902E-4</v>
      </c>
      <c r="AB253" s="2">
        <v>0.10015940342049499</v>
      </c>
      <c r="AC253" s="4">
        <v>3.2421821848565499E-2</v>
      </c>
      <c r="AD253" s="2">
        <v>-4.0993875778582399E-2</v>
      </c>
      <c r="AE253" s="2">
        <v>2.0990246252690501E-2</v>
      </c>
      <c r="AF253" s="2">
        <v>5.5713350125561299E-2</v>
      </c>
      <c r="AG253" s="2">
        <v>0.117881075209073</v>
      </c>
      <c r="AH253" s="2">
        <v>0</v>
      </c>
      <c r="AI253" s="4">
        <v>0</v>
      </c>
      <c r="AJ253" s="4">
        <v>2.6856</v>
      </c>
      <c r="AK253" s="4">
        <v>2.3075999999999999</v>
      </c>
      <c r="AL253" s="4">
        <v>-0.42080000000000001</v>
      </c>
      <c r="AM253" s="4">
        <v>1.7404123448754101</v>
      </c>
    </row>
    <row r="254" spans="1:39" x14ac:dyDescent="0.25">
      <c r="A254">
        <v>2010</v>
      </c>
      <c r="B254" s="4">
        <v>9.4686657217669694</v>
      </c>
      <c r="C254" s="4">
        <v>1.36485823677752E-2</v>
      </c>
      <c r="D254" s="2">
        <v>8.6895317501567906</v>
      </c>
      <c r="E254" s="2">
        <v>7.60971352782063</v>
      </c>
      <c r="F254" s="2">
        <v>7.0351805672373802</v>
      </c>
      <c r="G254" s="2">
        <v>5.8072411830244297</v>
      </c>
      <c r="H254" s="4">
        <v>7.1088168071501396</v>
      </c>
      <c r="I254" s="2">
        <v>2.3265266078961802E-3</v>
      </c>
      <c r="J254" s="2">
        <v>7.2573005636148098</v>
      </c>
      <c r="K254" s="4">
        <v>7.5826231115251801</v>
      </c>
      <c r="L254" s="2">
        <v>8.3568191575475304</v>
      </c>
      <c r="M254" s="2">
        <v>8.3639547329720205</v>
      </c>
      <c r="N254" s="4">
        <v>8.9219110264576695</v>
      </c>
      <c r="O254" s="2">
        <v>9.0843178463315102</v>
      </c>
      <c r="P254" s="4">
        <v>7.8634205583303096</v>
      </c>
      <c r="Q254" s="2">
        <v>7.38287082011405</v>
      </c>
      <c r="R254" s="2">
        <v>7.5913065658686403</v>
      </c>
      <c r="S254" s="2">
        <v>2.0466146496588102E-2</v>
      </c>
      <c r="T254" s="2">
        <v>2.5980895181938E-2</v>
      </c>
      <c r="U254" s="2">
        <v>-1.48064220737609E-2</v>
      </c>
      <c r="V254" s="2">
        <v>-3.8369709347208002E-4</v>
      </c>
      <c r="W254" s="4">
        <v>-1.9418850306134799E-2</v>
      </c>
      <c r="X254" s="2">
        <v>-1.3958842601252699</v>
      </c>
      <c r="Y254" s="2">
        <v>-0.100177852839732</v>
      </c>
      <c r="Z254" s="4">
        <v>-1.1927412919153099E-2</v>
      </c>
      <c r="AA254" s="2">
        <v>-1.4943991031394399E-2</v>
      </c>
      <c r="AB254" s="2">
        <v>3.9655760149518202E-2</v>
      </c>
      <c r="AC254" s="4">
        <v>2.1813875003139999E-2</v>
      </c>
      <c r="AD254" s="2">
        <v>-5.2797631637702099E-3</v>
      </c>
      <c r="AE254" s="2">
        <v>4.6126285498903699E-2</v>
      </c>
      <c r="AF254" s="2">
        <v>4.7874683643154697E-2</v>
      </c>
      <c r="AG254" s="2">
        <v>7.7449605293246293E-2</v>
      </c>
      <c r="AH254" s="2">
        <v>0</v>
      </c>
      <c r="AI254" s="4">
        <v>0</v>
      </c>
      <c r="AJ254" s="4">
        <v>2.2808999999999999</v>
      </c>
      <c r="AK254" s="4">
        <v>1.8539000000000001</v>
      </c>
      <c r="AL254" s="4">
        <v>-0.1075</v>
      </c>
      <c r="AM254" s="4">
        <v>1.71729904276044</v>
      </c>
    </row>
    <row r="255" spans="1:39" x14ac:dyDescent="0.25">
      <c r="A255">
        <v>2010.25</v>
      </c>
      <c r="B255" s="4">
        <v>9.4742111933244306</v>
      </c>
      <c r="C255" s="4">
        <v>4.49974884386606E-3</v>
      </c>
      <c r="D255" s="2">
        <v>8.69510503972149</v>
      </c>
      <c r="E255" s="2">
        <v>7.6100108519060701</v>
      </c>
      <c r="F255" s="2">
        <v>7.0600470893244003</v>
      </c>
      <c r="G255" s="2">
        <v>5.85936070647465</v>
      </c>
      <c r="H255" s="4">
        <v>7.1377552710928303</v>
      </c>
      <c r="I255" s="2">
        <v>2.8931210323654899E-3</v>
      </c>
      <c r="J255" s="2">
        <v>7.2406493903519404</v>
      </c>
      <c r="K255" s="4">
        <v>7.6143192841189302</v>
      </c>
      <c r="L255" s="2">
        <v>8.3873845671979392</v>
      </c>
      <c r="M255" s="2">
        <v>8.3949165042655203</v>
      </c>
      <c r="N255" s="4">
        <v>8.9261690746715292</v>
      </c>
      <c r="O255" s="2">
        <v>9.0840295232744506</v>
      </c>
      <c r="P255" s="4">
        <v>7.8704332904094096</v>
      </c>
      <c r="Q255" s="2">
        <v>7.4057387947348303</v>
      </c>
      <c r="R255" s="2">
        <v>7.6373308161556297</v>
      </c>
      <c r="S255" s="2">
        <v>2.2310507744556701E-2</v>
      </c>
      <c r="T255" s="2">
        <v>-3.2335761724155497E-2</v>
      </c>
      <c r="U255" s="2">
        <v>-1.9814515789022401E-2</v>
      </c>
      <c r="V255" s="2">
        <v>-1.9628833153024799E-2</v>
      </c>
      <c r="W255" s="4">
        <v>4.9753391018612101E-3</v>
      </c>
      <c r="X255" s="2">
        <v>0.90953863383137301</v>
      </c>
      <c r="Y255" s="2">
        <v>6.6132372975356901E-2</v>
      </c>
      <c r="Z255" s="4">
        <v>-2.0051136821397399E-2</v>
      </c>
      <c r="AA255" s="2">
        <v>-8.7976639883393694E-3</v>
      </c>
      <c r="AB255" s="2">
        <v>4.2939333478031499E-4</v>
      </c>
      <c r="AC255" s="4">
        <v>8.6501493096946599E-3</v>
      </c>
      <c r="AD255" s="2">
        <v>2.1102081170425901E-2</v>
      </c>
      <c r="AE255" s="2">
        <v>1.2391920228918E-2</v>
      </c>
      <c r="AF255" s="2">
        <v>4.85233220542369E-2</v>
      </c>
      <c r="AG255" s="2">
        <v>-2.0837569109957599E-2</v>
      </c>
      <c r="AH255" s="2">
        <v>0</v>
      </c>
      <c r="AI255" s="4">
        <v>0</v>
      </c>
      <c r="AJ255" s="4">
        <v>2.3883000000000001</v>
      </c>
      <c r="AK255" s="4">
        <v>1.7763</v>
      </c>
      <c r="AL255" s="4">
        <v>-0.1676</v>
      </c>
      <c r="AM255" s="4">
        <v>1.6922899642696101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workbookViewId="0">
      <selection activeCell="A25" sqref="A25"/>
    </sheetView>
  </sheetViews>
  <sheetFormatPr defaultRowHeight="15" x14ac:dyDescent="0.25"/>
  <sheetData>
    <row r="1" spans="1:1" x14ac:dyDescent="0.25">
      <c r="A1" t="s">
        <v>1</v>
      </c>
    </row>
    <row r="32" spans="1:1" x14ac:dyDescent="0.25">
      <c r="A32">
        <v>1.06</v>
      </c>
    </row>
    <row r="33" spans="1:1" x14ac:dyDescent="0.25">
      <c r="A33">
        <v>1.28</v>
      </c>
    </row>
    <row r="34" spans="1:1" x14ac:dyDescent="0.25">
      <c r="A34">
        <v>1.35</v>
      </c>
    </row>
    <row r="35" spans="1:1" x14ac:dyDescent="0.25">
      <c r="A35">
        <v>1.64</v>
      </c>
    </row>
    <row r="36" spans="1:1" x14ac:dyDescent="0.25">
      <c r="A36">
        <v>2.1800000000000002</v>
      </c>
    </row>
    <row r="37" spans="1:1" x14ac:dyDescent="0.25">
      <c r="A37">
        <v>2.48</v>
      </c>
    </row>
    <row r="38" spans="1:1" x14ac:dyDescent="0.25">
      <c r="A38">
        <v>2.5</v>
      </c>
    </row>
    <row r="39" spans="1:1" x14ac:dyDescent="0.25">
      <c r="A39">
        <v>2.71</v>
      </c>
    </row>
    <row r="40" spans="1:1" x14ac:dyDescent="0.25">
      <c r="A40">
        <v>2.95</v>
      </c>
    </row>
    <row r="41" spans="1:1" x14ac:dyDescent="0.25">
      <c r="A41">
        <v>2.94</v>
      </c>
    </row>
    <row r="42" spans="1:1" x14ac:dyDescent="0.25">
      <c r="A42">
        <v>2.96</v>
      </c>
    </row>
    <row r="43" spans="1:1" x14ac:dyDescent="0.25">
      <c r="A43">
        <v>3</v>
      </c>
    </row>
    <row r="44" spans="1:1" x14ac:dyDescent="0.25">
      <c r="A44">
        <v>3.47</v>
      </c>
    </row>
    <row r="45" spans="1:1" x14ac:dyDescent="0.25">
      <c r="A45">
        <v>2.98</v>
      </c>
    </row>
    <row r="46" spans="1:1" x14ac:dyDescent="0.25">
      <c r="A46">
        <v>1.2</v>
      </c>
    </row>
    <row r="47" spans="1:1" x14ac:dyDescent="0.25">
      <c r="A47">
        <v>0.93</v>
      </c>
    </row>
    <row r="48" spans="1:1" x14ac:dyDescent="0.25">
      <c r="A48">
        <v>1.76</v>
      </c>
    </row>
    <row r="49" spans="1:1" x14ac:dyDescent="0.25">
      <c r="A49">
        <v>2.42</v>
      </c>
    </row>
    <row r="50" spans="1:1" x14ac:dyDescent="0.25">
      <c r="A50">
        <v>2.8</v>
      </c>
    </row>
    <row r="51" spans="1:1" x14ac:dyDescent="0.25">
      <c r="A51">
        <v>3.39</v>
      </c>
    </row>
    <row r="52" spans="1:1" x14ac:dyDescent="0.25">
      <c r="A52">
        <v>3.76</v>
      </c>
    </row>
    <row r="53" spans="1:1" x14ac:dyDescent="0.25">
      <c r="A53">
        <v>3.99</v>
      </c>
    </row>
    <row r="54" spans="1:1" x14ac:dyDescent="0.25">
      <c r="A54">
        <v>3.84</v>
      </c>
    </row>
    <row r="55" spans="1:1" x14ac:dyDescent="0.25">
      <c r="A55">
        <v>3.32</v>
      </c>
    </row>
    <row r="56" spans="1:1" x14ac:dyDescent="0.25">
      <c r="A56">
        <v>2.6</v>
      </c>
    </row>
    <row r="57" spans="1:1" x14ac:dyDescent="0.25">
      <c r="A57">
        <v>1.98</v>
      </c>
    </row>
    <row r="58" spans="1:1" x14ac:dyDescent="0.25">
      <c r="A58">
        <v>2.02</v>
      </c>
    </row>
    <row r="59" spans="1:1" x14ac:dyDescent="0.25">
      <c r="A59">
        <v>1.73</v>
      </c>
    </row>
    <row r="60" spans="1:1" x14ac:dyDescent="0.25">
      <c r="A60">
        <v>1.88</v>
      </c>
    </row>
    <row r="61" spans="1:1" x14ac:dyDescent="0.25">
      <c r="A61">
        <v>2.33</v>
      </c>
    </row>
    <row r="62" spans="1:1" x14ac:dyDescent="0.25">
      <c r="A62">
        <v>2.85</v>
      </c>
    </row>
    <row r="63" spans="1:1" x14ac:dyDescent="0.25">
      <c r="A63">
        <v>2.68</v>
      </c>
    </row>
    <row r="64" spans="1:1" x14ac:dyDescent="0.25">
      <c r="A64">
        <v>2.9</v>
      </c>
    </row>
    <row r="65" spans="1:1" x14ac:dyDescent="0.25">
      <c r="A65">
        <v>2.93</v>
      </c>
    </row>
    <row r="66" spans="1:1" x14ac:dyDescent="0.25">
      <c r="A66">
        <v>2.98</v>
      </c>
    </row>
    <row r="67" spans="1:1" x14ac:dyDescent="0.25">
      <c r="A67">
        <v>2.99</v>
      </c>
    </row>
    <row r="68" spans="1:1" x14ac:dyDescent="0.25">
      <c r="A68">
        <v>3.48</v>
      </c>
    </row>
    <row r="69" spans="1:1" x14ac:dyDescent="0.25">
      <c r="A69">
        <v>3.38</v>
      </c>
    </row>
    <row r="70" spans="1:1" x14ac:dyDescent="0.25">
      <c r="A70">
        <v>3.43</v>
      </c>
    </row>
    <row r="71" spans="1:1" x14ac:dyDescent="0.25">
      <c r="A71">
        <v>3.5</v>
      </c>
    </row>
    <row r="72" spans="1:1" x14ac:dyDescent="0.25">
      <c r="A72">
        <v>3.45</v>
      </c>
    </row>
    <row r="73" spans="1:1" x14ac:dyDescent="0.25">
      <c r="A73">
        <v>3.85</v>
      </c>
    </row>
    <row r="74" spans="1:1" x14ac:dyDescent="0.25">
      <c r="A74">
        <v>4.04</v>
      </c>
    </row>
    <row r="75" spans="1:1" x14ac:dyDescent="0.25">
      <c r="A75">
        <v>4.04</v>
      </c>
    </row>
    <row r="76" spans="1:1" x14ac:dyDescent="0.25">
      <c r="A76">
        <v>4.01</v>
      </c>
    </row>
    <row r="77" spans="1:1" x14ac:dyDescent="0.25">
      <c r="A77">
        <v>4.32</v>
      </c>
    </row>
    <row r="78" spans="1:1" x14ac:dyDescent="0.25">
      <c r="A78">
        <v>4.6500000000000004</v>
      </c>
    </row>
    <row r="79" spans="1:1" x14ac:dyDescent="0.25">
      <c r="A79">
        <v>5.17</v>
      </c>
    </row>
    <row r="80" spans="1:1" x14ac:dyDescent="0.25">
      <c r="A80">
        <v>5.4</v>
      </c>
    </row>
    <row r="81" spans="1:1" x14ac:dyDescent="0.25">
      <c r="A81">
        <v>5.4</v>
      </c>
    </row>
    <row r="82" spans="1:1" x14ac:dyDescent="0.25">
      <c r="A82">
        <v>4.53</v>
      </c>
    </row>
    <row r="83" spans="1:1" x14ac:dyDescent="0.25">
      <c r="A83">
        <v>3.98</v>
      </c>
    </row>
    <row r="84" spans="1:1" x14ac:dyDescent="0.25">
      <c r="A84">
        <v>3.99</v>
      </c>
    </row>
    <row r="85" spans="1:1" x14ac:dyDescent="0.25">
      <c r="A85">
        <v>4.51</v>
      </c>
    </row>
    <row r="86" spans="1:1" x14ac:dyDescent="0.25">
      <c r="A86">
        <v>5.05</v>
      </c>
    </row>
    <row r="87" spans="1:1" x14ac:dyDescent="0.25">
      <c r="A87">
        <v>6.07</v>
      </c>
    </row>
    <row r="88" spans="1:1" x14ac:dyDescent="0.25">
      <c r="A88">
        <v>5.78</v>
      </c>
    </row>
    <row r="89" spans="1:1" x14ac:dyDescent="0.25">
      <c r="A89">
        <v>6.02</v>
      </c>
    </row>
    <row r="90" spans="1:1" x14ac:dyDescent="0.25">
      <c r="A90">
        <v>6.79</v>
      </c>
    </row>
    <row r="91" spans="1:1" x14ac:dyDescent="0.25">
      <c r="A91">
        <v>8.9</v>
      </c>
    </row>
    <row r="92" spans="1:1" x14ac:dyDescent="0.25">
      <c r="A92">
        <v>9.15</v>
      </c>
    </row>
    <row r="93" spans="1:1" x14ac:dyDescent="0.25">
      <c r="A93">
        <v>8.9700000000000006</v>
      </c>
    </row>
    <row r="94" spans="1:1" x14ac:dyDescent="0.25">
      <c r="A94">
        <v>7.76</v>
      </c>
    </row>
    <row r="95" spans="1:1" x14ac:dyDescent="0.25">
      <c r="A95">
        <v>7.6</v>
      </c>
    </row>
    <row r="96" spans="1:1" x14ac:dyDescent="0.25">
      <c r="A96">
        <v>6.29</v>
      </c>
    </row>
    <row r="97" spans="1:1" x14ac:dyDescent="0.25">
      <c r="A97">
        <v>4.9000000000000004</v>
      </c>
    </row>
    <row r="98" spans="1:1" x14ac:dyDescent="0.25">
      <c r="A98">
        <v>3.71</v>
      </c>
    </row>
    <row r="99" spans="1:1" x14ac:dyDescent="0.25">
      <c r="A99">
        <v>4.91</v>
      </c>
    </row>
    <row r="100" spans="1:1" x14ac:dyDescent="0.25">
      <c r="A100">
        <v>5.55</v>
      </c>
    </row>
    <row r="101" spans="1:1" x14ac:dyDescent="0.25">
      <c r="A101">
        <v>4.1399999999999997</v>
      </c>
    </row>
    <row r="102" spans="1:1" x14ac:dyDescent="0.25">
      <c r="A102">
        <v>3.83</v>
      </c>
    </row>
    <row r="103" spans="1:1" x14ac:dyDescent="0.25">
      <c r="A103">
        <v>4.46</v>
      </c>
    </row>
    <row r="104" spans="1:1" x14ac:dyDescent="0.25">
      <c r="A104">
        <v>4.87</v>
      </c>
    </row>
    <row r="105" spans="1:1" x14ac:dyDescent="0.25">
      <c r="A105">
        <v>5.33</v>
      </c>
    </row>
    <row r="106" spans="1:1" x14ac:dyDescent="0.25">
      <c r="A106">
        <v>7.09</v>
      </c>
    </row>
    <row r="107" spans="1:1" x14ac:dyDescent="0.25">
      <c r="A107">
        <v>8.49</v>
      </c>
    </row>
    <row r="108" spans="1:1" x14ac:dyDescent="0.25">
      <c r="A108">
        <v>10.78</v>
      </c>
    </row>
    <row r="109" spans="1:1" x14ac:dyDescent="0.25">
      <c r="A109">
        <v>9.9499999999999993</v>
      </c>
    </row>
    <row r="110" spans="1:1" x14ac:dyDescent="0.25">
      <c r="A110">
        <v>9.35</v>
      </c>
    </row>
    <row r="111" spans="1:1" x14ac:dyDescent="0.25">
      <c r="A111">
        <v>11.93</v>
      </c>
    </row>
    <row r="112" spans="1:1" x14ac:dyDescent="0.25">
      <c r="A112">
        <v>11.34</v>
      </c>
    </row>
    <row r="113" spans="1:1" x14ac:dyDescent="0.25">
      <c r="A113">
        <v>8.5299999999999994</v>
      </c>
    </row>
    <row r="114" spans="1:1" x14ac:dyDescent="0.25">
      <c r="A114">
        <v>5.54</v>
      </c>
    </row>
    <row r="115" spans="1:1" x14ac:dyDescent="0.25">
      <c r="A115">
        <v>5.55</v>
      </c>
    </row>
    <row r="116" spans="1:1" x14ac:dyDescent="0.25">
      <c r="A116">
        <v>6.24</v>
      </c>
    </row>
    <row r="117" spans="1:1" x14ac:dyDescent="0.25">
      <c r="A117">
        <v>5.2</v>
      </c>
    </row>
    <row r="118" spans="1:1" x14ac:dyDescent="0.25">
      <c r="A118">
        <v>4.84</v>
      </c>
    </row>
    <row r="119" spans="1:1" x14ac:dyDescent="0.25">
      <c r="A119">
        <v>5.48</v>
      </c>
    </row>
    <row r="120" spans="1:1" x14ac:dyDescent="0.25">
      <c r="A120">
        <v>5.25</v>
      </c>
    </row>
    <row r="121" spans="1:1" x14ac:dyDescent="0.25">
      <c r="A121">
        <v>4.6500000000000004</v>
      </c>
    </row>
    <row r="122" spans="1:1" x14ac:dyDescent="0.25">
      <c r="A122">
        <v>4.6900000000000004</v>
      </c>
    </row>
    <row r="123" spans="1:1" x14ac:dyDescent="0.25">
      <c r="A123">
        <v>5.39</v>
      </c>
    </row>
    <row r="124" spans="1:1" x14ac:dyDescent="0.25">
      <c r="A124">
        <v>6.14</v>
      </c>
    </row>
    <row r="125" spans="1:1" x14ac:dyDescent="0.25">
      <c r="A125">
        <v>6.56</v>
      </c>
    </row>
    <row r="126" spans="1:1" x14ac:dyDescent="0.25">
      <c r="A126">
        <v>6.79</v>
      </c>
    </row>
    <row r="127" spans="1:1" x14ac:dyDescent="0.25">
      <c r="A127">
        <v>7.6</v>
      </c>
    </row>
    <row r="128" spans="1:1" x14ac:dyDescent="0.25">
      <c r="A128">
        <v>8.4499999999999993</v>
      </c>
    </row>
    <row r="129" spans="1:1" x14ac:dyDescent="0.25">
      <c r="A129">
        <v>10.029999999999999</v>
      </c>
    </row>
    <row r="130" spans="1:1" x14ac:dyDescent="0.25">
      <c r="A130">
        <v>10.09</v>
      </c>
    </row>
    <row r="131" spans="1:1" x14ac:dyDescent="0.25">
      <c r="A131">
        <v>10.29</v>
      </c>
    </row>
    <row r="132" spans="1:1" x14ac:dyDescent="0.25">
      <c r="A132">
        <v>11.43</v>
      </c>
    </row>
    <row r="133" spans="1:1" x14ac:dyDescent="0.25">
      <c r="A133">
        <v>13.78</v>
      </c>
    </row>
    <row r="134" spans="1:1" x14ac:dyDescent="0.25">
      <c r="A134">
        <v>17.190000000000001</v>
      </c>
    </row>
    <row r="135" spans="1:1" x14ac:dyDescent="0.25">
      <c r="A135">
        <v>9.4700000000000006</v>
      </c>
    </row>
    <row r="136" spans="1:1" x14ac:dyDescent="0.25">
      <c r="A136">
        <v>10.87</v>
      </c>
    </row>
    <row r="137" spans="1:1" x14ac:dyDescent="0.25">
      <c r="A137">
        <v>18.899999999999999</v>
      </c>
    </row>
    <row r="138" spans="1:1" x14ac:dyDescent="0.25">
      <c r="A138">
        <v>14.7</v>
      </c>
    </row>
    <row r="139" spans="1:1" x14ac:dyDescent="0.25">
      <c r="A139">
        <v>19.100000000000001</v>
      </c>
    </row>
    <row r="140" spans="1:1" x14ac:dyDescent="0.25">
      <c r="A140">
        <v>15.87</v>
      </c>
    </row>
    <row r="141" spans="1:1" x14ac:dyDescent="0.25">
      <c r="A141">
        <v>12.37</v>
      </c>
    </row>
    <row r="142" spans="1:1" x14ac:dyDescent="0.25">
      <c r="A142">
        <v>14.68</v>
      </c>
    </row>
    <row r="143" spans="1:1" x14ac:dyDescent="0.25">
      <c r="A143">
        <v>14.15</v>
      </c>
    </row>
    <row r="144" spans="1:1" x14ac:dyDescent="0.25">
      <c r="A144">
        <v>10.31</v>
      </c>
    </row>
    <row r="145" spans="1:1" x14ac:dyDescent="0.25">
      <c r="A145">
        <v>8.9499999999999993</v>
      </c>
    </row>
    <row r="146" spans="1:1" x14ac:dyDescent="0.25">
      <c r="A146">
        <v>8.77</v>
      </c>
    </row>
    <row r="147" spans="1:1" x14ac:dyDescent="0.25">
      <c r="A147">
        <v>8.98</v>
      </c>
    </row>
    <row r="148" spans="1:1" x14ac:dyDescent="0.25">
      <c r="A148">
        <v>9.4499999999999993</v>
      </c>
    </row>
    <row r="149" spans="1:1" x14ac:dyDescent="0.25">
      <c r="A149">
        <v>9.4700000000000006</v>
      </c>
    </row>
    <row r="150" spans="1:1" x14ac:dyDescent="0.25">
      <c r="A150">
        <v>9.91</v>
      </c>
    </row>
    <row r="151" spans="1:1" x14ac:dyDescent="0.25">
      <c r="A151">
        <v>11.06</v>
      </c>
    </row>
    <row r="152" spans="1:1" x14ac:dyDescent="0.25">
      <c r="A152">
        <v>11.3</v>
      </c>
    </row>
    <row r="153" spans="1:1" x14ac:dyDescent="0.25">
      <c r="A153">
        <v>8.3800000000000008</v>
      </c>
    </row>
    <row r="154" spans="1:1" x14ac:dyDescent="0.25">
      <c r="A154">
        <v>8.58</v>
      </c>
    </row>
    <row r="155" spans="1:1" x14ac:dyDescent="0.25">
      <c r="A155">
        <v>7.53</v>
      </c>
    </row>
    <row r="156" spans="1:1" x14ac:dyDescent="0.25">
      <c r="A156">
        <v>7.92</v>
      </c>
    </row>
    <row r="157" spans="1:1" x14ac:dyDescent="0.25">
      <c r="A157">
        <v>8.27</v>
      </c>
    </row>
    <row r="158" spans="1:1" x14ac:dyDescent="0.25">
      <c r="A158">
        <v>7.48</v>
      </c>
    </row>
    <row r="159" spans="1:1" x14ac:dyDescent="0.25">
      <c r="A159">
        <v>6.92</v>
      </c>
    </row>
    <row r="160" spans="1:1" x14ac:dyDescent="0.25">
      <c r="A160">
        <v>5.89</v>
      </c>
    </row>
    <row r="161" spans="1:1" x14ac:dyDescent="0.25">
      <c r="A161">
        <v>6.91</v>
      </c>
    </row>
    <row r="162" spans="1:1" x14ac:dyDescent="0.25">
      <c r="A162">
        <v>6.13</v>
      </c>
    </row>
    <row r="163" spans="1:1" x14ac:dyDescent="0.25">
      <c r="A163">
        <v>6.73</v>
      </c>
    </row>
    <row r="164" spans="1:1" x14ac:dyDescent="0.25">
      <c r="A164">
        <v>7.22</v>
      </c>
    </row>
    <row r="165" spans="1:1" x14ac:dyDescent="0.25">
      <c r="A165">
        <v>6.77</v>
      </c>
    </row>
    <row r="166" spans="1:1" x14ac:dyDescent="0.25">
      <c r="A166">
        <v>6.58</v>
      </c>
    </row>
    <row r="167" spans="1:1" x14ac:dyDescent="0.25">
      <c r="A167">
        <v>7.51</v>
      </c>
    </row>
    <row r="168" spans="1:1" x14ac:dyDescent="0.25">
      <c r="A168">
        <v>8.19</v>
      </c>
    </row>
    <row r="169" spans="1:1" x14ac:dyDescent="0.25">
      <c r="A169">
        <v>8.76</v>
      </c>
    </row>
    <row r="170" spans="1:1" x14ac:dyDescent="0.25">
      <c r="A170">
        <v>9.85</v>
      </c>
    </row>
    <row r="171" spans="1:1" x14ac:dyDescent="0.25">
      <c r="A171">
        <v>9.5299999999999994</v>
      </c>
    </row>
    <row r="172" spans="1:1" x14ac:dyDescent="0.25">
      <c r="A172">
        <v>9.02</v>
      </c>
    </row>
    <row r="173" spans="1:1" x14ac:dyDescent="0.25">
      <c r="A173">
        <v>8.4499999999999993</v>
      </c>
    </row>
    <row r="174" spans="1:1" x14ac:dyDescent="0.25">
      <c r="A174">
        <v>8.2799999999999994</v>
      </c>
    </row>
    <row r="175" spans="1:1" x14ac:dyDescent="0.25">
      <c r="A175">
        <v>8.2899999999999991</v>
      </c>
    </row>
    <row r="176" spans="1:1" x14ac:dyDescent="0.25">
      <c r="A176">
        <v>8.1999999999999993</v>
      </c>
    </row>
    <row r="177" spans="1:1" x14ac:dyDescent="0.25">
      <c r="A177">
        <v>7.31</v>
      </c>
    </row>
    <row r="178" spans="1:1" x14ac:dyDescent="0.25">
      <c r="A178">
        <v>6.12</v>
      </c>
    </row>
    <row r="179" spans="1:1" x14ac:dyDescent="0.25">
      <c r="A179">
        <v>5.9</v>
      </c>
    </row>
    <row r="180" spans="1:1" x14ac:dyDescent="0.25">
      <c r="A180">
        <v>5.45</v>
      </c>
    </row>
    <row r="181" spans="1:1" x14ac:dyDescent="0.25">
      <c r="A181">
        <v>4.43</v>
      </c>
    </row>
    <row r="182" spans="1:1" x14ac:dyDescent="0.25">
      <c r="A182">
        <v>3.98</v>
      </c>
    </row>
    <row r="183" spans="1:1" x14ac:dyDescent="0.25">
      <c r="A183">
        <v>3.76</v>
      </c>
    </row>
    <row r="184" spans="1:1" x14ac:dyDescent="0.25">
      <c r="A184">
        <v>3.22</v>
      </c>
    </row>
    <row r="185" spans="1:1" x14ac:dyDescent="0.25">
      <c r="A185">
        <v>2.92</v>
      </c>
    </row>
    <row r="186" spans="1:1" x14ac:dyDescent="0.25">
      <c r="A186">
        <v>3.07</v>
      </c>
    </row>
    <row r="187" spans="1:1" x14ac:dyDescent="0.25">
      <c r="A187">
        <v>3.04</v>
      </c>
    </row>
    <row r="188" spans="1:1" x14ac:dyDescent="0.25">
      <c r="A188">
        <v>3.09</v>
      </c>
    </row>
    <row r="189" spans="1:1" x14ac:dyDescent="0.25">
      <c r="A189">
        <v>2.96</v>
      </c>
    </row>
    <row r="190" spans="1:1" x14ac:dyDescent="0.25">
      <c r="A190">
        <v>3.34</v>
      </c>
    </row>
    <row r="191" spans="1:1" x14ac:dyDescent="0.25">
      <c r="A191">
        <v>4.25</v>
      </c>
    </row>
    <row r="192" spans="1:1" x14ac:dyDescent="0.25">
      <c r="A192">
        <v>4.7300000000000004</v>
      </c>
    </row>
    <row r="193" spans="1:1" x14ac:dyDescent="0.25">
      <c r="A193">
        <v>5.45</v>
      </c>
    </row>
    <row r="194" spans="1:1" x14ac:dyDescent="0.25">
      <c r="A194">
        <v>5.98</v>
      </c>
    </row>
    <row r="195" spans="1:1" x14ac:dyDescent="0.25">
      <c r="A195">
        <v>6</v>
      </c>
    </row>
    <row r="196" spans="1:1" x14ac:dyDescent="0.25">
      <c r="A196">
        <v>5.8</v>
      </c>
    </row>
    <row r="197" spans="1:1" x14ac:dyDescent="0.25">
      <c r="A197">
        <v>5.6</v>
      </c>
    </row>
    <row r="198" spans="1:1" x14ac:dyDescent="0.25">
      <c r="A198">
        <v>5.31</v>
      </c>
    </row>
    <row r="199" spans="1:1" x14ac:dyDescent="0.25">
      <c r="A199">
        <v>5.27</v>
      </c>
    </row>
    <row r="200" spans="1:1" x14ac:dyDescent="0.25">
      <c r="A200">
        <v>5.3</v>
      </c>
    </row>
    <row r="201" spans="1:1" x14ac:dyDescent="0.25">
      <c r="A201">
        <v>5.29</v>
      </c>
    </row>
    <row r="202" spans="1:1" x14ac:dyDescent="0.25">
      <c r="A202">
        <v>5.39</v>
      </c>
    </row>
    <row r="203" spans="1:1" x14ac:dyDescent="0.25">
      <c r="A203">
        <v>5.56</v>
      </c>
    </row>
    <row r="204" spans="1:1" x14ac:dyDescent="0.25">
      <c r="A204">
        <v>5.54</v>
      </c>
    </row>
    <row r="205" spans="1:1" x14ac:dyDescent="0.25">
      <c r="A205">
        <v>5.5</v>
      </c>
    </row>
    <row r="206" spans="1:1" x14ac:dyDescent="0.25">
      <c r="A206">
        <v>5.49</v>
      </c>
    </row>
    <row r="207" spans="1:1" x14ac:dyDescent="0.25">
      <c r="A207">
        <v>5.56</v>
      </c>
    </row>
    <row r="208" spans="1:1" x14ac:dyDescent="0.25">
      <c r="A208">
        <v>5.51</v>
      </c>
    </row>
    <row r="209" spans="1:1" x14ac:dyDescent="0.25">
      <c r="A209">
        <v>4.68</v>
      </c>
    </row>
    <row r="210" spans="1:1" x14ac:dyDescent="0.25">
      <c r="A210">
        <v>4.8099999999999996</v>
      </c>
    </row>
    <row r="211" spans="1:1" x14ac:dyDescent="0.25">
      <c r="A211">
        <v>4.76</v>
      </c>
    </row>
    <row r="212" spans="1:1" x14ac:dyDescent="0.25">
      <c r="A212">
        <v>5.22</v>
      </c>
    </row>
    <row r="213" spans="1:1" x14ac:dyDescent="0.25">
      <c r="A213">
        <v>5.3</v>
      </c>
    </row>
    <row r="214" spans="1:1" x14ac:dyDescent="0.25">
      <c r="A214">
        <v>5.85</v>
      </c>
    </row>
    <row r="215" spans="1:1" x14ac:dyDescent="0.25">
      <c r="A215">
        <v>6.53</v>
      </c>
    </row>
    <row r="216" spans="1:1" x14ac:dyDescent="0.25">
      <c r="A216">
        <v>6.52</v>
      </c>
    </row>
    <row r="217" spans="1:1" x14ac:dyDescent="0.25">
      <c r="A217">
        <v>6.4</v>
      </c>
    </row>
    <row r="218" spans="1:1" x14ac:dyDescent="0.25">
      <c r="A218">
        <v>5.31</v>
      </c>
    </row>
    <row r="219" spans="1:1" x14ac:dyDescent="0.25">
      <c r="A219">
        <v>3.97</v>
      </c>
    </row>
    <row r="220" spans="1:1" x14ac:dyDescent="0.25">
      <c r="A220">
        <v>3.07</v>
      </c>
    </row>
    <row r="221" spans="1:1" x14ac:dyDescent="0.25">
      <c r="A221">
        <v>1.82</v>
      </c>
    </row>
    <row r="222" spans="1:1" x14ac:dyDescent="0.25">
      <c r="A222">
        <v>1.73</v>
      </c>
    </row>
    <row r="223" spans="1:1" x14ac:dyDescent="0.25">
      <c r="A223">
        <v>1.75</v>
      </c>
    </row>
    <row r="224" spans="1:1" x14ac:dyDescent="0.25">
      <c r="A224">
        <v>1.75</v>
      </c>
    </row>
    <row r="225" spans="1:1" x14ac:dyDescent="0.25">
      <c r="A225">
        <v>1.24</v>
      </c>
    </row>
    <row r="226" spans="1:1" x14ac:dyDescent="0.25">
      <c r="A226">
        <v>1.25</v>
      </c>
    </row>
    <row r="227" spans="1:1" x14ac:dyDescent="0.25">
      <c r="A227">
        <v>1.22</v>
      </c>
    </row>
    <row r="228" spans="1:1" x14ac:dyDescent="0.25">
      <c r="A228">
        <v>1.01</v>
      </c>
    </row>
    <row r="229" spans="1:1" x14ac:dyDescent="0.25">
      <c r="A229">
        <v>0.98</v>
      </c>
    </row>
    <row r="230" spans="1:1" x14ac:dyDescent="0.25">
      <c r="A230">
        <v>1</v>
      </c>
    </row>
    <row r="231" spans="1:1" x14ac:dyDescent="0.25">
      <c r="A231">
        <v>1.03</v>
      </c>
    </row>
    <row r="232" spans="1:1" x14ac:dyDescent="0.25">
      <c r="A232">
        <v>1.61</v>
      </c>
    </row>
    <row r="233" spans="1:1" x14ac:dyDescent="0.25">
      <c r="A233">
        <v>2.16</v>
      </c>
    </row>
    <row r="234" spans="1:1" x14ac:dyDescent="0.25">
      <c r="A234">
        <v>2.63</v>
      </c>
    </row>
    <row r="235" spans="1:1" x14ac:dyDescent="0.25">
      <c r="A235">
        <v>3.04</v>
      </c>
    </row>
    <row r="236" spans="1:1" x14ac:dyDescent="0.25">
      <c r="A236">
        <v>3.62</v>
      </c>
    </row>
    <row r="237" spans="1:1" x14ac:dyDescent="0.25">
      <c r="A237">
        <v>4.16</v>
      </c>
    </row>
    <row r="238" spans="1:1" x14ac:dyDescent="0.25">
      <c r="A238">
        <v>4.59</v>
      </c>
    </row>
    <row r="239" spans="1:1" x14ac:dyDescent="0.25">
      <c r="A239">
        <v>4.99</v>
      </c>
    </row>
    <row r="240" spans="1:1" x14ac:dyDescent="0.25">
      <c r="A240">
        <v>5.25</v>
      </c>
    </row>
    <row r="241" spans="1:1" x14ac:dyDescent="0.25">
      <c r="A241">
        <v>5.24</v>
      </c>
    </row>
    <row r="242" spans="1:1" x14ac:dyDescent="0.25">
      <c r="A242">
        <v>5.26</v>
      </c>
    </row>
    <row r="243" spans="1:1" x14ac:dyDescent="0.25">
      <c r="A243">
        <v>5.25</v>
      </c>
    </row>
    <row r="244" spans="1:1" x14ac:dyDescent="0.25">
      <c r="A244">
        <v>4.9400000000000004</v>
      </c>
    </row>
    <row r="245" spans="1:1" x14ac:dyDescent="0.25">
      <c r="A245">
        <v>4.24</v>
      </c>
    </row>
    <row r="246" spans="1:1" x14ac:dyDescent="0.25">
      <c r="A246">
        <v>2.61</v>
      </c>
    </row>
    <row r="247" spans="1:1" x14ac:dyDescent="0.25">
      <c r="A247">
        <v>2</v>
      </c>
    </row>
    <row r="248" spans="1:1" x14ac:dyDescent="0.25">
      <c r="A248">
        <v>1.81</v>
      </c>
    </row>
    <row r="249" spans="1:1" x14ac:dyDescent="0.25">
      <c r="A249">
        <v>0.16</v>
      </c>
    </row>
    <row r="250" spans="1:1" x14ac:dyDescent="0.25">
      <c r="A250">
        <v>0.18</v>
      </c>
    </row>
    <row r="251" spans="1:1" x14ac:dyDescent="0.25">
      <c r="A251">
        <v>0.21</v>
      </c>
    </row>
    <row r="252" spans="1:1" x14ac:dyDescent="0.25">
      <c r="A252">
        <v>0.15</v>
      </c>
    </row>
    <row r="253" spans="1:1" x14ac:dyDescent="0.25">
      <c r="A253">
        <v>0.12</v>
      </c>
    </row>
    <row r="254" spans="1:1" x14ac:dyDescent="0.25">
      <c r="A254">
        <v>0.16</v>
      </c>
    </row>
    <row r="255" spans="1:1" x14ac:dyDescent="0.25">
      <c r="A255"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topLeftCell="A69" workbookViewId="0">
      <selection activeCell="B90" sqref="B90"/>
    </sheetView>
  </sheetViews>
  <sheetFormatPr defaultRowHeight="15" x14ac:dyDescent="0.25"/>
  <sheetData>
    <row r="1" spans="1:1" x14ac:dyDescent="0.25">
      <c r="A1" t="s">
        <v>2</v>
      </c>
    </row>
    <row r="90" spans="1:2" x14ac:dyDescent="0.25">
      <c r="A90">
        <v>-0.184388582</v>
      </c>
      <c r="B90">
        <v>-0.25283989844608201</v>
      </c>
    </row>
    <row r="91" spans="1:2" x14ac:dyDescent="0.25">
      <c r="A91">
        <v>0.53463200700000002</v>
      </c>
      <c r="B91">
        <v>0.64450314790445895</v>
      </c>
    </row>
    <row r="92" spans="1:2" x14ac:dyDescent="0.25">
      <c r="A92">
        <v>0.52123172900000003</v>
      </c>
      <c r="B92">
        <v>-5.9788945496959699E-2</v>
      </c>
    </row>
    <row r="93" spans="1:2" x14ac:dyDescent="0.25">
      <c r="A93">
        <v>0.153874488</v>
      </c>
      <c r="B93">
        <v>-0.114668176677901</v>
      </c>
    </row>
    <row r="94" spans="1:2" x14ac:dyDescent="0.25">
      <c r="A94">
        <v>-0.57844969099999999</v>
      </c>
      <c r="B94">
        <v>-0.426336146756708</v>
      </c>
    </row>
    <row r="95" spans="1:2" x14ac:dyDescent="0.25">
      <c r="A95">
        <v>1.3839502E-2</v>
      </c>
      <c r="B95">
        <v>0.22948077963552299</v>
      </c>
    </row>
    <row r="96" spans="1:2" x14ac:dyDescent="0.25">
      <c r="A96">
        <v>-0.95817468800000005</v>
      </c>
      <c r="B96">
        <v>-0.83211439158652301</v>
      </c>
    </row>
    <row r="97" spans="1:2" x14ac:dyDescent="0.25">
      <c r="A97">
        <v>-0.67892074700000005</v>
      </c>
      <c r="B97">
        <v>-0.42903575031191499</v>
      </c>
    </row>
    <row r="98" spans="1:2" x14ac:dyDescent="0.25">
      <c r="A98">
        <v>-0.75488558400000005</v>
      </c>
      <c r="B98">
        <v>-0.69394571792845805</v>
      </c>
    </row>
    <row r="99" spans="1:2" x14ac:dyDescent="0.25">
      <c r="A99">
        <v>0.71925715199999996</v>
      </c>
      <c r="B99">
        <v>0.70305152298887996</v>
      </c>
    </row>
    <row r="100" spans="1:2" x14ac:dyDescent="0.25">
      <c r="A100">
        <v>-8.6453995000000006E-2</v>
      </c>
      <c r="B100">
        <v>-4.6837448052169703E-2</v>
      </c>
    </row>
    <row r="101" spans="1:2" x14ac:dyDescent="0.25">
      <c r="A101">
        <v>-1.702562742</v>
      </c>
      <c r="B101">
        <v>-0.99723453842188903</v>
      </c>
    </row>
    <row r="102" spans="1:2" x14ac:dyDescent="0.25">
      <c r="A102">
        <v>-0.295661016</v>
      </c>
      <c r="B102">
        <v>-1.43330509163484E-2</v>
      </c>
    </row>
    <row r="103" spans="1:2" x14ac:dyDescent="0.25">
      <c r="A103">
        <v>-0.34425308100000002</v>
      </c>
      <c r="B103">
        <v>0.26337169672501398</v>
      </c>
    </row>
    <row r="104" spans="1:2" x14ac:dyDescent="0.25">
      <c r="A104">
        <v>0</v>
      </c>
      <c r="B104">
        <v>0</v>
      </c>
    </row>
    <row r="105" spans="1:2" x14ac:dyDescent="0.25">
      <c r="A105">
        <v>1.3935589999999999E-3</v>
      </c>
      <c r="B105">
        <v>0.41015735588804902</v>
      </c>
    </row>
    <row r="106" spans="1:2" x14ac:dyDescent="0.25">
      <c r="A106">
        <v>0.497353027</v>
      </c>
      <c r="B106">
        <v>0.56320054753968396</v>
      </c>
    </row>
    <row r="107" spans="1:2" x14ac:dyDescent="0.25">
      <c r="A107">
        <v>0.67769158399999996</v>
      </c>
      <c r="B107">
        <v>0.69447754037362097</v>
      </c>
    </row>
    <row r="108" spans="1:2" x14ac:dyDescent="0.25">
      <c r="A108">
        <v>-2.0128271999999999E-2</v>
      </c>
      <c r="B108">
        <v>-0.41742300900636597</v>
      </c>
    </row>
    <row r="109" spans="1:2" x14ac:dyDescent="0.25">
      <c r="A109">
        <v>-1.1325257390000001</v>
      </c>
      <c r="B109">
        <v>-1.4580946305265801</v>
      </c>
    </row>
    <row r="110" spans="1:2" x14ac:dyDescent="0.25">
      <c r="A110">
        <v>0.52169463100000002</v>
      </c>
      <c r="B110">
        <v>0.18709952641022601</v>
      </c>
    </row>
    <row r="111" spans="1:2" x14ac:dyDescent="0.25">
      <c r="A111">
        <v>1.143914927</v>
      </c>
      <c r="B111">
        <v>0.94101876406680096</v>
      </c>
    </row>
    <row r="112" spans="1:2" x14ac:dyDescent="0.25">
      <c r="A112">
        <v>-0.71858972099999996</v>
      </c>
      <c r="B112">
        <v>-0.604734576258524</v>
      </c>
    </row>
    <row r="113" spans="1:2" x14ac:dyDescent="0.25">
      <c r="A113">
        <v>-0.43909836200000002</v>
      </c>
      <c r="B113">
        <v>0.77608401985584297</v>
      </c>
    </row>
    <row r="114" spans="1:2" x14ac:dyDescent="0.25">
      <c r="A114">
        <v>-0.68271385299999998</v>
      </c>
      <c r="B114">
        <v>-1.16279704476035</v>
      </c>
    </row>
    <row r="115" spans="1:2" x14ac:dyDescent="0.25">
      <c r="A115">
        <v>-0.17144422000000001</v>
      </c>
      <c r="B115">
        <v>-0.376693431855534</v>
      </c>
    </row>
    <row r="116" spans="1:2" x14ac:dyDescent="0.25">
      <c r="A116">
        <v>-0.41926372699999997</v>
      </c>
      <c r="B116">
        <v>-1.1697833797294701</v>
      </c>
    </row>
    <row r="117" spans="1:2" x14ac:dyDescent="0.25">
      <c r="A117">
        <v>-0.49446833600000001</v>
      </c>
      <c r="B117">
        <v>-1.13485010462457</v>
      </c>
    </row>
    <row r="118" spans="1:2" x14ac:dyDescent="0.25">
      <c r="A118">
        <v>-0.71242251400000001</v>
      </c>
      <c r="B118">
        <v>-0.60640122426597098</v>
      </c>
    </row>
    <row r="119" spans="1:2" x14ac:dyDescent="0.25">
      <c r="A119">
        <v>-0.11158241000000001</v>
      </c>
      <c r="B119">
        <v>0.101585628862881</v>
      </c>
    </row>
    <row r="120" spans="1:2" x14ac:dyDescent="0.25">
      <c r="A120">
        <v>-0.18997312199999999</v>
      </c>
      <c r="B120">
        <v>4.1854217720513204E-3</v>
      </c>
    </row>
    <row r="121" spans="1:2" x14ac:dyDescent="0.25">
      <c r="A121">
        <v>-0.33064434100000001</v>
      </c>
      <c r="B121">
        <v>-0.24967893263824101</v>
      </c>
    </row>
    <row r="122" spans="1:2" x14ac:dyDescent="0.25">
      <c r="A122">
        <v>-0.42881577399999998</v>
      </c>
      <c r="B122">
        <v>-0.33131032112839398</v>
      </c>
    </row>
    <row r="123" spans="1:2" x14ac:dyDescent="0.25">
      <c r="A123">
        <v>-0.26958821300000002</v>
      </c>
      <c r="B123">
        <v>5.91910353412433E-2</v>
      </c>
    </row>
    <row r="124" spans="1:2" x14ac:dyDescent="0.25">
      <c r="A124">
        <v>-0.17920743</v>
      </c>
      <c r="B124">
        <v>6.9220512110941004E-2</v>
      </c>
    </row>
    <row r="125" spans="1:2" x14ac:dyDescent="0.25">
      <c r="A125">
        <v>-0.28583070399999999</v>
      </c>
      <c r="B125">
        <v>-0.17970493795950901</v>
      </c>
    </row>
    <row r="126" spans="1:2" x14ac:dyDescent="0.25">
      <c r="A126">
        <v>-0.24833235300000001</v>
      </c>
      <c r="B126">
        <v>-0.27266774490970103</v>
      </c>
    </row>
    <row r="127" spans="1:2" x14ac:dyDescent="0.25">
      <c r="A127">
        <v>-0.13415102800000001</v>
      </c>
      <c r="B127">
        <v>0.107726805207764</v>
      </c>
    </row>
    <row r="128" spans="1:2" x14ac:dyDescent="0.25">
      <c r="A128">
        <v>-0.248805524</v>
      </c>
      <c r="B128">
        <v>-0.17552354334336401</v>
      </c>
    </row>
    <row r="129" spans="1:2" x14ac:dyDescent="0.25">
      <c r="A129">
        <v>0.215316919</v>
      </c>
      <c r="B129">
        <v>3.8756667835713798E-2</v>
      </c>
    </row>
    <row r="130" spans="1:2" x14ac:dyDescent="0.25">
      <c r="A130">
        <v>-0.133071205</v>
      </c>
      <c r="B130">
        <v>-0.48161397142123802</v>
      </c>
    </row>
    <row r="131" spans="1:2" x14ac:dyDescent="0.25">
      <c r="A131">
        <v>2.6893614999999999E-2</v>
      </c>
      <c r="B131">
        <v>-0.441288324314561</v>
      </c>
    </row>
    <row r="132" spans="1:2" x14ac:dyDescent="0.25">
      <c r="A132">
        <v>0.87781184000000001</v>
      </c>
      <c r="B132">
        <v>0.40196284741203903</v>
      </c>
    </row>
    <row r="133" spans="1:2" x14ac:dyDescent="0.25">
      <c r="A133">
        <v>0.101576681</v>
      </c>
      <c r="B133">
        <v>-0.187817368641682</v>
      </c>
    </row>
    <row r="134" spans="1:2" x14ac:dyDescent="0.25">
      <c r="A134">
        <v>1.864640079</v>
      </c>
      <c r="B134">
        <v>1.56096476541753</v>
      </c>
    </row>
    <row r="135" spans="1:2" x14ac:dyDescent="0.25">
      <c r="A135">
        <v>-3.9911977689999998</v>
      </c>
      <c r="B135">
        <v>-3.0079453347821898</v>
      </c>
    </row>
    <row r="136" spans="1:2" x14ac:dyDescent="0.25">
      <c r="A136">
        <v>1.03672962</v>
      </c>
      <c r="B136">
        <v>1.01648917268595</v>
      </c>
    </row>
    <row r="137" spans="1:2" x14ac:dyDescent="0.25">
      <c r="A137">
        <v>2.3935685219999998</v>
      </c>
      <c r="B137">
        <v>2.6229120077826402</v>
      </c>
    </row>
    <row r="138" spans="1:2" x14ac:dyDescent="0.25">
      <c r="A138">
        <v>-0.55480898000000001</v>
      </c>
      <c r="B138">
        <v>-0.464862558050256</v>
      </c>
    </row>
    <row r="139" spans="1:2" x14ac:dyDescent="0.25">
      <c r="A139">
        <v>1.5157576349999999</v>
      </c>
      <c r="B139">
        <v>1.7284038829402</v>
      </c>
    </row>
    <row r="140" spans="1:2" x14ac:dyDescent="0.25">
      <c r="A140">
        <v>-0.791033918</v>
      </c>
      <c r="B140">
        <v>-0.70651363192726202</v>
      </c>
    </row>
    <row r="141" spans="1:2" x14ac:dyDescent="0.25">
      <c r="A141">
        <v>-0.88345189400000002</v>
      </c>
      <c r="B141">
        <v>-0.474853719749319</v>
      </c>
    </row>
    <row r="142" spans="1:2" x14ac:dyDescent="0.25">
      <c r="A142">
        <v>0.609108647</v>
      </c>
      <c r="B142">
        <v>0.62888450692996101</v>
      </c>
    </row>
    <row r="143" spans="1:2" x14ac:dyDescent="0.25">
      <c r="A143">
        <v>-8.6472968999999997E-2</v>
      </c>
      <c r="B143">
        <v>-2.3586536741725599E-2</v>
      </c>
    </row>
    <row r="144" spans="1:2" x14ac:dyDescent="0.25">
      <c r="A144">
        <v>-0.43070476000000002</v>
      </c>
      <c r="B144">
        <v>-0.19300782083762399</v>
      </c>
    </row>
    <row r="145" spans="1:2" x14ac:dyDescent="0.25">
      <c r="A145">
        <v>0.34423483900000001</v>
      </c>
      <c r="B145">
        <v>0.77047588434844605</v>
      </c>
    </row>
    <row r="146" spans="1:2" x14ac:dyDescent="0.25">
      <c r="A146">
        <v>0.23889142399999999</v>
      </c>
      <c r="B146">
        <v>-3.4521166037880198E-2</v>
      </c>
    </row>
    <row r="147" spans="1:2" x14ac:dyDescent="0.25">
      <c r="A147">
        <v>0.15641216299999999</v>
      </c>
      <c r="B147">
        <v>0.18506978004507799</v>
      </c>
    </row>
    <row r="148" spans="1:2" x14ac:dyDescent="0.25">
      <c r="A148">
        <v>-3.3345054999999998E-2</v>
      </c>
      <c r="B148">
        <v>-4.3305420537283902E-2</v>
      </c>
    </row>
    <row r="149" spans="1:2" x14ac:dyDescent="0.25">
      <c r="A149">
        <v>0.28628770999999997</v>
      </c>
      <c r="B149">
        <v>5.0200850790879201E-2</v>
      </c>
    </row>
    <row r="150" spans="1:2" x14ac:dyDescent="0.25">
      <c r="A150">
        <v>0.138007092</v>
      </c>
      <c r="B150">
        <v>3.1101070531372E-2</v>
      </c>
    </row>
    <row r="151" spans="1:2" x14ac:dyDescent="0.25">
      <c r="A151">
        <v>0.15046337600000001</v>
      </c>
      <c r="B151">
        <v>4.5597182369407699E-3</v>
      </c>
    </row>
    <row r="152" spans="1:2" x14ac:dyDescent="0.25">
      <c r="A152">
        <v>0.34254512999999998</v>
      </c>
      <c r="B152">
        <v>0.355974466884936</v>
      </c>
    </row>
    <row r="153" spans="1:2" x14ac:dyDescent="0.25">
      <c r="A153">
        <v>-0.64358182399999997</v>
      </c>
      <c r="B153">
        <v>-0.94395062731188195</v>
      </c>
    </row>
    <row r="154" spans="1:2" x14ac:dyDescent="0.25">
      <c r="A154">
        <v>1.2122711E-2</v>
      </c>
      <c r="B154">
        <v>5.4000618759281298E-2</v>
      </c>
    </row>
    <row r="155" spans="1:2" x14ac:dyDescent="0.25">
      <c r="A155">
        <v>-4.0697560000000001E-2</v>
      </c>
      <c r="B155">
        <v>-0.16423094111064401</v>
      </c>
    </row>
    <row r="156" spans="1:2" x14ac:dyDescent="0.25">
      <c r="A156">
        <v>0.34941570900000002</v>
      </c>
      <c r="B156">
        <v>0.18937894665213301</v>
      </c>
    </row>
    <row r="157" spans="1:2" x14ac:dyDescent="0.25">
      <c r="A157">
        <v>0.16260106399999999</v>
      </c>
      <c r="B157">
        <v>-7.8275906877413204E-2</v>
      </c>
    </row>
    <row r="158" spans="1:2" x14ac:dyDescent="0.25">
      <c r="A158">
        <v>-0.12341680100000001</v>
      </c>
      <c r="B158">
        <v>-0.117213605090063</v>
      </c>
    </row>
    <row r="159" spans="1:2" x14ac:dyDescent="0.25">
      <c r="A159">
        <v>0.28142106700000002</v>
      </c>
      <c r="B159">
        <v>0.374580655768042</v>
      </c>
    </row>
    <row r="160" spans="1:2" x14ac:dyDescent="0.25">
      <c r="A160">
        <v>-0.20023454299999999</v>
      </c>
      <c r="B160">
        <v>-0.31704731992978002</v>
      </c>
    </row>
    <row r="161" spans="1:2" x14ac:dyDescent="0.25">
      <c r="A161">
        <v>0.19355341200000001</v>
      </c>
      <c r="B161">
        <v>0.303739174119391</v>
      </c>
    </row>
    <row r="162" spans="1:2" x14ac:dyDescent="0.25">
      <c r="A162">
        <v>0.44060875900000002</v>
      </c>
      <c r="B162">
        <v>0.34436881165891098</v>
      </c>
    </row>
    <row r="163" spans="1:2" x14ac:dyDescent="0.25">
      <c r="A163">
        <v>0.26989318299999998</v>
      </c>
      <c r="B163">
        <v>0.26801264992040003</v>
      </c>
    </row>
    <row r="164" spans="1:2" x14ac:dyDescent="0.25">
      <c r="A164">
        <v>1.3639376E-2</v>
      </c>
      <c r="B164">
        <v>-0.142250249527061</v>
      </c>
    </row>
    <row r="165" spans="1:2" x14ac:dyDescent="0.25">
      <c r="A165">
        <v>-0.143398839</v>
      </c>
      <c r="B165">
        <v>-8.9603328333536E-2</v>
      </c>
    </row>
    <row r="166" spans="1:2" x14ac:dyDescent="0.25">
      <c r="A166">
        <v>-8.7759781999999995E-2</v>
      </c>
      <c r="B166">
        <v>-4.1337227849912603E-2</v>
      </c>
    </row>
    <row r="167" spans="1:2" x14ac:dyDescent="0.25">
      <c r="A167">
        <v>0.44685450500000001</v>
      </c>
      <c r="B167">
        <v>0.44458871122423199</v>
      </c>
    </row>
    <row r="168" spans="1:2" x14ac:dyDescent="0.25">
      <c r="A168">
        <v>-0.21575820000000001</v>
      </c>
      <c r="B168">
        <v>5.8146529312388701E-2</v>
      </c>
    </row>
    <row r="169" spans="1:2" x14ac:dyDescent="0.25">
      <c r="A169">
        <v>0.50263707099999999</v>
      </c>
      <c r="B169">
        <v>0.21636384965705399</v>
      </c>
    </row>
    <row r="170" spans="1:2" x14ac:dyDescent="0.25">
      <c r="A170">
        <v>0.34342472699999999</v>
      </c>
      <c r="B170">
        <v>0.35626531718321203</v>
      </c>
    </row>
    <row r="171" spans="1:2" x14ac:dyDescent="0.25">
      <c r="A171">
        <v>0.14477283799999999</v>
      </c>
      <c r="B171">
        <v>2.9205679855420899E-2</v>
      </c>
    </row>
    <row r="172" spans="1:2" x14ac:dyDescent="0.25">
      <c r="A172">
        <v>-6.8152701999999996E-2</v>
      </c>
      <c r="B172">
        <v>-0.29771744844814602</v>
      </c>
    </row>
    <row r="173" spans="1:2" x14ac:dyDescent="0.25">
      <c r="A173">
        <v>6.0007257000000001E-2</v>
      </c>
      <c r="B173">
        <v>-0.12266500129006599</v>
      </c>
    </row>
    <row r="174" spans="1:2" x14ac:dyDescent="0.25">
      <c r="A174">
        <v>0.16403709799999999</v>
      </c>
      <c r="B174">
        <v>-8.4493462361118002E-2</v>
      </c>
    </row>
    <row r="175" spans="1:2" x14ac:dyDescent="0.25">
      <c r="A175">
        <v>3.5841496E-2</v>
      </c>
      <c r="B175">
        <v>-1.05547899086283E-2</v>
      </c>
    </row>
    <row r="176" spans="1:2" x14ac:dyDescent="0.25">
      <c r="A176">
        <v>0.145853713</v>
      </c>
      <c r="B176">
        <v>5.0258804006065402E-2</v>
      </c>
    </row>
    <row r="177" spans="1:2" x14ac:dyDescent="0.25">
      <c r="A177">
        <v>-0.16004226799999999</v>
      </c>
      <c r="B177">
        <v>-0.101912330653814</v>
      </c>
    </row>
    <row r="178" spans="1:2" x14ac:dyDescent="0.25">
      <c r="A178">
        <v>-7.2696839999999999E-2</v>
      </c>
      <c r="B178">
        <v>-0.264753083271765</v>
      </c>
    </row>
    <row r="179" spans="1:2" x14ac:dyDescent="0.25">
      <c r="A179">
        <v>0.30857020499999999</v>
      </c>
      <c r="B179">
        <v>0.33289295338152702</v>
      </c>
    </row>
    <row r="180" spans="1:2" x14ac:dyDescent="0.25">
      <c r="A180">
        <v>0.196921717</v>
      </c>
      <c r="B180">
        <v>0.250856822573919</v>
      </c>
    </row>
    <row r="181" spans="1:2" x14ac:dyDescent="0.25">
      <c r="A181">
        <v>0.13895885499999999</v>
      </c>
      <c r="B181">
        <v>-0.106825370788276</v>
      </c>
    </row>
    <row r="182" spans="1:2" x14ac:dyDescent="0.25">
      <c r="A182">
        <v>-0.117093477</v>
      </c>
      <c r="B182">
        <v>-0.40608205794345598</v>
      </c>
    </row>
    <row r="183" spans="1:2" x14ac:dyDescent="0.25">
      <c r="A183">
        <v>0.16071476000000001</v>
      </c>
      <c r="B183">
        <v>0.131639357578857</v>
      </c>
    </row>
    <row r="184" spans="1:2" x14ac:dyDescent="0.25">
      <c r="A184">
        <v>3.5110294E-2</v>
      </c>
      <c r="B184">
        <v>1.27712538436412E-2</v>
      </c>
    </row>
    <row r="185" spans="1:2" x14ac:dyDescent="0.25">
      <c r="A185">
        <v>-0.34955338400000002</v>
      </c>
      <c r="B185">
        <v>-0.334521810201244</v>
      </c>
    </row>
    <row r="186" spans="1:2" x14ac:dyDescent="0.25">
      <c r="A186">
        <v>2.9638072000000001E-2</v>
      </c>
      <c r="B186">
        <v>-7.9364777403155395E-2</v>
      </c>
    </row>
    <row r="187" spans="1:2" x14ac:dyDescent="0.25">
      <c r="A187">
        <v>0.35752946899999999</v>
      </c>
      <c r="B187">
        <v>0.28552566005663299</v>
      </c>
    </row>
    <row r="188" spans="1:2" x14ac:dyDescent="0.25">
      <c r="A188">
        <v>0.260184472</v>
      </c>
      <c r="B188">
        <v>0.19131207638768399</v>
      </c>
    </row>
    <row r="189" spans="1:2" x14ac:dyDescent="0.25">
      <c r="A189">
        <v>-0.19139996300000001</v>
      </c>
      <c r="B189">
        <v>-0.19857323516178699</v>
      </c>
    </row>
    <row r="190" spans="1:2" x14ac:dyDescent="0.25">
      <c r="A190">
        <v>0.52023160000000002</v>
      </c>
      <c r="B190">
        <v>0.486501348099665</v>
      </c>
    </row>
    <row r="191" spans="1:2" x14ac:dyDescent="0.25">
      <c r="A191">
        <v>0.36233841999999999</v>
      </c>
      <c r="B191">
        <v>0.36821629936737899</v>
      </c>
    </row>
    <row r="192" spans="1:2" x14ac:dyDescent="0.25">
      <c r="A192">
        <v>0.71435421799999999</v>
      </c>
      <c r="B192">
        <v>0.622840769254278</v>
      </c>
    </row>
    <row r="193" spans="1:2" x14ac:dyDescent="0.25">
      <c r="A193">
        <v>0.41863379099999998</v>
      </c>
      <c r="B193">
        <v>0.48907761100420999</v>
      </c>
    </row>
    <row r="194" spans="1:2" x14ac:dyDescent="0.25">
      <c r="A194">
        <v>0.71724003300000005</v>
      </c>
      <c r="B194">
        <v>0.56266013058881204</v>
      </c>
    </row>
    <row r="195" spans="1:2" x14ac:dyDescent="0.25">
      <c r="A195">
        <v>0.15723811400000001</v>
      </c>
      <c r="B195">
        <v>0.116981421528495</v>
      </c>
    </row>
    <row r="196" spans="1:2" x14ac:dyDescent="0.25">
      <c r="A196">
        <v>3.2117803E-2</v>
      </c>
      <c r="B196">
        <v>3.36305221656132E-2</v>
      </c>
    </row>
    <row r="197" spans="1:2" x14ac:dyDescent="0.25">
      <c r="A197">
        <v>-0.16496450200000001</v>
      </c>
      <c r="B197">
        <v>-8.2608409719725301E-2</v>
      </c>
    </row>
    <row r="198" spans="1:2" x14ac:dyDescent="0.25">
      <c r="A198">
        <v>0.12188392200000001</v>
      </c>
      <c r="B198">
        <v>-0.10614558157472299</v>
      </c>
    </row>
    <row r="199" spans="1:2" x14ac:dyDescent="0.25">
      <c r="A199">
        <v>-1.9197248E-2</v>
      </c>
      <c r="B199">
        <v>3.8370798982505699E-2</v>
      </c>
    </row>
    <row r="200" spans="1:2" x14ac:dyDescent="0.25">
      <c r="A200">
        <v>1.5594675000000001E-2</v>
      </c>
      <c r="B200">
        <v>9.2816061139597505E-2</v>
      </c>
    </row>
    <row r="201" spans="1:2" x14ac:dyDescent="0.25">
      <c r="A201">
        <v>3.1971389000000003E-2</v>
      </c>
      <c r="B201">
        <v>8.9149001606073294E-2</v>
      </c>
    </row>
    <row r="202" spans="1:2" x14ac:dyDescent="0.25">
      <c r="A202">
        <v>0.15728446400000001</v>
      </c>
      <c r="B202">
        <v>8.4700703003756997E-2</v>
      </c>
    </row>
    <row r="203" spans="1:2" x14ac:dyDescent="0.25">
      <c r="A203">
        <v>2.3278442999999999E-2</v>
      </c>
      <c r="B203">
        <v>0.122098277201819</v>
      </c>
    </row>
    <row r="204" spans="1:2" x14ac:dyDescent="0.25">
      <c r="A204">
        <v>0.11707586</v>
      </c>
      <c r="B204">
        <v>0.111669060415213</v>
      </c>
    </row>
    <row r="205" spans="1:2" x14ac:dyDescent="0.25">
      <c r="A205">
        <v>-2.4502243999999999E-2</v>
      </c>
      <c r="B205">
        <v>-2.8452864000909302E-2</v>
      </c>
    </row>
    <row r="206" spans="1:2" x14ac:dyDescent="0.25">
      <c r="A206">
        <v>0.20364053800000001</v>
      </c>
      <c r="B206">
        <v>8.9654510093143305E-2</v>
      </c>
    </row>
    <row r="207" spans="1:2" x14ac:dyDescent="0.25">
      <c r="A207">
        <v>-1.6699444000000001E-2</v>
      </c>
      <c r="B207">
        <v>-1.47995699647742E-2</v>
      </c>
    </row>
    <row r="208" spans="1:2" x14ac:dyDescent="0.25">
      <c r="A208">
        <v>-9.3071475000000001E-2</v>
      </c>
      <c r="B208">
        <v>-1.5128754337386601E-2</v>
      </c>
    </row>
    <row r="209" spans="1:2" x14ac:dyDescent="0.25">
      <c r="A209">
        <v>-0.13790475399999999</v>
      </c>
      <c r="B209">
        <v>-0.243385072057035</v>
      </c>
    </row>
    <row r="210" spans="1:2" x14ac:dyDescent="0.25">
      <c r="A210">
        <v>-0.18800044499999999</v>
      </c>
      <c r="B210">
        <v>-0.213223975450167</v>
      </c>
    </row>
    <row r="211" spans="1:2" x14ac:dyDescent="0.25">
      <c r="A211">
        <v>0.14440826500000001</v>
      </c>
      <c r="B211">
        <v>0.127153890908732</v>
      </c>
    </row>
    <row r="212" spans="1:2" x14ac:dyDescent="0.25">
      <c r="A212">
        <v>0.112945588</v>
      </c>
      <c r="B212">
        <v>0.25682644341408301</v>
      </c>
    </row>
    <row r="213" spans="1:2" x14ac:dyDescent="0.25">
      <c r="A213">
        <v>0.28961595299999998</v>
      </c>
      <c r="B213">
        <v>-0.17984114523603201</v>
      </c>
    </row>
    <row r="214" spans="1:2" x14ac:dyDescent="0.25">
      <c r="A214">
        <v>-2.5477348E-2</v>
      </c>
      <c r="B214">
        <v>-1.24413695063224E-2</v>
      </c>
    </row>
    <row r="215" spans="1:2" x14ac:dyDescent="0.25">
      <c r="A215">
        <v>0.35879483600000001</v>
      </c>
      <c r="B215">
        <v>0.41380742441989499</v>
      </c>
    </row>
    <row r="216" spans="1:2" x14ac:dyDescent="0.25">
      <c r="A216">
        <v>9.3925360999999999E-2</v>
      </c>
      <c r="B216">
        <v>0.113393190708982</v>
      </c>
    </row>
    <row r="217" spans="1:2" x14ac:dyDescent="0.25">
      <c r="A217">
        <v>-0.13907107499999999</v>
      </c>
      <c r="B217">
        <v>-6.6474942848749996E-2</v>
      </c>
    </row>
    <row r="218" spans="1:2" x14ac:dyDescent="0.25">
      <c r="A218">
        <v>-1.0120029559999999</v>
      </c>
      <c r="B218">
        <v>-0.82168650862531101</v>
      </c>
    </row>
    <row r="219" spans="1:2" x14ac:dyDescent="0.25">
      <c r="A219">
        <v>-0.69051136000000002</v>
      </c>
      <c r="B219">
        <v>-0.64106459071645805</v>
      </c>
    </row>
    <row r="220" spans="1:2" x14ac:dyDescent="0.25">
      <c r="A220">
        <v>-4.7986841000000002E-2</v>
      </c>
      <c r="B220">
        <v>-2.92232892251649E-2</v>
      </c>
    </row>
    <row r="221" spans="1:2" x14ac:dyDescent="0.25">
      <c r="A221">
        <v>-0.66588380700000005</v>
      </c>
      <c r="B221">
        <v>-0.48612357570280501</v>
      </c>
    </row>
    <row r="222" spans="1:2" x14ac:dyDescent="0.25">
      <c r="A222">
        <v>-9.9140777999999999E-2</v>
      </c>
      <c r="B222">
        <v>0.137050639134143</v>
      </c>
    </row>
    <row r="223" spans="1:2" x14ac:dyDescent="0.25">
      <c r="A223">
        <v>-0.137076962</v>
      </c>
      <c r="B223">
        <v>-5.9181377365361297E-2</v>
      </c>
    </row>
    <row r="224" spans="1:2" x14ac:dyDescent="0.25">
      <c r="A224">
        <v>0.11983843800000001</v>
      </c>
      <c r="B224">
        <v>8.1990648157188095E-2</v>
      </c>
    </row>
    <row r="225" spans="1:2" x14ac:dyDescent="0.25">
      <c r="A225">
        <v>-0.64121050899999998</v>
      </c>
      <c r="B225">
        <v>-0.57436553741186402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0.11254430588202199</v>
      </c>
    </row>
    <row r="3" spans="1:1" x14ac:dyDescent="0.25">
      <c r="A3">
        <v>0.100424749845806</v>
      </c>
    </row>
    <row r="4" spans="1:1" x14ac:dyDescent="0.25">
      <c r="A4">
        <v>9.4197056720012204E-2</v>
      </c>
    </row>
    <row r="5" spans="1:1" x14ac:dyDescent="0.25">
      <c r="A5">
        <v>0.26789448435295599</v>
      </c>
    </row>
    <row r="6" spans="1:1" x14ac:dyDescent="0.25">
      <c r="A6">
        <v>0.57740054024668497</v>
      </c>
    </row>
    <row r="7" spans="1:1" x14ac:dyDescent="0.25">
      <c r="A7">
        <v>0.86230696019168496</v>
      </c>
    </row>
    <row r="8" spans="1:1" x14ac:dyDescent="0.25">
      <c r="A8">
        <v>0.90752050154427399</v>
      </c>
    </row>
    <row r="9" spans="1:1" x14ac:dyDescent="0.25">
      <c r="A9">
        <v>0.91785329332082299</v>
      </c>
    </row>
    <row r="10" spans="1:1" x14ac:dyDescent="0.25">
      <c r="A10">
        <v>0.79738505294004702</v>
      </c>
    </row>
    <row r="11" spans="1:1" x14ac:dyDescent="0.25">
      <c r="A11">
        <v>0.75703871755500096</v>
      </c>
    </row>
    <row r="12" spans="1:1" x14ac:dyDescent="0.25">
      <c r="A12">
        <v>0.69230654938664904</v>
      </c>
    </row>
    <row r="13" spans="1:1" x14ac:dyDescent="0.25">
      <c r="A13">
        <v>0.2152625324322</v>
      </c>
    </row>
    <row r="14" spans="1:1" x14ac:dyDescent="0.25">
      <c r="A14">
        <v>0.62103477971458898</v>
      </c>
    </row>
    <row r="15" spans="1:1" x14ac:dyDescent="0.25">
      <c r="A15">
        <v>0.92749962617094694</v>
      </c>
    </row>
    <row r="16" spans="1:1" x14ac:dyDescent="0.25">
      <c r="A16">
        <v>0.99642054614978304</v>
      </c>
    </row>
    <row r="17" spans="1:1" x14ac:dyDescent="0.25">
      <c r="A17">
        <v>0.99974028003549897</v>
      </c>
    </row>
    <row r="18" spans="1:1" x14ac:dyDescent="0.25">
      <c r="A18">
        <v>0.99993279773625998</v>
      </c>
    </row>
    <row r="19" spans="1:1" x14ac:dyDescent="0.25">
      <c r="A19">
        <v>0.99995678894103401</v>
      </c>
    </row>
    <row r="20" spans="1:1" x14ac:dyDescent="0.25">
      <c r="A20">
        <v>0.99999622302750202</v>
      </c>
    </row>
    <row r="21" spans="1:1" x14ac:dyDescent="0.25">
      <c r="A21">
        <v>0.99991019854034302</v>
      </c>
    </row>
    <row r="22" spans="1:1" x14ac:dyDescent="0.25">
      <c r="A22">
        <v>0.99952504979902002</v>
      </c>
    </row>
    <row r="23" spans="1:1" x14ac:dyDescent="0.25">
      <c r="A23">
        <v>0.989360420567585</v>
      </c>
    </row>
    <row r="24" spans="1:1" x14ac:dyDescent="0.25">
      <c r="A24">
        <v>0.97433283330091103</v>
      </c>
    </row>
    <row r="25" spans="1:1" x14ac:dyDescent="0.25">
      <c r="A25">
        <v>0.99505160162177297</v>
      </c>
    </row>
    <row r="26" spans="1:1" x14ac:dyDescent="0.25">
      <c r="A26">
        <v>0.99583676968999302</v>
      </c>
    </row>
    <row r="27" spans="1:1" x14ac:dyDescent="0.25">
      <c r="A27">
        <v>0.98854687557915999</v>
      </c>
    </row>
    <row r="28" spans="1:1" x14ac:dyDescent="0.25">
      <c r="A28">
        <v>0.97826361325457301</v>
      </c>
    </row>
    <row r="29" spans="1:1" x14ac:dyDescent="0.25">
      <c r="A29">
        <v>0.83705620093564204</v>
      </c>
    </row>
    <row r="30" spans="1:1" x14ac:dyDescent="0.25">
      <c r="A30">
        <v>0.75847070413470696</v>
      </c>
    </row>
    <row r="31" spans="1:1" x14ac:dyDescent="0.25">
      <c r="A31">
        <v>0.66589812566712203</v>
      </c>
    </row>
    <row r="32" spans="1:1" x14ac:dyDescent="0.25">
      <c r="A32">
        <v>0.25189762467452498</v>
      </c>
    </row>
    <row r="33" spans="1:1" x14ac:dyDescent="0.25">
      <c r="A33">
        <v>0.27292985571581402</v>
      </c>
    </row>
    <row r="34" spans="1:1" x14ac:dyDescent="0.25">
      <c r="A34">
        <v>0.68231411715560697</v>
      </c>
    </row>
    <row r="35" spans="1:1" x14ac:dyDescent="0.25">
      <c r="A35">
        <v>0.93353455161590604</v>
      </c>
    </row>
    <row r="36" spans="1:1" x14ac:dyDescent="0.25">
      <c r="A36">
        <v>0.99385125919954997</v>
      </c>
    </row>
    <row r="37" spans="1:1" x14ac:dyDescent="0.25">
      <c r="A37">
        <v>0.99740855487423796</v>
      </c>
    </row>
    <row r="38" spans="1:1" x14ac:dyDescent="0.25">
      <c r="A38">
        <v>0.99578415157411904</v>
      </c>
    </row>
    <row r="39" spans="1:1" x14ac:dyDescent="0.25">
      <c r="A39">
        <v>0.99442711615726798</v>
      </c>
    </row>
    <row r="40" spans="1:1" x14ac:dyDescent="0.25">
      <c r="A40">
        <v>0.96840530010637904</v>
      </c>
    </row>
    <row r="41" spans="1:1" x14ac:dyDescent="0.25">
      <c r="A41">
        <v>0.916927292590903</v>
      </c>
    </row>
    <row r="42" spans="1:1" x14ac:dyDescent="0.25">
      <c r="A42">
        <v>0.82392907536162496</v>
      </c>
    </row>
    <row r="43" spans="1:1" x14ac:dyDescent="0.25">
      <c r="A43">
        <v>0.557915368897138</v>
      </c>
    </row>
    <row r="44" spans="1:1" x14ac:dyDescent="0.25">
      <c r="A44">
        <v>0.63776679870383601</v>
      </c>
    </row>
    <row r="45" spans="1:1" x14ac:dyDescent="0.25">
      <c r="A45">
        <v>0.51650352795508503</v>
      </c>
    </row>
    <row r="46" spans="1:1" x14ac:dyDescent="0.25">
      <c r="A46">
        <v>5.2970532723923103E-2</v>
      </c>
    </row>
    <row r="47" spans="1:1" x14ac:dyDescent="0.25">
      <c r="A47">
        <v>9.3989561364046306E-2</v>
      </c>
    </row>
    <row r="48" spans="1:1" x14ac:dyDescent="0.25">
      <c r="A48">
        <v>0.156560563871838</v>
      </c>
    </row>
    <row r="49" spans="1:1" x14ac:dyDescent="0.25">
      <c r="A49">
        <v>0.43279094878518598</v>
      </c>
    </row>
    <row r="50" spans="1:1" x14ac:dyDescent="0.25">
      <c r="A50">
        <v>0.83239683968699096</v>
      </c>
    </row>
    <row r="51" spans="1:1" x14ac:dyDescent="0.25">
      <c r="A51">
        <v>0.947251402396598</v>
      </c>
    </row>
    <row r="52" spans="1:1" x14ac:dyDescent="0.25">
      <c r="A52">
        <v>0.97519140138126403</v>
      </c>
    </row>
    <row r="53" spans="1:1" x14ac:dyDescent="0.25">
      <c r="A53">
        <v>0.99808595333774197</v>
      </c>
    </row>
    <row r="54" spans="1:1" x14ac:dyDescent="0.25">
      <c r="A54">
        <v>0.99949973880690302</v>
      </c>
    </row>
    <row r="55" spans="1:1" x14ac:dyDescent="0.25">
      <c r="A55">
        <v>0.99489679928825603</v>
      </c>
    </row>
    <row r="56" spans="1:1" x14ac:dyDescent="0.25">
      <c r="A56">
        <v>0.97026057504202801</v>
      </c>
    </row>
    <row r="57" spans="1:1" x14ac:dyDescent="0.25">
      <c r="A57">
        <v>0.67533686902408596</v>
      </c>
    </row>
    <row r="58" spans="1:1" x14ac:dyDescent="0.25">
      <c r="A58">
        <v>0.29838691063997602</v>
      </c>
    </row>
    <row r="59" spans="1:1" x14ac:dyDescent="0.25">
      <c r="A59">
        <v>0.68849904194837697</v>
      </c>
    </row>
    <row r="60" spans="1:1" x14ac:dyDescent="0.25">
      <c r="A60">
        <v>0.86279676027504004</v>
      </c>
    </row>
    <row r="61" spans="1:1" x14ac:dyDescent="0.25">
      <c r="A61">
        <v>0.84129374942016799</v>
      </c>
    </row>
    <row r="62" spans="1:1" x14ac:dyDescent="0.25">
      <c r="A62">
        <v>0.97195987914361104</v>
      </c>
    </row>
    <row r="63" spans="1:1" x14ac:dyDescent="0.25">
      <c r="A63">
        <v>0.98695796491622201</v>
      </c>
    </row>
    <row r="64" spans="1:1" x14ac:dyDescent="0.25">
      <c r="A64">
        <v>0.99792194201966999</v>
      </c>
    </row>
    <row r="65" spans="1:1" x14ac:dyDescent="0.25">
      <c r="A65">
        <v>0.99721285187956799</v>
      </c>
    </row>
    <row r="66" spans="1:1" x14ac:dyDescent="0.25">
      <c r="A66">
        <v>0.99557684854524597</v>
      </c>
    </row>
    <row r="67" spans="1:1" x14ac:dyDescent="0.25">
      <c r="A67">
        <v>0.99405301590792305</v>
      </c>
    </row>
    <row r="68" spans="1:1" x14ac:dyDescent="0.25">
      <c r="A68">
        <v>0.993268935636343</v>
      </c>
    </row>
    <row r="69" spans="1:1" x14ac:dyDescent="0.25">
      <c r="A69">
        <v>0.98433316952065197</v>
      </c>
    </row>
    <row r="70" spans="1:1" x14ac:dyDescent="0.25">
      <c r="A70">
        <v>0.99380731570221104</v>
      </c>
    </row>
    <row r="71" spans="1:1" x14ac:dyDescent="0.25">
      <c r="A71">
        <v>0.99484944781939499</v>
      </c>
    </row>
    <row r="72" spans="1:1" x14ac:dyDescent="0.25">
      <c r="A72">
        <v>0.99794951388648301</v>
      </c>
    </row>
    <row r="73" spans="1:1" x14ac:dyDescent="0.25">
      <c r="A73">
        <v>0.99519927680821196</v>
      </c>
    </row>
    <row r="74" spans="1:1" x14ac:dyDescent="0.25">
      <c r="A74">
        <v>0.99820986170381398</v>
      </c>
    </row>
    <row r="75" spans="1:1" x14ac:dyDescent="0.25">
      <c r="A75">
        <v>0.99723448904112899</v>
      </c>
    </row>
    <row r="76" spans="1:1" x14ac:dyDescent="0.25">
      <c r="A76">
        <v>0.99902760589268302</v>
      </c>
    </row>
    <row r="77" spans="1:1" x14ac:dyDescent="0.25">
      <c r="A77">
        <v>0.99915160229767996</v>
      </c>
    </row>
    <row r="78" spans="1:1" x14ac:dyDescent="0.25">
      <c r="A78">
        <v>0.99970990402545701</v>
      </c>
    </row>
    <row r="79" spans="1:1" x14ac:dyDescent="0.25">
      <c r="A79">
        <v>0.99932237007040103</v>
      </c>
    </row>
    <row r="80" spans="1:1" x14ac:dyDescent="0.25">
      <c r="A80">
        <v>0.99950523743091502</v>
      </c>
    </row>
    <row r="81" spans="1:1" x14ac:dyDescent="0.25">
      <c r="A81">
        <v>0.998084835626735</v>
      </c>
    </row>
    <row r="82" spans="1:1" x14ac:dyDescent="0.25">
      <c r="A82">
        <v>0.99716995862560998</v>
      </c>
    </row>
    <row r="83" spans="1:1" x14ac:dyDescent="0.25">
      <c r="A83">
        <v>0.98525825652864796</v>
      </c>
    </row>
    <row r="84" spans="1:1" x14ac:dyDescent="0.25">
      <c r="A84">
        <v>0.94668244818094704</v>
      </c>
    </row>
    <row r="85" spans="1:1" x14ac:dyDescent="0.25">
      <c r="A85">
        <v>0.81513326275072695</v>
      </c>
    </row>
    <row r="86" spans="1:1" x14ac:dyDescent="0.25">
      <c r="A86">
        <v>0.948277765854593</v>
      </c>
    </row>
    <row r="87" spans="1:1" x14ac:dyDescent="0.25">
      <c r="A87">
        <v>0.97747829121124696</v>
      </c>
    </row>
    <row r="88" spans="1:1" x14ac:dyDescent="0.25">
      <c r="A88">
        <v>0.97503243255408301</v>
      </c>
    </row>
    <row r="89" spans="1:1" x14ac:dyDescent="0.25">
      <c r="A89">
        <v>0.96418447803887797</v>
      </c>
    </row>
    <row r="90" spans="1:1" x14ac:dyDescent="0.25">
      <c r="A90">
        <v>0.989874377897348</v>
      </c>
    </row>
    <row r="91" spans="1:1" x14ac:dyDescent="0.25">
      <c r="A91">
        <v>0.98462273026790703</v>
      </c>
    </row>
    <row r="92" spans="1:1" x14ac:dyDescent="0.25">
      <c r="A92">
        <v>0.98290142620669196</v>
      </c>
    </row>
    <row r="93" spans="1:1" x14ac:dyDescent="0.25">
      <c r="A93">
        <v>0.87601640607977005</v>
      </c>
    </row>
    <row r="94" spans="1:1" x14ac:dyDescent="0.25">
      <c r="A94">
        <v>0.60239592455580404</v>
      </c>
    </row>
    <row r="95" spans="1:1" x14ac:dyDescent="0.25">
      <c r="A95">
        <v>0.49994438573924199</v>
      </c>
    </row>
    <row r="96" spans="1:1" x14ac:dyDescent="0.25">
      <c r="A96">
        <v>0.59355675563563204</v>
      </c>
    </row>
    <row r="97" spans="1:1" x14ac:dyDescent="0.25">
      <c r="A97">
        <v>0.13954481203560501</v>
      </c>
    </row>
    <row r="98" spans="1:1" x14ac:dyDescent="0.25">
      <c r="A98">
        <v>0.55284686529952998</v>
      </c>
    </row>
    <row r="99" spans="1:1" x14ac:dyDescent="0.25">
      <c r="A99">
        <v>0.53945423024329597</v>
      </c>
    </row>
    <row r="100" spans="1:1" x14ac:dyDescent="0.25">
      <c r="A100">
        <v>0.77137953718141805</v>
      </c>
    </row>
    <row r="101" spans="1:1" x14ac:dyDescent="0.25">
      <c r="A101">
        <v>0.82910576470645403</v>
      </c>
    </row>
    <row r="102" spans="1:1" x14ac:dyDescent="0.25">
      <c r="A102">
        <v>0.94816003780842295</v>
      </c>
    </row>
    <row r="103" spans="1:1" x14ac:dyDescent="0.25">
      <c r="A103">
        <v>0.98407958333866696</v>
      </c>
    </row>
    <row r="104" spans="1:1" x14ac:dyDescent="0.25">
      <c r="A104">
        <v>0.99701980431627302</v>
      </c>
    </row>
    <row r="105" spans="1:1" x14ac:dyDescent="0.25">
      <c r="A105">
        <v>0.99264454375403399</v>
      </c>
    </row>
    <row r="106" spans="1:1" x14ac:dyDescent="0.25">
      <c r="A106">
        <v>0.99856084720310201</v>
      </c>
    </row>
    <row r="107" spans="1:1" x14ac:dyDescent="0.25">
      <c r="A107">
        <v>0.99893032520796299</v>
      </c>
    </row>
    <row r="108" spans="1:1" x14ac:dyDescent="0.25">
      <c r="A108">
        <v>0.997893456536187</v>
      </c>
    </row>
    <row r="109" spans="1:1" x14ac:dyDescent="0.25">
      <c r="A109">
        <v>0.99581748510240797</v>
      </c>
    </row>
    <row r="110" spans="1:1" x14ac:dyDescent="0.25">
      <c r="A110">
        <v>0.94152896810244502</v>
      </c>
    </row>
    <row r="111" spans="1:1" x14ac:dyDescent="0.25">
      <c r="A111">
        <v>0.89986493723871697</v>
      </c>
    </row>
    <row r="112" spans="1:1" x14ac:dyDescent="0.25">
      <c r="A112">
        <v>0.50012976660605801</v>
      </c>
    </row>
    <row r="113" spans="1:1" x14ac:dyDescent="0.25">
      <c r="A113">
        <v>8.0193721862438005E-2</v>
      </c>
    </row>
    <row r="114" spans="1:1" x14ac:dyDescent="0.25">
      <c r="A114">
        <v>1.1843779061841E-2</v>
      </c>
    </row>
    <row r="115" spans="1:1" x14ac:dyDescent="0.25">
      <c r="A115">
        <v>3.4187200654848697E-2</v>
      </c>
    </row>
    <row r="116" spans="1:1" x14ac:dyDescent="0.25">
      <c r="A116">
        <v>6.0768031169482498E-2</v>
      </c>
    </row>
    <row r="117" spans="1:1" x14ac:dyDescent="0.25">
      <c r="A117">
        <v>0.28569298431823897</v>
      </c>
    </row>
    <row r="118" spans="1:1" x14ac:dyDescent="0.25">
      <c r="A118">
        <v>0.67841098333995697</v>
      </c>
    </row>
    <row r="119" spans="1:1" x14ac:dyDescent="0.25">
      <c r="A119">
        <v>0.90052597585405203</v>
      </c>
    </row>
    <row r="120" spans="1:1" x14ac:dyDescent="0.25">
      <c r="A120">
        <v>0.94985696731249902</v>
      </c>
    </row>
    <row r="121" spans="1:1" x14ac:dyDescent="0.25">
      <c r="A121">
        <v>0.98973481738129998</v>
      </c>
    </row>
    <row r="122" spans="1:1" x14ac:dyDescent="0.25">
      <c r="A122">
        <v>0.99258609178704904</v>
      </c>
    </row>
    <row r="123" spans="1:1" x14ac:dyDescent="0.25">
      <c r="A123">
        <v>0.99421180189156</v>
      </c>
    </row>
    <row r="124" spans="1:1" x14ac:dyDescent="0.25">
      <c r="A124">
        <v>0.99609454158891197</v>
      </c>
    </row>
    <row r="125" spans="1:1" x14ac:dyDescent="0.25">
      <c r="A125">
        <v>0.97456444497132899</v>
      </c>
    </row>
    <row r="126" spans="1:1" x14ac:dyDescent="0.25">
      <c r="A126">
        <v>0.96456268197432005</v>
      </c>
    </row>
    <row r="127" spans="1:1" x14ac:dyDescent="0.25">
      <c r="A127">
        <v>0.99780626411225704</v>
      </c>
    </row>
    <row r="128" spans="1:1" x14ac:dyDescent="0.25">
      <c r="A128">
        <v>0.998222451426375</v>
      </c>
    </row>
    <row r="129" spans="1:1" x14ac:dyDescent="0.25">
      <c r="A129">
        <v>0.99844556771295201</v>
      </c>
    </row>
    <row r="130" spans="1:1" x14ac:dyDescent="0.25">
      <c r="A130">
        <v>0.99303543553096996</v>
      </c>
    </row>
    <row r="131" spans="1:1" x14ac:dyDescent="0.25">
      <c r="A131">
        <v>0.97225199217220104</v>
      </c>
    </row>
    <row r="132" spans="1:1" x14ac:dyDescent="0.25">
      <c r="A132">
        <v>0.98483645086698202</v>
      </c>
    </row>
    <row r="133" spans="1:1" x14ac:dyDescent="0.25">
      <c r="A133">
        <v>0.98400015750693604</v>
      </c>
    </row>
    <row r="134" spans="1:1" x14ac:dyDescent="0.25">
      <c r="A134">
        <v>0.76182121091079102</v>
      </c>
    </row>
    <row r="135" spans="1:1" x14ac:dyDescent="0.25">
      <c r="A135">
        <v>0.20051180931121601</v>
      </c>
    </row>
    <row r="136" spans="1:1" x14ac:dyDescent="0.25">
      <c r="A136">
        <v>6.6836906952785602E-2</v>
      </c>
    </row>
    <row r="137" spans="1:1" x14ac:dyDescent="0.25">
      <c r="A137">
        <v>0.22354392836099199</v>
      </c>
    </row>
    <row r="138" spans="1:1" x14ac:dyDescent="0.25">
      <c r="A138">
        <v>0.59784824350978305</v>
      </c>
    </row>
    <row r="139" spans="1:1" x14ac:dyDescent="0.25">
      <c r="A139">
        <v>0.294866400371878</v>
      </c>
    </row>
    <row r="140" spans="1:1" x14ac:dyDescent="0.25">
      <c r="A140">
        <v>0.47664409944111202</v>
      </c>
    </row>
    <row r="141" spans="1:1" x14ac:dyDescent="0.25">
      <c r="A141">
        <v>0.19654262925334101</v>
      </c>
    </row>
    <row r="142" spans="1:1" x14ac:dyDescent="0.25">
      <c r="A142">
        <v>0.25711253111496002</v>
      </c>
    </row>
    <row r="143" spans="1:1" x14ac:dyDescent="0.25">
      <c r="A143">
        <v>0.38819381647372198</v>
      </c>
    </row>
    <row r="144" spans="1:1" x14ac:dyDescent="0.25">
      <c r="A144">
        <v>9.0545236085549805E-2</v>
      </c>
    </row>
    <row r="145" spans="1:1" x14ac:dyDescent="0.25">
      <c r="A145">
        <v>1.86961730686117E-2</v>
      </c>
    </row>
    <row r="146" spans="1:1" x14ac:dyDescent="0.25">
      <c r="A146">
        <v>9.4581261651493206E-2</v>
      </c>
    </row>
    <row r="147" spans="1:1" x14ac:dyDescent="0.25">
      <c r="A147">
        <v>0.19619547065746001</v>
      </c>
    </row>
    <row r="148" spans="1:1" x14ac:dyDescent="0.25">
      <c r="A148">
        <v>0.780526144576422</v>
      </c>
    </row>
    <row r="149" spans="1:1" x14ac:dyDescent="0.25">
      <c r="A149">
        <v>0.98740339742717298</v>
      </c>
    </row>
    <row r="150" spans="1:1" x14ac:dyDescent="0.25">
      <c r="A150">
        <v>0.99599245775910605</v>
      </c>
    </row>
    <row r="151" spans="1:1" x14ac:dyDescent="0.25">
      <c r="A151">
        <v>0.99930222164874305</v>
      </c>
    </row>
    <row r="152" spans="1:1" x14ac:dyDescent="0.25">
      <c r="A152">
        <v>0.99966782861961401</v>
      </c>
    </row>
    <row r="153" spans="1:1" x14ac:dyDescent="0.25">
      <c r="A153">
        <v>0.99952671076944299</v>
      </c>
    </row>
    <row r="154" spans="1:1" x14ac:dyDescent="0.25">
      <c r="A154">
        <v>0.99861681562871896</v>
      </c>
    </row>
    <row r="155" spans="1:1" x14ac:dyDescent="0.25">
      <c r="A155">
        <v>0.99650820401488804</v>
      </c>
    </row>
    <row r="156" spans="1:1" x14ac:dyDescent="0.25">
      <c r="A156">
        <v>0.99472516491559304</v>
      </c>
    </row>
    <row r="157" spans="1:1" x14ac:dyDescent="0.25">
      <c r="A157">
        <v>0.98616461657610599</v>
      </c>
    </row>
    <row r="158" spans="1:1" x14ac:dyDescent="0.25">
      <c r="A158">
        <v>0.97432018939430998</v>
      </c>
    </row>
    <row r="159" spans="1:1" x14ac:dyDescent="0.25">
      <c r="A159">
        <v>0.95941777823950802</v>
      </c>
    </row>
    <row r="160" spans="1:1" x14ac:dyDescent="0.25">
      <c r="A160">
        <v>0.96396837891831999</v>
      </c>
    </row>
    <row r="161" spans="1:1" x14ac:dyDescent="0.25">
      <c r="A161">
        <v>0.94812841162107397</v>
      </c>
    </row>
    <row r="162" spans="1:1" x14ac:dyDescent="0.25">
      <c r="A162">
        <v>0.93481753366916198</v>
      </c>
    </row>
    <row r="163" spans="1:1" x14ac:dyDescent="0.25">
      <c r="A163">
        <v>0.90477641970250799</v>
      </c>
    </row>
    <row r="164" spans="1:1" x14ac:dyDescent="0.25">
      <c r="A164">
        <v>0.91219325211534297</v>
      </c>
    </row>
    <row r="165" spans="1:1" x14ac:dyDescent="0.25">
      <c r="A165">
        <v>0.95071118174452296</v>
      </c>
    </row>
    <row r="166" spans="1:1" x14ac:dyDescent="0.25">
      <c r="A166">
        <v>0.95499653291419295</v>
      </c>
    </row>
    <row r="167" spans="1:1" x14ac:dyDescent="0.25">
      <c r="A167">
        <v>0.96510241346175696</v>
      </c>
    </row>
    <row r="168" spans="1:1" x14ac:dyDescent="0.25">
      <c r="A168">
        <v>0.96601708188340096</v>
      </c>
    </row>
    <row r="169" spans="1:1" x14ac:dyDescent="0.25">
      <c r="A169">
        <v>0.98190242877323397</v>
      </c>
    </row>
    <row r="170" spans="1:1" x14ac:dyDescent="0.25">
      <c r="A170">
        <v>0.97997313634305305</v>
      </c>
    </row>
    <row r="171" spans="1:1" x14ac:dyDescent="0.25">
      <c r="A171">
        <v>0.97794924358404201</v>
      </c>
    </row>
    <row r="172" spans="1:1" x14ac:dyDescent="0.25">
      <c r="A172">
        <v>0.95408072860938498</v>
      </c>
    </row>
    <row r="173" spans="1:1" x14ac:dyDescent="0.25">
      <c r="A173">
        <v>0.941891676914409</v>
      </c>
    </row>
    <row r="174" spans="1:1" x14ac:dyDescent="0.25">
      <c r="A174">
        <v>0.93004423772262901</v>
      </c>
    </row>
    <row r="175" spans="1:1" x14ac:dyDescent="0.25">
      <c r="A175">
        <v>0.92332415416951896</v>
      </c>
    </row>
    <row r="176" spans="1:1" x14ac:dyDescent="0.25">
      <c r="A176">
        <v>0.79887961521958695</v>
      </c>
    </row>
    <row r="177" spans="1:1" x14ac:dyDescent="0.25">
      <c r="A177">
        <v>0.46586812385489601</v>
      </c>
    </row>
    <row r="178" spans="1:1" x14ac:dyDescent="0.25">
      <c r="A178">
        <v>0.23775246044647699</v>
      </c>
    </row>
    <row r="179" spans="1:1" x14ac:dyDescent="0.25">
      <c r="A179">
        <v>0.220469533832583</v>
      </c>
    </row>
    <row r="180" spans="1:1" x14ac:dyDescent="0.25">
      <c r="A180">
        <v>0.25089094444382798</v>
      </c>
    </row>
    <row r="181" spans="1:1" x14ac:dyDescent="0.25">
      <c r="A181">
        <v>0.163167152765965</v>
      </c>
    </row>
    <row r="182" spans="1:1" x14ac:dyDescent="0.25">
      <c r="A182">
        <v>0.25839854177777499</v>
      </c>
    </row>
    <row r="183" spans="1:1" x14ac:dyDescent="0.25">
      <c r="A183">
        <v>0.45755164734213</v>
      </c>
    </row>
    <row r="184" spans="1:1" x14ac:dyDescent="0.25">
      <c r="A184">
        <v>0.80586255852929001</v>
      </c>
    </row>
    <row r="185" spans="1:1" x14ac:dyDescent="0.25">
      <c r="A185">
        <v>0.9371611174965</v>
      </c>
    </row>
    <row r="186" spans="1:1" x14ac:dyDescent="0.25">
      <c r="A186">
        <v>0.908397946185872</v>
      </c>
    </row>
    <row r="187" spans="1:1" x14ac:dyDescent="0.25">
      <c r="A187">
        <v>0.92242003713998799</v>
      </c>
    </row>
    <row r="188" spans="1:1" x14ac:dyDescent="0.25">
      <c r="A188">
        <v>0.93001586485606802</v>
      </c>
    </row>
    <row r="189" spans="1:1" x14ac:dyDescent="0.25">
      <c r="A189">
        <v>0.941103611141614</v>
      </c>
    </row>
    <row r="190" spans="1:1" x14ac:dyDescent="0.25">
      <c r="A190">
        <v>0.93690307524293004</v>
      </c>
    </row>
    <row r="191" spans="1:1" x14ac:dyDescent="0.25">
      <c r="A191">
        <v>0.951452383857887</v>
      </c>
    </row>
    <row r="192" spans="1:1" x14ac:dyDescent="0.25">
      <c r="A192">
        <v>0.93324548294787801</v>
      </c>
    </row>
    <row r="193" spans="1:1" x14ac:dyDescent="0.25">
      <c r="A193">
        <v>0.96790909171098505</v>
      </c>
    </row>
    <row r="194" spans="1:1" x14ac:dyDescent="0.25">
      <c r="A194">
        <v>0.95600812093768295</v>
      </c>
    </row>
    <row r="195" spans="1:1" x14ac:dyDescent="0.25">
      <c r="A195">
        <v>0.94374627270525702</v>
      </c>
    </row>
    <row r="196" spans="1:1" x14ac:dyDescent="0.25">
      <c r="A196">
        <v>0.91851055195394005</v>
      </c>
    </row>
    <row r="197" spans="1:1" x14ac:dyDescent="0.25">
      <c r="A197">
        <v>0.89959890595720005</v>
      </c>
    </row>
    <row r="198" spans="1:1" x14ac:dyDescent="0.25">
      <c r="A198">
        <v>0.83592841766384696</v>
      </c>
    </row>
    <row r="199" spans="1:1" x14ac:dyDescent="0.25">
      <c r="A199">
        <v>0.92580900409700495</v>
      </c>
    </row>
    <row r="200" spans="1:1" x14ac:dyDescent="0.25">
      <c r="A200">
        <v>0.91094923775755199</v>
      </c>
    </row>
    <row r="201" spans="1:1" x14ac:dyDescent="0.25">
      <c r="A201">
        <v>0.95379934172283498</v>
      </c>
    </row>
    <row r="202" spans="1:1" x14ac:dyDescent="0.25">
      <c r="A202">
        <v>0.97034277738723196</v>
      </c>
    </row>
    <row r="203" spans="1:1" x14ac:dyDescent="0.25">
      <c r="A203">
        <v>0.982344409943821</v>
      </c>
    </row>
    <row r="204" spans="1:1" x14ac:dyDescent="0.25">
      <c r="A204">
        <v>0.98880165805639197</v>
      </c>
    </row>
    <row r="205" spans="1:1" x14ac:dyDescent="0.25">
      <c r="A205">
        <v>0.98952482186700197</v>
      </c>
    </row>
    <row r="206" spans="1:1" x14ac:dyDescent="0.25">
      <c r="A206">
        <v>0.98020223232910997</v>
      </c>
    </row>
    <row r="207" spans="1:1" x14ac:dyDescent="0.25">
      <c r="A207">
        <v>0.98066562118289402</v>
      </c>
    </row>
    <row r="208" spans="1:1" x14ac:dyDescent="0.25">
      <c r="A208">
        <v>0.98392747007167003</v>
      </c>
    </row>
    <row r="209" spans="1:1" x14ac:dyDescent="0.25">
      <c r="A209">
        <v>0.99266714754845797</v>
      </c>
    </row>
    <row r="210" spans="1:1" x14ac:dyDescent="0.25">
      <c r="A210">
        <v>0.98809823664774898</v>
      </c>
    </row>
    <row r="211" spans="1:1" x14ac:dyDescent="0.25">
      <c r="A211">
        <v>0.98249612652169604</v>
      </c>
    </row>
    <row r="212" spans="1:1" x14ac:dyDescent="0.25">
      <c r="A212">
        <v>0.988406379598472</v>
      </c>
    </row>
    <row r="213" spans="1:1" x14ac:dyDescent="0.25">
      <c r="A213">
        <v>0.99421475606319498</v>
      </c>
    </row>
    <row r="214" spans="1:1" x14ac:dyDescent="0.25">
      <c r="A214">
        <v>0.99021270043444398</v>
      </c>
    </row>
    <row r="215" spans="1:1" x14ac:dyDescent="0.25">
      <c r="A215">
        <v>0.99415028905345504</v>
      </c>
    </row>
    <row r="216" spans="1:1" x14ac:dyDescent="0.25">
      <c r="A216">
        <v>0.97752004987294805</v>
      </c>
    </row>
    <row r="217" spans="1:1" x14ac:dyDescent="0.25">
      <c r="A217">
        <v>0.971394046500625</v>
      </c>
    </row>
    <row r="218" spans="1:1" x14ac:dyDescent="0.25">
      <c r="A218">
        <v>0.93083542859035495</v>
      </c>
    </row>
    <row r="219" spans="1:1" x14ac:dyDescent="0.25">
      <c r="A219">
        <v>0.88979084101281902</v>
      </c>
    </row>
    <row r="220" spans="1:1" x14ac:dyDescent="0.25">
      <c r="A220">
        <v>0.591760489931203</v>
      </c>
    </row>
    <row r="221" spans="1:1" x14ac:dyDescent="0.25">
      <c r="A221">
        <v>0.60930304555118098</v>
      </c>
    </row>
    <row r="222" spans="1:1" x14ac:dyDescent="0.25">
      <c r="A222">
        <v>0.38721141892827199</v>
      </c>
    </row>
    <row r="223" spans="1:1" x14ac:dyDescent="0.25">
      <c r="A223">
        <v>0.47844094836546103</v>
      </c>
    </row>
    <row r="224" spans="1:1" x14ac:dyDescent="0.25">
      <c r="A224">
        <v>0.46085052915102198</v>
      </c>
    </row>
    <row r="225" spans="1:1" x14ac:dyDescent="0.25">
      <c r="A225">
        <v>0.53664143344484205</v>
      </c>
    </row>
    <row r="226" spans="1:1" x14ac:dyDescent="0.25">
      <c r="A226">
        <v>0.48726591859474899</v>
      </c>
    </row>
    <row r="227" spans="1:1" x14ac:dyDescent="0.25">
      <c r="A227">
        <v>0.70773456440142302</v>
      </c>
    </row>
    <row r="228" spans="1:1" x14ac:dyDescent="0.25">
      <c r="A228">
        <v>0.87620827193087802</v>
      </c>
    </row>
    <row r="229" spans="1:1" x14ac:dyDescent="0.25">
      <c r="A229">
        <v>0.88066445291238904</v>
      </c>
    </row>
    <row r="230" spans="1:1" x14ac:dyDescent="0.25">
      <c r="A230">
        <v>0.89129349425164694</v>
      </c>
    </row>
    <row r="231" spans="1:1" x14ac:dyDescent="0.25">
      <c r="A231">
        <v>0.90178245793243395</v>
      </c>
    </row>
    <row r="232" spans="1:1" x14ac:dyDescent="0.25">
      <c r="A232">
        <v>0.94311279697639905</v>
      </c>
    </row>
    <row r="233" spans="1:1" x14ac:dyDescent="0.25">
      <c r="A233">
        <v>0.95856503584343</v>
      </c>
    </row>
    <row r="234" spans="1:1" x14ac:dyDescent="0.25">
      <c r="A234">
        <v>0.96422507096458498</v>
      </c>
    </row>
    <row r="235" spans="1:1" x14ac:dyDescent="0.25">
      <c r="A235">
        <v>0.90896084587410397</v>
      </c>
    </row>
    <row r="236" spans="1:1" x14ac:dyDescent="0.25">
      <c r="A236">
        <v>0.90109750673537004</v>
      </c>
    </row>
    <row r="237" spans="1:1" x14ac:dyDescent="0.25">
      <c r="A237">
        <v>0.88983882739857101</v>
      </c>
    </row>
    <row r="238" spans="1:1" x14ac:dyDescent="0.25">
      <c r="A238">
        <v>0.93094867296985795</v>
      </c>
    </row>
    <row r="239" spans="1:1" x14ac:dyDescent="0.25">
      <c r="A239">
        <v>0.91049932307329995</v>
      </c>
    </row>
    <row r="240" spans="1:1" x14ac:dyDescent="0.25">
      <c r="A240">
        <v>0.83889888002837598</v>
      </c>
    </row>
    <row r="241" spans="1:1" x14ac:dyDescent="0.25">
      <c r="A241">
        <v>0.79548015351311896</v>
      </c>
    </row>
    <row r="242" spans="1:1" x14ac:dyDescent="0.25">
      <c r="A242">
        <v>0.75036970344025999</v>
      </c>
    </row>
    <row r="243" spans="1:1" x14ac:dyDescent="0.25">
      <c r="A243">
        <v>0.76646416647767701</v>
      </c>
    </row>
    <row r="244" spans="1:1" x14ac:dyDescent="0.25">
      <c r="A244">
        <v>0.79708803956273799</v>
      </c>
    </row>
    <row r="245" spans="1:1" x14ac:dyDescent="0.25">
      <c r="A245">
        <v>0.66216562175159299</v>
      </c>
    </row>
    <row r="246" spans="1:1" x14ac:dyDescent="0.25">
      <c r="A246">
        <v>0.49069812028521598</v>
      </c>
    </row>
    <row r="247" spans="1:1" x14ac:dyDescent="0.25">
      <c r="A247">
        <v>0.55640617821982097</v>
      </c>
    </row>
    <row r="248" spans="1:1" x14ac:dyDescent="0.25">
      <c r="A248">
        <v>0.246242265650467</v>
      </c>
    </row>
    <row r="249" spans="1:1" x14ac:dyDescent="0.25">
      <c r="A249">
        <v>4.0042266341861102E-2</v>
      </c>
    </row>
    <row r="250" spans="1:1" x14ac:dyDescent="0.25">
      <c r="A250">
        <v>6.3569528369526399E-3</v>
      </c>
    </row>
    <row r="251" spans="1:1" x14ac:dyDescent="0.25">
      <c r="A251">
        <v>3.2510379746683699E-3</v>
      </c>
    </row>
    <row r="252" spans="1:1" x14ac:dyDescent="0.25">
      <c r="A252">
        <v>3.0836766873890398E-3</v>
      </c>
    </row>
    <row r="253" spans="1:1" x14ac:dyDescent="0.25">
      <c r="A253">
        <v>1.01300646060077E-2</v>
      </c>
    </row>
    <row r="254" spans="1:1" x14ac:dyDescent="0.25">
      <c r="A254">
        <v>1.2435584437759901E-2</v>
      </c>
    </row>
    <row r="255" spans="1:1" x14ac:dyDescent="0.25">
      <c r="A255">
        <v>4.1813170827037699E-2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/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3.7333333333333298</v>
      </c>
    </row>
    <row r="7" spans="1:4" x14ac:dyDescent="0.25">
      <c r="A7">
        <v>0</v>
      </c>
      <c r="B7">
        <v>0</v>
      </c>
      <c r="C7">
        <v>0</v>
      </c>
      <c r="D7">
        <v>3.6666666666666701</v>
      </c>
    </row>
    <row r="8" spans="1:4" x14ac:dyDescent="0.25">
      <c r="A8">
        <v>0</v>
      </c>
      <c r="B8">
        <v>0</v>
      </c>
      <c r="C8">
        <v>0</v>
      </c>
      <c r="D8">
        <v>3.7666666666666702</v>
      </c>
    </row>
    <row r="9" spans="1:4" x14ac:dyDescent="0.25">
      <c r="A9">
        <v>0</v>
      </c>
      <c r="B9">
        <v>0</v>
      </c>
      <c r="C9">
        <v>0.33333333333333298</v>
      </c>
      <c r="D9">
        <v>3.8333333333333299</v>
      </c>
    </row>
    <row r="10" spans="1:4" x14ac:dyDescent="0.25">
      <c r="A10">
        <v>0</v>
      </c>
      <c r="B10">
        <v>0</v>
      </c>
      <c r="C10">
        <v>1</v>
      </c>
      <c r="D10">
        <v>4.6666666666666696</v>
      </c>
    </row>
    <row r="11" spans="1:4" x14ac:dyDescent="0.25">
      <c r="A11">
        <v>0</v>
      </c>
      <c r="B11">
        <v>0</v>
      </c>
      <c r="C11">
        <v>1</v>
      </c>
      <c r="D11">
        <v>5.8666666666666698</v>
      </c>
    </row>
    <row r="12" spans="1:4" x14ac:dyDescent="0.25">
      <c r="A12">
        <v>0</v>
      </c>
      <c r="B12">
        <v>0</v>
      </c>
      <c r="C12">
        <v>1</v>
      </c>
      <c r="D12">
        <v>6.7</v>
      </c>
    </row>
    <row r="13" spans="1:4" x14ac:dyDescent="0.25">
      <c r="A13">
        <v>0</v>
      </c>
      <c r="B13">
        <v>0</v>
      </c>
      <c r="C13">
        <v>0.33333333333333298</v>
      </c>
      <c r="D13">
        <v>6.9666666666666703</v>
      </c>
    </row>
    <row r="14" spans="1:4" x14ac:dyDescent="0.25">
      <c r="A14">
        <v>0</v>
      </c>
      <c r="B14">
        <v>0</v>
      </c>
      <c r="C14">
        <v>0</v>
      </c>
      <c r="D14">
        <v>6.4</v>
      </c>
    </row>
    <row r="15" spans="1:4" x14ac:dyDescent="0.25">
      <c r="A15">
        <v>0</v>
      </c>
      <c r="B15">
        <v>0</v>
      </c>
      <c r="C15">
        <v>0</v>
      </c>
      <c r="D15">
        <v>5.56666666666667</v>
      </c>
    </row>
    <row r="16" spans="1:4" x14ac:dyDescent="0.25">
      <c r="A16">
        <v>0</v>
      </c>
      <c r="B16">
        <v>0</v>
      </c>
      <c r="C16">
        <v>0</v>
      </c>
      <c r="D16">
        <v>4.6333333333333302</v>
      </c>
    </row>
    <row r="17" spans="1:4" x14ac:dyDescent="0.25">
      <c r="A17">
        <v>0</v>
      </c>
      <c r="B17">
        <v>0</v>
      </c>
      <c r="C17">
        <v>0</v>
      </c>
      <c r="D17">
        <v>4.2333333333333298</v>
      </c>
    </row>
    <row r="18" spans="1:4" x14ac:dyDescent="0.25">
      <c r="A18">
        <v>0</v>
      </c>
      <c r="B18">
        <v>0</v>
      </c>
      <c r="C18">
        <v>0</v>
      </c>
      <c r="D18">
        <v>3.5</v>
      </c>
    </row>
    <row r="19" spans="1:4" x14ac:dyDescent="0.25">
      <c r="A19">
        <v>0</v>
      </c>
      <c r="B19">
        <v>0</v>
      </c>
      <c r="C19">
        <v>0</v>
      </c>
      <c r="D19">
        <v>3.1</v>
      </c>
    </row>
    <row r="20" spans="1:4" x14ac:dyDescent="0.25">
      <c r="A20">
        <v>0</v>
      </c>
      <c r="B20">
        <v>0</v>
      </c>
      <c r="C20">
        <v>0</v>
      </c>
      <c r="D20">
        <v>3.1666666666666701</v>
      </c>
    </row>
    <row r="21" spans="1:4" x14ac:dyDescent="0.25">
      <c r="A21">
        <v>0</v>
      </c>
      <c r="B21">
        <v>0</v>
      </c>
      <c r="C21">
        <v>0</v>
      </c>
      <c r="D21">
        <v>3.3666666666666698</v>
      </c>
    </row>
    <row r="22" spans="1:4" x14ac:dyDescent="0.25">
      <c r="A22">
        <v>0</v>
      </c>
      <c r="B22">
        <v>0</v>
      </c>
      <c r="C22">
        <v>0</v>
      </c>
      <c r="D22">
        <v>3.06666666666667</v>
      </c>
    </row>
    <row r="23" spans="1:4" x14ac:dyDescent="0.25">
      <c r="A23">
        <v>0</v>
      </c>
      <c r="B23">
        <v>0</v>
      </c>
      <c r="C23">
        <v>0</v>
      </c>
      <c r="D23">
        <v>2.9666666666666699</v>
      </c>
    </row>
    <row r="24" spans="1:4" x14ac:dyDescent="0.25">
      <c r="A24">
        <v>0</v>
      </c>
      <c r="B24">
        <v>0</v>
      </c>
      <c r="C24">
        <v>0</v>
      </c>
      <c r="D24">
        <v>3.2333333333333298</v>
      </c>
    </row>
    <row r="25" spans="1:4" x14ac:dyDescent="0.25">
      <c r="A25">
        <v>0</v>
      </c>
      <c r="B25">
        <v>0</v>
      </c>
      <c r="C25">
        <v>0</v>
      </c>
      <c r="D25">
        <v>2.8333333333333299</v>
      </c>
    </row>
    <row r="26" spans="1:4" x14ac:dyDescent="0.25">
      <c r="A26">
        <v>0</v>
      </c>
      <c r="B26">
        <v>0</v>
      </c>
      <c r="C26">
        <v>0</v>
      </c>
      <c r="D26">
        <v>2.7</v>
      </c>
    </row>
    <row r="27" spans="1:4" x14ac:dyDescent="0.25">
      <c r="A27">
        <v>0</v>
      </c>
      <c r="B27">
        <v>0</v>
      </c>
      <c r="C27">
        <v>0</v>
      </c>
      <c r="D27">
        <v>2.56666666666667</v>
      </c>
    </row>
    <row r="28" spans="1:4" x14ac:dyDescent="0.25">
      <c r="A28">
        <v>0</v>
      </c>
      <c r="B28">
        <v>0</v>
      </c>
      <c r="C28">
        <v>0.66666666666666696</v>
      </c>
      <c r="D28">
        <v>2.7333333333333298</v>
      </c>
    </row>
    <row r="29" spans="1:4" x14ac:dyDescent="0.25">
      <c r="A29">
        <v>0</v>
      </c>
      <c r="B29">
        <v>0</v>
      </c>
      <c r="C29">
        <v>1</v>
      </c>
      <c r="D29">
        <v>3.7</v>
      </c>
    </row>
    <row r="30" spans="1:4" x14ac:dyDescent="0.25">
      <c r="A30">
        <v>0</v>
      </c>
      <c r="B30">
        <v>0</v>
      </c>
      <c r="C30">
        <v>1</v>
      </c>
      <c r="D30">
        <v>5.2666666666666702</v>
      </c>
    </row>
    <row r="31" spans="1:4" x14ac:dyDescent="0.25">
      <c r="A31">
        <v>0</v>
      </c>
      <c r="B31">
        <v>0</v>
      </c>
      <c r="C31">
        <v>0.66666666666666696</v>
      </c>
      <c r="D31">
        <v>5.8</v>
      </c>
    </row>
    <row r="32" spans="1:4" x14ac:dyDescent="0.25">
      <c r="A32">
        <v>0</v>
      </c>
      <c r="B32">
        <v>0</v>
      </c>
      <c r="C32">
        <v>0</v>
      </c>
      <c r="D32">
        <v>5.9666666666666703</v>
      </c>
    </row>
    <row r="33" spans="1:4" x14ac:dyDescent="0.25">
      <c r="A33">
        <v>0</v>
      </c>
      <c r="B33">
        <v>0</v>
      </c>
      <c r="C33">
        <v>0</v>
      </c>
      <c r="D33">
        <v>5.3333333333333304</v>
      </c>
    </row>
    <row r="34" spans="1:4" x14ac:dyDescent="0.25">
      <c r="A34">
        <v>0</v>
      </c>
      <c r="B34">
        <v>0</v>
      </c>
      <c r="C34">
        <v>0</v>
      </c>
      <c r="D34">
        <v>4.7333333333333298</v>
      </c>
    </row>
    <row r="35" spans="1:4" x14ac:dyDescent="0.25">
      <c r="A35">
        <v>0</v>
      </c>
      <c r="B35">
        <v>0</v>
      </c>
      <c r="C35">
        <v>0</v>
      </c>
      <c r="D35">
        <v>4.4000000000000004</v>
      </c>
    </row>
    <row r="36" spans="1:4" x14ac:dyDescent="0.25">
      <c r="A36">
        <v>0</v>
      </c>
      <c r="B36">
        <v>0</v>
      </c>
      <c r="C36">
        <v>0</v>
      </c>
      <c r="D36">
        <v>4.0999999999999996</v>
      </c>
    </row>
    <row r="37" spans="1:4" x14ac:dyDescent="0.25">
      <c r="A37">
        <v>0</v>
      </c>
      <c r="B37">
        <v>0</v>
      </c>
      <c r="C37">
        <v>0</v>
      </c>
      <c r="D37">
        <v>4.2333333333333298</v>
      </c>
    </row>
    <row r="38" spans="1:4" x14ac:dyDescent="0.25">
      <c r="A38">
        <v>0</v>
      </c>
      <c r="B38">
        <v>0</v>
      </c>
      <c r="C38">
        <v>0</v>
      </c>
      <c r="D38">
        <v>4.0333333333333297</v>
      </c>
    </row>
    <row r="39" spans="1:4" x14ac:dyDescent="0.25">
      <c r="A39">
        <v>0</v>
      </c>
      <c r="B39">
        <v>0</v>
      </c>
      <c r="C39">
        <v>0</v>
      </c>
      <c r="D39">
        <v>4.2</v>
      </c>
    </row>
    <row r="40" spans="1:4" x14ac:dyDescent="0.25">
      <c r="A40">
        <v>0</v>
      </c>
      <c r="B40">
        <v>0</v>
      </c>
      <c r="C40">
        <v>0</v>
      </c>
      <c r="D40">
        <v>4.1333333333333302</v>
      </c>
    </row>
    <row r="41" spans="1:4" x14ac:dyDescent="0.25">
      <c r="A41">
        <v>0</v>
      </c>
      <c r="B41">
        <v>0</v>
      </c>
      <c r="C41">
        <v>0</v>
      </c>
      <c r="D41">
        <v>4.1333333333333302</v>
      </c>
    </row>
    <row r="42" spans="1:4" x14ac:dyDescent="0.25">
      <c r="A42">
        <v>0</v>
      </c>
      <c r="B42">
        <v>0</v>
      </c>
      <c r="C42">
        <v>0</v>
      </c>
      <c r="D42">
        <v>3.93333333333333</v>
      </c>
    </row>
    <row r="43" spans="1:4" x14ac:dyDescent="0.25">
      <c r="A43">
        <v>0</v>
      </c>
      <c r="B43">
        <v>0</v>
      </c>
      <c r="C43">
        <v>0</v>
      </c>
      <c r="D43">
        <v>4.0999999999999996</v>
      </c>
    </row>
    <row r="44" spans="1:4" x14ac:dyDescent="0.25">
      <c r="A44">
        <v>0</v>
      </c>
      <c r="B44">
        <v>0</v>
      </c>
      <c r="C44">
        <v>0.33333333333333298</v>
      </c>
      <c r="D44">
        <v>4.2333333333333298</v>
      </c>
    </row>
    <row r="45" spans="1:4" x14ac:dyDescent="0.25">
      <c r="A45">
        <v>0</v>
      </c>
      <c r="B45">
        <v>0</v>
      </c>
      <c r="C45">
        <v>1</v>
      </c>
      <c r="D45">
        <v>4.93333333333333</v>
      </c>
    </row>
    <row r="46" spans="1:4" x14ac:dyDescent="0.25">
      <c r="A46">
        <v>0</v>
      </c>
      <c r="B46">
        <v>0</v>
      </c>
      <c r="C46">
        <v>1</v>
      </c>
      <c r="D46">
        <v>6.3</v>
      </c>
    </row>
    <row r="47" spans="1:4" x14ac:dyDescent="0.25">
      <c r="A47">
        <v>0</v>
      </c>
      <c r="B47">
        <v>0</v>
      </c>
      <c r="C47">
        <v>0.33333333333333298</v>
      </c>
      <c r="D47">
        <v>7.3666666666666698</v>
      </c>
    </row>
    <row r="48" spans="1:4" x14ac:dyDescent="0.25">
      <c r="A48">
        <v>0</v>
      </c>
      <c r="B48">
        <v>0</v>
      </c>
      <c r="C48">
        <v>0</v>
      </c>
      <c r="D48">
        <v>7.3333333333333304</v>
      </c>
    </row>
    <row r="49" spans="1:4" x14ac:dyDescent="0.25">
      <c r="A49">
        <v>0</v>
      </c>
      <c r="B49">
        <v>0</v>
      </c>
      <c r="C49">
        <v>0</v>
      </c>
      <c r="D49">
        <v>6.3666666666666698</v>
      </c>
    </row>
    <row r="50" spans="1:4" x14ac:dyDescent="0.25">
      <c r="A50">
        <v>0</v>
      </c>
      <c r="B50">
        <v>0</v>
      </c>
      <c r="C50">
        <v>0</v>
      </c>
      <c r="D50">
        <v>5.8333333333333304</v>
      </c>
    </row>
    <row r="51" spans="1:4" x14ac:dyDescent="0.25">
      <c r="A51">
        <v>0</v>
      </c>
      <c r="B51">
        <v>0</v>
      </c>
      <c r="C51">
        <v>0</v>
      </c>
      <c r="D51">
        <v>5.0999999999999996</v>
      </c>
    </row>
    <row r="52" spans="1:4" x14ac:dyDescent="0.25">
      <c r="A52">
        <v>0</v>
      </c>
      <c r="B52">
        <v>0</v>
      </c>
      <c r="C52">
        <v>0</v>
      </c>
      <c r="D52">
        <v>5.2666666666666702</v>
      </c>
    </row>
    <row r="53" spans="1:4" x14ac:dyDescent="0.25">
      <c r="A53">
        <v>0</v>
      </c>
      <c r="B53">
        <v>0</v>
      </c>
      <c r="C53">
        <v>0</v>
      </c>
      <c r="D53">
        <v>5.6</v>
      </c>
    </row>
    <row r="54" spans="1:4" x14ac:dyDescent="0.25">
      <c r="A54">
        <v>0</v>
      </c>
      <c r="B54">
        <v>0</v>
      </c>
      <c r="C54">
        <v>0</v>
      </c>
      <c r="D54">
        <v>5.1333333333333302</v>
      </c>
    </row>
    <row r="55" spans="1:4" x14ac:dyDescent="0.25">
      <c r="A55">
        <v>0</v>
      </c>
      <c r="B55">
        <v>0</v>
      </c>
      <c r="C55">
        <v>0.66666666666666696</v>
      </c>
      <c r="D55">
        <v>5.2333333333333298</v>
      </c>
    </row>
    <row r="56" spans="1:4" x14ac:dyDescent="0.25">
      <c r="A56">
        <v>0</v>
      </c>
      <c r="B56">
        <v>0</v>
      </c>
      <c r="C56">
        <v>1</v>
      </c>
      <c r="D56">
        <v>5.5333333333333297</v>
      </c>
    </row>
    <row r="57" spans="1:4" x14ac:dyDescent="0.25">
      <c r="A57">
        <v>0</v>
      </c>
      <c r="B57">
        <v>0</v>
      </c>
      <c r="C57">
        <v>1</v>
      </c>
      <c r="D57">
        <v>6.2666666666666702</v>
      </c>
    </row>
    <row r="58" spans="1:4" x14ac:dyDescent="0.25">
      <c r="A58">
        <v>0</v>
      </c>
      <c r="B58">
        <v>0</v>
      </c>
      <c r="C58">
        <v>0.66666666666666696</v>
      </c>
      <c r="D58">
        <v>6.8</v>
      </c>
    </row>
    <row r="59" spans="1:4" x14ac:dyDescent="0.25">
      <c r="A59">
        <v>0</v>
      </c>
      <c r="B59">
        <v>0</v>
      </c>
      <c r="C59">
        <v>0</v>
      </c>
      <c r="D59">
        <v>7</v>
      </c>
    </row>
    <row r="60" spans="1:4" x14ac:dyDescent="0.25">
      <c r="A60">
        <v>0</v>
      </c>
      <c r="B60">
        <v>0</v>
      </c>
      <c r="C60">
        <v>0</v>
      </c>
      <c r="D60">
        <v>6.7666666666666702</v>
      </c>
    </row>
    <row r="61" spans="1:4" x14ac:dyDescent="0.25">
      <c r="A61">
        <v>0</v>
      </c>
      <c r="B61">
        <v>0</v>
      </c>
      <c r="C61">
        <v>0</v>
      </c>
      <c r="D61">
        <v>6.2</v>
      </c>
    </row>
    <row r="62" spans="1:4" x14ac:dyDescent="0.25">
      <c r="A62">
        <v>0</v>
      </c>
      <c r="B62">
        <v>0</v>
      </c>
      <c r="C62">
        <v>0</v>
      </c>
      <c r="D62">
        <v>5.6333333333333302</v>
      </c>
    </row>
    <row r="63" spans="1:4" x14ac:dyDescent="0.25">
      <c r="A63">
        <v>0</v>
      </c>
      <c r="B63">
        <v>0</v>
      </c>
      <c r="C63">
        <v>0</v>
      </c>
      <c r="D63">
        <v>5.5333333333333297</v>
      </c>
    </row>
    <row r="64" spans="1:4" x14ac:dyDescent="0.25">
      <c r="A64">
        <v>0</v>
      </c>
      <c r="B64">
        <v>0</v>
      </c>
      <c r="C64">
        <v>0</v>
      </c>
      <c r="D64">
        <v>5.56666666666667</v>
      </c>
    </row>
    <row r="65" spans="1:4" x14ac:dyDescent="0.25">
      <c r="A65">
        <v>0</v>
      </c>
      <c r="B65">
        <v>0</v>
      </c>
      <c r="C65">
        <v>0</v>
      </c>
      <c r="D65">
        <v>5.5333333333333297</v>
      </c>
    </row>
    <row r="66" spans="1:4" x14ac:dyDescent="0.25">
      <c r="A66">
        <v>0</v>
      </c>
      <c r="B66">
        <v>0</v>
      </c>
      <c r="C66">
        <v>0</v>
      </c>
      <c r="D66">
        <v>5.7666666666666702</v>
      </c>
    </row>
    <row r="67" spans="1:4" x14ac:dyDescent="0.25">
      <c r="A67">
        <v>0</v>
      </c>
      <c r="B67">
        <v>0</v>
      </c>
      <c r="C67">
        <v>0</v>
      </c>
      <c r="D67">
        <v>5.7333333333333298</v>
      </c>
    </row>
    <row r="68" spans="1:4" x14ac:dyDescent="0.25">
      <c r="A68">
        <v>0</v>
      </c>
      <c r="B68">
        <v>0</v>
      </c>
      <c r="C68">
        <v>0</v>
      </c>
      <c r="D68">
        <v>5.5</v>
      </c>
    </row>
    <row r="69" spans="1:4" x14ac:dyDescent="0.25">
      <c r="A69">
        <v>0</v>
      </c>
      <c r="B69">
        <v>0</v>
      </c>
      <c r="C69">
        <v>0</v>
      </c>
      <c r="D69">
        <v>5.56666666666667</v>
      </c>
    </row>
    <row r="70" spans="1:4" x14ac:dyDescent="0.25">
      <c r="A70">
        <v>0</v>
      </c>
      <c r="B70">
        <v>0</v>
      </c>
      <c r="C70">
        <v>0</v>
      </c>
      <c r="D70">
        <v>5.4666666666666703</v>
      </c>
    </row>
    <row r="71" spans="1:4" x14ac:dyDescent="0.25">
      <c r="A71">
        <v>0</v>
      </c>
      <c r="B71">
        <v>0</v>
      </c>
      <c r="C71">
        <v>0</v>
      </c>
      <c r="D71">
        <v>5.2</v>
      </c>
    </row>
    <row r="72" spans="1:4" x14ac:dyDescent="0.25">
      <c r="A72">
        <v>0</v>
      </c>
      <c r="B72">
        <v>0</v>
      </c>
      <c r="C72">
        <v>0</v>
      </c>
      <c r="D72">
        <v>5</v>
      </c>
    </row>
    <row r="73" spans="1:4" x14ac:dyDescent="0.25">
      <c r="A73">
        <v>0</v>
      </c>
      <c r="B73">
        <v>0</v>
      </c>
      <c r="C73">
        <v>0</v>
      </c>
      <c r="D73">
        <v>4.9666666666666703</v>
      </c>
    </row>
    <row r="74" spans="1:4" x14ac:dyDescent="0.25">
      <c r="A74">
        <v>0</v>
      </c>
      <c r="B74">
        <v>0</v>
      </c>
      <c r="C74">
        <v>0</v>
      </c>
      <c r="D74">
        <v>4.9000000000000004</v>
      </c>
    </row>
    <row r="75" spans="1:4" x14ac:dyDescent="0.25">
      <c r="A75">
        <v>0</v>
      </c>
      <c r="B75">
        <v>0</v>
      </c>
      <c r="C75">
        <v>0</v>
      </c>
      <c r="D75">
        <v>4.6666666666666696</v>
      </c>
    </row>
    <row r="76" spans="1:4" x14ac:dyDescent="0.25">
      <c r="A76">
        <v>0</v>
      </c>
      <c r="B76">
        <v>0</v>
      </c>
      <c r="C76">
        <v>0</v>
      </c>
      <c r="D76">
        <v>4.3666666666666698</v>
      </c>
    </row>
    <row r="77" spans="1:4" x14ac:dyDescent="0.25">
      <c r="A77">
        <v>0</v>
      </c>
      <c r="B77">
        <v>0</v>
      </c>
      <c r="C77">
        <v>0</v>
      </c>
      <c r="D77">
        <v>4.0999999999999996</v>
      </c>
    </row>
    <row r="78" spans="1:4" x14ac:dyDescent="0.25">
      <c r="A78">
        <v>0</v>
      </c>
      <c r="B78">
        <v>0</v>
      </c>
      <c r="C78">
        <v>0</v>
      </c>
      <c r="D78">
        <v>3.8666666666666698</v>
      </c>
    </row>
    <row r="79" spans="1:4" x14ac:dyDescent="0.25">
      <c r="A79">
        <v>0</v>
      </c>
      <c r="B79">
        <v>0</v>
      </c>
      <c r="C79">
        <v>0</v>
      </c>
      <c r="D79">
        <v>3.8333333333333299</v>
      </c>
    </row>
    <row r="80" spans="1:4" x14ac:dyDescent="0.25">
      <c r="A80">
        <v>0</v>
      </c>
      <c r="B80">
        <v>0</v>
      </c>
      <c r="C80">
        <v>0</v>
      </c>
      <c r="D80">
        <v>3.7666666666666702</v>
      </c>
    </row>
    <row r="81" spans="1:4" x14ac:dyDescent="0.25">
      <c r="A81">
        <v>0</v>
      </c>
      <c r="B81">
        <v>0</v>
      </c>
      <c r="C81">
        <v>0</v>
      </c>
      <c r="D81">
        <v>3.7</v>
      </c>
    </row>
    <row r="82" spans="1:4" x14ac:dyDescent="0.25">
      <c r="A82">
        <v>0</v>
      </c>
      <c r="B82">
        <v>0</v>
      </c>
      <c r="C82">
        <v>0</v>
      </c>
      <c r="D82">
        <v>3.8333333333333299</v>
      </c>
    </row>
    <row r="83" spans="1:4" x14ac:dyDescent="0.25">
      <c r="A83">
        <v>0</v>
      </c>
      <c r="B83">
        <v>0</v>
      </c>
      <c r="C83">
        <v>0</v>
      </c>
      <c r="D83">
        <v>3.8333333333333299</v>
      </c>
    </row>
    <row r="84" spans="1:4" x14ac:dyDescent="0.25">
      <c r="A84">
        <v>0</v>
      </c>
      <c r="B84">
        <v>0</v>
      </c>
      <c r="C84">
        <v>0</v>
      </c>
      <c r="D84">
        <v>3.8</v>
      </c>
    </row>
    <row r="85" spans="1:4" x14ac:dyDescent="0.25">
      <c r="A85">
        <v>0</v>
      </c>
      <c r="B85">
        <v>0</v>
      </c>
      <c r="C85">
        <v>0</v>
      </c>
      <c r="D85">
        <v>3.9</v>
      </c>
    </row>
    <row r="86" spans="1:4" x14ac:dyDescent="0.25">
      <c r="A86">
        <v>-3.4248284097415601E-3</v>
      </c>
      <c r="B86">
        <v>1.18444521615817E-2</v>
      </c>
      <c r="C86">
        <v>0</v>
      </c>
      <c r="D86">
        <v>3.7333333333333298</v>
      </c>
    </row>
    <row r="87" spans="1:4" x14ac:dyDescent="0.25">
      <c r="A87">
        <v>6.8522617034005801E-3</v>
      </c>
      <c r="B87">
        <v>2.1048675556332799E-2</v>
      </c>
      <c r="C87">
        <v>0</v>
      </c>
      <c r="D87">
        <v>3.56666666666667</v>
      </c>
    </row>
    <row r="88" spans="1:4" x14ac:dyDescent="0.25">
      <c r="A88">
        <v>7.0845061418438604E-3</v>
      </c>
      <c r="B88">
        <v>2.02059127586274E-2</v>
      </c>
      <c r="C88">
        <v>0</v>
      </c>
      <c r="D88">
        <v>3.5333333333333301</v>
      </c>
    </row>
    <row r="89" spans="1:4" x14ac:dyDescent="0.25">
      <c r="A89">
        <v>4.8304127854450398E-3</v>
      </c>
      <c r="B89">
        <v>1.6876813794128798E-2</v>
      </c>
      <c r="C89">
        <v>0</v>
      </c>
      <c r="D89">
        <v>3.4</v>
      </c>
    </row>
    <row r="90" spans="1:4" x14ac:dyDescent="0.25">
      <c r="A90">
        <v>1.38874260291288E-2</v>
      </c>
      <c r="B90">
        <v>2.4865393019909199E-2</v>
      </c>
      <c r="C90">
        <v>0</v>
      </c>
      <c r="D90">
        <v>3.4</v>
      </c>
    </row>
    <row r="91" spans="1:4" x14ac:dyDescent="0.25">
      <c r="A91">
        <v>1.0185994043647201E-2</v>
      </c>
      <c r="B91">
        <v>2.0111687576848801E-2</v>
      </c>
      <c r="C91">
        <v>0</v>
      </c>
      <c r="D91">
        <v>3.43333333333333</v>
      </c>
    </row>
    <row r="92" spans="1:4" x14ac:dyDescent="0.25">
      <c r="A92">
        <v>9.8590543115744094E-3</v>
      </c>
      <c r="B92">
        <v>1.8766903558927701E-2</v>
      </c>
      <c r="C92">
        <v>0</v>
      </c>
      <c r="D92">
        <v>3.56666666666667</v>
      </c>
    </row>
    <row r="93" spans="1:4" x14ac:dyDescent="0.25">
      <c r="A93">
        <v>-1.53992811222458E-3</v>
      </c>
      <c r="B93">
        <v>6.4091408786881498E-3</v>
      </c>
      <c r="C93">
        <v>0</v>
      </c>
      <c r="D93">
        <v>3.56666666666667</v>
      </c>
    </row>
    <row r="94" spans="1:4" x14ac:dyDescent="0.25">
      <c r="A94">
        <v>-9.8952727905476899E-3</v>
      </c>
      <c r="B94">
        <v>-2.81512326005339E-3</v>
      </c>
      <c r="C94">
        <v>1</v>
      </c>
      <c r="D94">
        <v>4.1666666666666696</v>
      </c>
    </row>
    <row r="95" spans="1:4" x14ac:dyDescent="0.25">
      <c r="A95">
        <v>-1.4963793747339599E-2</v>
      </c>
      <c r="B95">
        <v>-8.6328685696908103E-3</v>
      </c>
      <c r="C95">
        <v>1</v>
      </c>
      <c r="D95">
        <v>4.7666666666666702</v>
      </c>
    </row>
    <row r="96" spans="1:4" x14ac:dyDescent="0.25">
      <c r="A96">
        <v>-1.3152100168492E-2</v>
      </c>
      <c r="B96">
        <v>-7.4270544700607496E-3</v>
      </c>
      <c r="C96">
        <v>1</v>
      </c>
      <c r="D96">
        <v>5.1666666666666696</v>
      </c>
    </row>
    <row r="97" spans="1:4" x14ac:dyDescent="0.25">
      <c r="A97">
        <v>-3.1018743137648699E-2</v>
      </c>
      <c r="B97">
        <v>-2.5741934649834299E-2</v>
      </c>
      <c r="C97">
        <v>0.66666666666666696</v>
      </c>
      <c r="D97">
        <v>5.8333333333333304</v>
      </c>
    </row>
    <row r="98" spans="1:4" x14ac:dyDescent="0.25">
      <c r="A98">
        <v>-1.1177293322939199E-2</v>
      </c>
      <c r="B98">
        <v>-6.1850024447756002E-3</v>
      </c>
      <c r="C98">
        <v>0</v>
      </c>
      <c r="D98">
        <v>5.93333333333333</v>
      </c>
    </row>
    <row r="99" spans="1:4" x14ac:dyDescent="0.25">
      <c r="A99">
        <v>-1.30346667223317E-2</v>
      </c>
      <c r="B99">
        <v>-8.1764832349471295E-3</v>
      </c>
      <c r="C99">
        <v>0</v>
      </c>
      <c r="D99">
        <v>5.9</v>
      </c>
    </row>
    <row r="100" spans="1:4" x14ac:dyDescent="0.25">
      <c r="A100">
        <v>-1.2726336762261399E-2</v>
      </c>
      <c r="B100">
        <v>-7.8721456372027303E-3</v>
      </c>
      <c r="C100">
        <v>0</v>
      </c>
      <c r="D100">
        <v>6.0333333333333297</v>
      </c>
    </row>
    <row r="101" spans="1:4" x14ac:dyDescent="0.25">
      <c r="A101">
        <v>-1.7701574449649302E-2</v>
      </c>
      <c r="B101">
        <v>-1.27497025155892E-2</v>
      </c>
      <c r="C101">
        <v>0</v>
      </c>
      <c r="D101">
        <v>5.93333333333333</v>
      </c>
    </row>
    <row r="102" spans="1:4" x14ac:dyDescent="0.25">
      <c r="A102">
        <v>-7.7996623168203796E-3</v>
      </c>
      <c r="B102">
        <v>-2.6848322200336799E-3</v>
      </c>
      <c r="C102">
        <v>0</v>
      </c>
      <c r="D102">
        <v>5.7666666666666702</v>
      </c>
    </row>
    <row r="103" spans="1:4" x14ac:dyDescent="0.25">
      <c r="A103">
        <v>7.7996585594668402E-3</v>
      </c>
      <c r="B103">
        <v>1.30952648710717E-2</v>
      </c>
      <c r="C103">
        <v>0</v>
      </c>
      <c r="D103">
        <v>5.7</v>
      </c>
    </row>
    <row r="104" spans="1:4" x14ac:dyDescent="0.25">
      <c r="A104">
        <v>9.5490811096112706E-3</v>
      </c>
      <c r="B104">
        <v>1.4990947597548101E-2</v>
      </c>
      <c r="C104">
        <v>0</v>
      </c>
      <c r="D104">
        <v>5.56666666666667</v>
      </c>
    </row>
    <row r="105" spans="1:4" x14ac:dyDescent="0.25">
      <c r="A105">
        <v>1.8176308139679499E-2</v>
      </c>
      <c r="B105">
        <v>2.36824594614824E-2</v>
      </c>
      <c r="C105">
        <v>0</v>
      </c>
      <c r="D105">
        <v>5.3666666666666698</v>
      </c>
    </row>
    <row r="106" spans="1:4" x14ac:dyDescent="0.25">
      <c r="A106">
        <v>3.5840036359266102E-2</v>
      </c>
      <c r="B106">
        <v>4.12870060441793E-2</v>
      </c>
      <c r="C106">
        <v>0</v>
      </c>
      <c r="D106">
        <v>4.93333333333333</v>
      </c>
    </row>
    <row r="107" spans="1:4" x14ac:dyDescent="0.25">
      <c r="A107">
        <v>3.9912568603165603E-2</v>
      </c>
      <c r="B107">
        <v>4.5146759244727698E-2</v>
      </c>
      <c r="C107">
        <v>0</v>
      </c>
      <c r="D107">
        <v>4.93333333333333</v>
      </c>
    </row>
    <row r="108" spans="1:4" x14ac:dyDescent="0.25">
      <c r="A108">
        <v>2.7285860772009202E-2</v>
      </c>
      <c r="B108">
        <v>3.2145944050768503E-2</v>
      </c>
      <c r="C108">
        <v>0</v>
      </c>
      <c r="D108">
        <v>4.8</v>
      </c>
    </row>
    <row r="109" spans="1:4" x14ac:dyDescent="0.25">
      <c r="A109">
        <v>2.9635412065662298E-2</v>
      </c>
      <c r="B109">
        <v>3.3977274104555699E-2</v>
      </c>
      <c r="C109">
        <v>0.33333333333333298</v>
      </c>
      <c r="D109">
        <v>4.7666666666666702</v>
      </c>
    </row>
    <row r="110" spans="1:4" x14ac:dyDescent="0.25">
      <c r="A110">
        <v>1.3804887100022201E-2</v>
      </c>
      <c r="B110">
        <v>1.7518682127354999E-2</v>
      </c>
      <c r="C110">
        <v>1</v>
      </c>
      <c r="D110">
        <v>5.1333333333333302</v>
      </c>
    </row>
    <row r="111" spans="1:4" x14ac:dyDescent="0.25">
      <c r="A111">
        <v>9.4052061474361095E-3</v>
      </c>
      <c r="B111">
        <v>1.24338786294246E-2</v>
      </c>
      <c r="C111">
        <v>1</v>
      </c>
      <c r="D111">
        <v>5.2</v>
      </c>
    </row>
    <row r="112" spans="1:4" x14ac:dyDescent="0.25">
      <c r="A112">
        <v>-7.4953598010907199E-3</v>
      </c>
      <c r="B112">
        <v>-5.1474471058778797E-3</v>
      </c>
      <c r="C112">
        <v>1</v>
      </c>
      <c r="D112">
        <v>5.6333333333333302</v>
      </c>
    </row>
    <row r="113" spans="1:4" x14ac:dyDescent="0.25">
      <c r="A113">
        <v>-1.8487152485675999E-2</v>
      </c>
      <c r="B113">
        <v>-1.67483402724714E-2</v>
      </c>
      <c r="C113">
        <v>1</v>
      </c>
      <c r="D113">
        <v>6.6</v>
      </c>
    </row>
    <row r="114" spans="1:4" x14ac:dyDescent="0.25">
      <c r="A114">
        <v>-3.7901470659440002E-2</v>
      </c>
      <c r="B114">
        <v>-3.66374876771553E-2</v>
      </c>
      <c r="C114">
        <v>1</v>
      </c>
      <c r="D114">
        <v>8.2666666666666693</v>
      </c>
    </row>
    <row r="115" spans="1:4" x14ac:dyDescent="0.25">
      <c r="A115">
        <v>-3.7652102927443899E-2</v>
      </c>
      <c r="B115">
        <v>-3.6677620448969599E-2</v>
      </c>
      <c r="C115">
        <v>0</v>
      </c>
      <c r="D115">
        <v>8.8666666666666707</v>
      </c>
    </row>
    <row r="116" spans="1:4" x14ac:dyDescent="0.25">
      <c r="A116">
        <v>-2.8525660108320101E-2</v>
      </c>
      <c r="B116">
        <v>-2.7627980349692698E-2</v>
      </c>
      <c r="C116">
        <v>0</v>
      </c>
      <c r="D116">
        <v>8.4666666666666703</v>
      </c>
    </row>
    <row r="117" spans="1:4" x14ac:dyDescent="0.25">
      <c r="A117">
        <v>-2.3322521769058399E-2</v>
      </c>
      <c r="B117">
        <v>-2.2285110453791699E-2</v>
      </c>
      <c r="C117">
        <v>0</v>
      </c>
      <c r="D117">
        <v>8.3000000000000007</v>
      </c>
    </row>
    <row r="118" spans="1:4" x14ac:dyDescent="0.25">
      <c r="A118">
        <v>-8.8478566789369495E-3</v>
      </c>
      <c r="B118">
        <v>-7.4681715755875403E-3</v>
      </c>
      <c r="C118">
        <v>0</v>
      </c>
      <c r="D118">
        <v>7.7333333333333298</v>
      </c>
    </row>
    <row r="119" spans="1:4" x14ac:dyDescent="0.25">
      <c r="A119">
        <v>-9.5123897501423402E-3</v>
      </c>
      <c r="B119">
        <v>-7.6164572484099802E-3</v>
      </c>
      <c r="C119">
        <v>0</v>
      </c>
      <c r="D119">
        <v>7.56666666666667</v>
      </c>
    </row>
    <row r="120" spans="1:4" x14ac:dyDescent="0.25">
      <c r="A120">
        <v>-1.29326330337864E-2</v>
      </c>
      <c r="B120">
        <v>-1.0380578054938999E-2</v>
      </c>
      <c r="C120">
        <v>0</v>
      </c>
      <c r="D120">
        <v>7.7333333333333298</v>
      </c>
    </row>
    <row r="121" spans="1:4" x14ac:dyDescent="0.25">
      <c r="A121">
        <v>-1.41023813763414E-2</v>
      </c>
      <c r="B121">
        <v>-1.07943726168193E-2</v>
      </c>
      <c r="C121">
        <v>0</v>
      </c>
      <c r="D121">
        <v>7.7666666666666702</v>
      </c>
    </row>
    <row r="122" spans="1:4" x14ac:dyDescent="0.25">
      <c r="A122">
        <v>-1.1021263501069301E-2</v>
      </c>
      <c r="B122">
        <v>-6.90559632813536E-3</v>
      </c>
      <c r="C122">
        <v>0</v>
      </c>
      <c r="D122">
        <v>7.5</v>
      </c>
    </row>
    <row r="123" spans="1:4" x14ac:dyDescent="0.25">
      <c r="A123">
        <v>2.0812897007616E-4</v>
      </c>
      <c r="B123">
        <v>5.1262185299705198E-3</v>
      </c>
      <c r="C123">
        <v>0</v>
      </c>
      <c r="D123">
        <v>7.1333333333333302</v>
      </c>
    </row>
    <row r="124" spans="1:4" x14ac:dyDescent="0.25">
      <c r="A124">
        <v>9.5491548545094604E-3</v>
      </c>
      <c r="B124">
        <v>1.52006018260395E-2</v>
      </c>
      <c r="C124">
        <v>0</v>
      </c>
      <c r="D124">
        <v>6.9</v>
      </c>
    </row>
    <row r="125" spans="1:4" x14ac:dyDescent="0.25">
      <c r="A125">
        <v>1.0781362362166601E-3</v>
      </c>
      <c r="B125">
        <v>7.3301767757908403E-3</v>
      </c>
      <c r="C125">
        <v>0</v>
      </c>
      <c r="D125">
        <v>6.6666666666666696</v>
      </c>
    </row>
    <row r="126" spans="1:4" x14ac:dyDescent="0.25">
      <c r="A126">
        <v>-3.5726018488624299E-3</v>
      </c>
      <c r="B126">
        <v>3.0895377686802599E-3</v>
      </c>
      <c r="C126">
        <v>0</v>
      </c>
      <c r="D126">
        <v>6.3333333333333304</v>
      </c>
    </row>
    <row r="127" spans="1:4" x14ac:dyDescent="0.25">
      <c r="A127">
        <v>2.7203931314407001E-2</v>
      </c>
      <c r="B127">
        <v>3.4028618708506798E-2</v>
      </c>
      <c r="C127">
        <v>0</v>
      </c>
      <c r="D127">
        <v>6</v>
      </c>
    </row>
    <row r="128" spans="1:4" x14ac:dyDescent="0.25">
      <c r="A128">
        <v>2.9457197245369202E-2</v>
      </c>
      <c r="B128">
        <v>3.6137591427118997E-2</v>
      </c>
      <c r="C128">
        <v>0</v>
      </c>
      <c r="D128">
        <v>6.0333333333333297</v>
      </c>
    </row>
    <row r="129" spans="1:4" x14ac:dyDescent="0.25">
      <c r="A129">
        <v>3.5447313187685098E-2</v>
      </c>
      <c r="B129">
        <v>4.16342859377564E-2</v>
      </c>
      <c r="C129">
        <v>0</v>
      </c>
      <c r="D129">
        <v>5.9</v>
      </c>
    </row>
    <row r="130" spans="1:4" x14ac:dyDescent="0.25">
      <c r="A130">
        <v>3.0331401463694601E-2</v>
      </c>
      <c r="B130">
        <v>3.5651948080620097E-2</v>
      </c>
      <c r="C130">
        <v>0</v>
      </c>
      <c r="D130">
        <v>5.8666666666666698</v>
      </c>
    </row>
    <row r="131" spans="1:4" x14ac:dyDescent="0.25">
      <c r="A131">
        <v>2.48496916814477E-2</v>
      </c>
      <c r="B131">
        <v>2.8929085552357198E-2</v>
      </c>
      <c r="C131">
        <v>0</v>
      </c>
      <c r="D131">
        <v>5.7</v>
      </c>
    </row>
    <row r="132" spans="1:4" x14ac:dyDescent="0.25">
      <c r="A132">
        <v>2.5963897462300801E-2</v>
      </c>
      <c r="B132">
        <v>2.84446471888436E-2</v>
      </c>
      <c r="C132">
        <v>0</v>
      </c>
      <c r="D132">
        <v>5.8666666666666698</v>
      </c>
    </row>
    <row r="133" spans="1:4" x14ac:dyDescent="0.25">
      <c r="A133">
        <v>2.2993950190265601E-2</v>
      </c>
      <c r="B133">
        <v>2.3551330645906001E-2</v>
      </c>
      <c r="C133">
        <v>0</v>
      </c>
      <c r="D133">
        <v>5.9666666666666703</v>
      </c>
    </row>
    <row r="134" spans="1:4" x14ac:dyDescent="0.25">
      <c r="A134">
        <v>2.0749623501801599E-2</v>
      </c>
      <c r="B134">
        <v>1.9107903267731201E-2</v>
      </c>
      <c r="C134">
        <v>0.66666666666666696</v>
      </c>
      <c r="D134">
        <v>6.3</v>
      </c>
    </row>
    <row r="135" spans="1:4" x14ac:dyDescent="0.25">
      <c r="A135">
        <v>-5.1986521783682297E-3</v>
      </c>
      <c r="B135">
        <v>-9.2518395943648104E-3</v>
      </c>
      <c r="C135">
        <v>1</v>
      </c>
      <c r="D135">
        <v>7.3333333333333304</v>
      </c>
    </row>
    <row r="136" spans="1:4" x14ac:dyDescent="0.25">
      <c r="A136">
        <v>-1.2153417012616E-2</v>
      </c>
      <c r="B136">
        <v>-1.8754104661469401E-2</v>
      </c>
      <c r="C136">
        <v>0.33333333333333298</v>
      </c>
      <c r="D136">
        <v>7.6666666666666696</v>
      </c>
    </row>
    <row r="137" spans="1:4" x14ac:dyDescent="0.25">
      <c r="A137">
        <v>1.1248753570392001E-3</v>
      </c>
      <c r="B137">
        <v>-8.0862612919310097E-3</v>
      </c>
      <c r="C137">
        <v>0</v>
      </c>
      <c r="D137">
        <v>7.4</v>
      </c>
    </row>
    <row r="138" spans="1:4" x14ac:dyDescent="0.25">
      <c r="A138">
        <v>1.66575247558657E-2</v>
      </c>
      <c r="B138">
        <v>4.8384787375548299E-3</v>
      </c>
      <c r="C138">
        <v>0</v>
      </c>
      <c r="D138">
        <v>7.43333333333333</v>
      </c>
    </row>
    <row r="139" spans="1:4" x14ac:dyDescent="0.25">
      <c r="A139">
        <v>3.53202880312863E-3</v>
      </c>
      <c r="B139">
        <v>-1.0826195508615299E-2</v>
      </c>
      <c r="C139">
        <v>0</v>
      </c>
      <c r="D139">
        <v>7.4</v>
      </c>
    </row>
    <row r="140" spans="1:4" x14ac:dyDescent="0.25">
      <c r="A140">
        <v>1.0348346696590099E-2</v>
      </c>
      <c r="B140">
        <v>-6.4037224345776496E-3</v>
      </c>
      <c r="C140">
        <v>0.66666666666666696</v>
      </c>
      <c r="D140">
        <v>7.4</v>
      </c>
    </row>
    <row r="141" spans="1:4" x14ac:dyDescent="0.25">
      <c r="A141">
        <v>-7.6583198535171704E-3</v>
      </c>
      <c r="B141">
        <v>-2.6580090413989899E-2</v>
      </c>
      <c r="C141">
        <v>1</v>
      </c>
      <c r="D141">
        <v>8.2333333333333307</v>
      </c>
    </row>
    <row r="142" spans="1:4" x14ac:dyDescent="0.25">
      <c r="A142">
        <v>-3.0004620796049101E-2</v>
      </c>
      <c r="B142">
        <v>-5.0786671762914799E-2</v>
      </c>
      <c r="C142">
        <v>1</v>
      </c>
      <c r="D142">
        <v>8.8333333333333304</v>
      </c>
    </row>
    <row r="143" spans="1:4" x14ac:dyDescent="0.25">
      <c r="A143">
        <v>-3.0782304385336801E-2</v>
      </c>
      <c r="B143">
        <v>-5.3034723552799902E-2</v>
      </c>
      <c r="C143">
        <v>1</v>
      </c>
      <c r="D143">
        <v>9.4333333333333407</v>
      </c>
    </row>
    <row r="144" spans="1:4" x14ac:dyDescent="0.25">
      <c r="A144">
        <v>-4.1262014680031101E-2</v>
      </c>
      <c r="B144">
        <v>-6.4533151547409004E-2</v>
      </c>
      <c r="C144">
        <v>1</v>
      </c>
      <c r="D144">
        <v>9.9</v>
      </c>
    </row>
    <row r="145" spans="1:4" x14ac:dyDescent="0.25">
      <c r="A145">
        <v>-4.76030673452374E-2</v>
      </c>
      <c r="B145">
        <v>-7.1398772057194901E-2</v>
      </c>
      <c r="C145">
        <v>0.66666666666666696</v>
      </c>
      <c r="D145">
        <v>10.6666666666667</v>
      </c>
    </row>
    <row r="146" spans="1:4" x14ac:dyDescent="0.25">
      <c r="A146">
        <v>-4.2888507626482601E-2</v>
      </c>
      <c r="B146">
        <v>-6.6697919732212105E-2</v>
      </c>
      <c r="C146">
        <v>0</v>
      </c>
      <c r="D146">
        <v>10.366666666666699</v>
      </c>
    </row>
    <row r="147" spans="1:4" x14ac:dyDescent="0.25">
      <c r="A147">
        <v>-2.8792744486176799E-2</v>
      </c>
      <c r="B147">
        <v>-5.2118044856495002E-2</v>
      </c>
      <c r="C147">
        <v>0</v>
      </c>
      <c r="D147">
        <v>10.133333333333301</v>
      </c>
    </row>
    <row r="148" spans="1:4" x14ac:dyDescent="0.25">
      <c r="A148">
        <v>-1.78484154411329E-2</v>
      </c>
      <c r="B148">
        <v>-4.0231631585747801E-2</v>
      </c>
      <c r="C148">
        <v>0</v>
      </c>
      <c r="D148">
        <v>9.3666666666666707</v>
      </c>
    </row>
    <row r="149" spans="1:4" x14ac:dyDescent="0.25">
      <c r="A149">
        <v>-6.38032049289094E-3</v>
      </c>
      <c r="B149">
        <v>-2.7421322025707101E-2</v>
      </c>
      <c r="C149">
        <v>0</v>
      </c>
      <c r="D149">
        <v>8.5333333333333297</v>
      </c>
    </row>
    <row r="150" spans="1:4" x14ac:dyDescent="0.25">
      <c r="A150">
        <v>3.5085987195415599E-3</v>
      </c>
      <c r="B150">
        <v>-1.5859055179227401E-2</v>
      </c>
      <c r="C150">
        <v>0</v>
      </c>
      <c r="D150">
        <v>7.8666666666666698</v>
      </c>
    </row>
    <row r="151" spans="1:4" x14ac:dyDescent="0.25">
      <c r="A151">
        <v>1.1039317009405599E-2</v>
      </c>
      <c r="B151">
        <v>-6.39684129722351E-3</v>
      </c>
      <c r="C151">
        <v>0</v>
      </c>
      <c r="D151">
        <v>7.43333333333333</v>
      </c>
    </row>
    <row r="152" spans="1:4" x14ac:dyDescent="0.25">
      <c r="A152">
        <v>1.09426847685352E-2</v>
      </c>
      <c r="B152">
        <v>-4.3746221778189201E-3</v>
      </c>
      <c r="C152">
        <v>0</v>
      </c>
      <c r="D152">
        <v>7.43333333333333</v>
      </c>
    </row>
    <row r="153" spans="1:4" x14ac:dyDescent="0.25">
      <c r="A153">
        <v>9.1620957613471801E-3</v>
      </c>
      <c r="B153">
        <v>-3.91289667342764E-3</v>
      </c>
      <c r="C153">
        <v>0</v>
      </c>
      <c r="D153">
        <v>7.3</v>
      </c>
    </row>
    <row r="154" spans="1:4" x14ac:dyDescent="0.25">
      <c r="A154">
        <v>8.5871202129315094E-3</v>
      </c>
      <c r="B154">
        <v>-2.17914799780749E-3</v>
      </c>
      <c r="C154">
        <v>0</v>
      </c>
      <c r="D154">
        <v>7.2333333333333298</v>
      </c>
    </row>
    <row r="155" spans="1:4" x14ac:dyDescent="0.25">
      <c r="A155">
        <v>7.0414674688770102E-3</v>
      </c>
      <c r="B155">
        <v>-1.4009939343633199E-3</v>
      </c>
      <c r="C155">
        <v>0</v>
      </c>
      <c r="D155">
        <v>7.3</v>
      </c>
    </row>
    <row r="156" spans="1:4" x14ac:dyDescent="0.25">
      <c r="A156">
        <v>1.2600124826862499E-2</v>
      </c>
      <c r="B156">
        <v>6.45059263572833E-3</v>
      </c>
      <c r="C156">
        <v>0</v>
      </c>
      <c r="D156">
        <v>7.2</v>
      </c>
    </row>
    <row r="157" spans="1:4" x14ac:dyDescent="0.25">
      <c r="A157">
        <v>1.02976588775796E-2</v>
      </c>
      <c r="B157">
        <v>6.3686190414648999E-3</v>
      </c>
      <c r="C157">
        <v>0</v>
      </c>
      <c r="D157">
        <v>7.0333333333333297</v>
      </c>
    </row>
    <row r="158" spans="1:4" x14ac:dyDescent="0.25">
      <c r="A158">
        <v>1.00987934814238E-2</v>
      </c>
      <c r="B158">
        <v>8.2841249595664301E-3</v>
      </c>
      <c r="C158">
        <v>0</v>
      </c>
      <c r="D158">
        <v>7.0333333333333297</v>
      </c>
    </row>
    <row r="159" spans="1:4" x14ac:dyDescent="0.25">
      <c r="A159">
        <v>4.4785548901913304E-3</v>
      </c>
      <c r="B159">
        <v>4.6448884949437099E-3</v>
      </c>
      <c r="C159">
        <v>0</v>
      </c>
      <c r="D159">
        <v>7.1666666666666696</v>
      </c>
    </row>
    <row r="160" spans="1:4" x14ac:dyDescent="0.25">
      <c r="A160">
        <v>4.5936417282330597E-3</v>
      </c>
      <c r="B160">
        <v>6.5866718709812703E-3</v>
      </c>
      <c r="C160">
        <v>0</v>
      </c>
      <c r="D160">
        <v>6.9666666666666703</v>
      </c>
    </row>
    <row r="161" spans="1:4" x14ac:dyDescent="0.25">
      <c r="A161">
        <v>1.1390604688266101E-4</v>
      </c>
      <c r="B161">
        <v>3.7611898348470698E-3</v>
      </c>
      <c r="C161">
        <v>0</v>
      </c>
      <c r="D161">
        <v>6.8333333333333304</v>
      </c>
    </row>
    <row r="162" spans="1:4" x14ac:dyDescent="0.25">
      <c r="A162">
        <v>-3.4774852206194101E-3</v>
      </c>
      <c r="B162">
        <v>1.6363430417001201E-3</v>
      </c>
      <c r="C162">
        <v>0</v>
      </c>
      <c r="D162">
        <v>6.6</v>
      </c>
    </row>
    <row r="163" spans="1:4" x14ac:dyDescent="0.25">
      <c r="A163">
        <v>-1.8168869588812699E-3</v>
      </c>
      <c r="B163">
        <v>4.5605815201330497E-3</v>
      </c>
      <c r="C163">
        <v>0</v>
      </c>
      <c r="D163">
        <v>6.2666666666666702</v>
      </c>
    </row>
    <row r="164" spans="1:4" x14ac:dyDescent="0.25">
      <c r="A164">
        <v>-1.8740200206917E-3</v>
      </c>
      <c r="B164">
        <v>5.54681590228423E-3</v>
      </c>
      <c r="C164">
        <v>0</v>
      </c>
      <c r="D164">
        <v>6</v>
      </c>
    </row>
    <row r="165" spans="1:4" x14ac:dyDescent="0.25">
      <c r="A165">
        <v>6.6428619381522199E-3</v>
      </c>
      <c r="B165">
        <v>1.4868288462936899E-2</v>
      </c>
      <c r="C165">
        <v>0</v>
      </c>
      <c r="D165">
        <v>5.8333333333333304</v>
      </c>
    </row>
    <row r="166" spans="1:4" x14ac:dyDescent="0.25">
      <c r="A166">
        <v>3.5999205124888E-3</v>
      </c>
      <c r="B166">
        <v>1.2371485465000699E-2</v>
      </c>
      <c r="C166">
        <v>0</v>
      </c>
      <c r="D166">
        <v>5.7</v>
      </c>
    </row>
    <row r="167" spans="1:4" x14ac:dyDescent="0.25">
      <c r="A167">
        <v>8.4393207868949105E-3</v>
      </c>
      <c r="B167">
        <v>1.7483048449827801E-2</v>
      </c>
      <c r="C167">
        <v>0</v>
      </c>
      <c r="D167">
        <v>5.4666666666666703</v>
      </c>
    </row>
    <row r="168" spans="1:4" x14ac:dyDescent="0.25">
      <c r="A168">
        <v>5.9581365613539097E-3</v>
      </c>
      <c r="B168">
        <v>1.49867776245014E-2</v>
      </c>
      <c r="C168">
        <v>0</v>
      </c>
      <c r="D168">
        <v>5.4666666666666703</v>
      </c>
    </row>
    <row r="169" spans="1:4" x14ac:dyDescent="0.25">
      <c r="A169">
        <v>1.18798095507752E-2</v>
      </c>
      <c r="B169">
        <v>2.0598115686525101E-2</v>
      </c>
      <c r="C169">
        <v>0</v>
      </c>
      <c r="D169">
        <v>5.3333333333333304</v>
      </c>
    </row>
    <row r="170" spans="1:4" x14ac:dyDescent="0.25">
      <c r="A170">
        <v>1.4178018783614001E-2</v>
      </c>
      <c r="B170">
        <v>2.2286466482293401E-2</v>
      </c>
      <c r="C170">
        <v>0</v>
      </c>
      <c r="D170">
        <v>5.2</v>
      </c>
    </row>
    <row r="171" spans="1:4" x14ac:dyDescent="0.25">
      <c r="A171">
        <v>1.48935278315391E-2</v>
      </c>
      <c r="B171">
        <v>2.2095743282385599E-2</v>
      </c>
      <c r="C171">
        <v>0</v>
      </c>
      <c r="D171">
        <v>5.2333333333333298</v>
      </c>
    </row>
    <row r="172" spans="1:4" x14ac:dyDescent="0.25">
      <c r="A172">
        <v>1.6330677241011601E-2</v>
      </c>
      <c r="B172">
        <v>2.2342297593918901E-2</v>
      </c>
      <c r="C172">
        <v>0</v>
      </c>
      <c r="D172">
        <v>5.2333333333333298</v>
      </c>
    </row>
    <row r="173" spans="1:4" x14ac:dyDescent="0.25">
      <c r="A173">
        <v>1.23160037305165E-2</v>
      </c>
      <c r="B173">
        <v>1.6873985550934299E-2</v>
      </c>
      <c r="C173">
        <v>0</v>
      </c>
      <c r="D173">
        <v>5.3666666666666698</v>
      </c>
    </row>
    <row r="174" spans="1:4" x14ac:dyDescent="0.25">
      <c r="A174">
        <v>1.67404623257176E-2</v>
      </c>
      <c r="B174">
        <v>1.9613288267926299E-2</v>
      </c>
      <c r="C174">
        <v>0</v>
      </c>
      <c r="D174">
        <v>5.3</v>
      </c>
    </row>
    <row r="175" spans="1:4" x14ac:dyDescent="0.25">
      <c r="A175">
        <v>1.4937075193074601E-2</v>
      </c>
      <c r="B175">
        <v>1.5932451502517202E-2</v>
      </c>
      <c r="C175">
        <v>0</v>
      </c>
      <c r="D175">
        <v>5.3333333333333304</v>
      </c>
    </row>
    <row r="176" spans="1:4" x14ac:dyDescent="0.25">
      <c r="A176">
        <v>9.2946057678027199E-3</v>
      </c>
      <c r="B176">
        <v>8.2699250700386494E-3</v>
      </c>
      <c r="C176">
        <v>0.66666666666666696</v>
      </c>
      <c r="D176">
        <v>5.7</v>
      </c>
    </row>
    <row r="177" spans="1:4" x14ac:dyDescent="0.25">
      <c r="A177">
        <v>-5.0578740860327499E-3</v>
      </c>
      <c r="B177">
        <v>-8.1861971133294596E-3</v>
      </c>
      <c r="C177">
        <v>1</v>
      </c>
      <c r="D177">
        <v>6.1333333333333302</v>
      </c>
    </row>
    <row r="178" spans="1:4" x14ac:dyDescent="0.25">
      <c r="A178">
        <v>-1.54331972121379E-2</v>
      </c>
      <c r="B178">
        <v>-2.06839167105741E-2</v>
      </c>
      <c r="C178">
        <v>1</v>
      </c>
      <c r="D178">
        <v>6.6</v>
      </c>
    </row>
    <row r="179" spans="1:4" x14ac:dyDescent="0.25">
      <c r="A179">
        <v>-1.42787486088185E-2</v>
      </c>
      <c r="B179">
        <v>-2.1608948710581499E-2</v>
      </c>
      <c r="C179">
        <v>0</v>
      </c>
      <c r="D179">
        <v>6.8333333333333304</v>
      </c>
    </row>
    <row r="180" spans="1:4" x14ac:dyDescent="0.25">
      <c r="A180">
        <v>-1.57390903842618E-2</v>
      </c>
      <c r="B180">
        <v>-2.5053830960377301E-2</v>
      </c>
      <c r="C180">
        <v>0</v>
      </c>
      <c r="D180">
        <v>6.8666666666666698</v>
      </c>
    </row>
    <row r="181" spans="1:4" x14ac:dyDescent="0.25">
      <c r="A181">
        <v>-1.76279233753007E-2</v>
      </c>
      <c r="B181">
        <v>-2.8789164253515999E-2</v>
      </c>
      <c r="C181">
        <v>0</v>
      </c>
      <c r="D181">
        <v>7.1</v>
      </c>
    </row>
    <row r="182" spans="1:4" x14ac:dyDescent="0.25">
      <c r="A182">
        <v>-1.2685493509733799E-2</v>
      </c>
      <c r="B182">
        <v>-2.5521931406003701E-2</v>
      </c>
      <c r="C182">
        <v>0</v>
      </c>
      <c r="D182">
        <v>7.3666666666666698</v>
      </c>
    </row>
    <row r="183" spans="1:4" x14ac:dyDescent="0.25">
      <c r="A183">
        <v>-8.28514640770627E-3</v>
      </c>
      <c r="B183">
        <v>-2.26032323783056E-2</v>
      </c>
      <c r="C183">
        <v>0</v>
      </c>
      <c r="D183">
        <v>7.6</v>
      </c>
    </row>
    <row r="184" spans="1:4" x14ac:dyDescent="0.25">
      <c r="A184">
        <v>-4.3954340488561103E-3</v>
      </c>
      <c r="B184">
        <v>-1.99873019238174E-2</v>
      </c>
      <c r="C184">
        <v>0</v>
      </c>
      <c r="D184">
        <v>7.6333333333333302</v>
      </c>
    </row>
    <row r="185" spans="1:4" x14ac:dyDescent="0.25">
      <c r="A185">
        <v>-5.2973193287009202E-4</v>
      </c>
      <c r="B185">
        <v>-1.7178376532488399E-2</v>
      </c>
      <c r="C185">
        <v>0</v>
      </c>
      <c r="D185">
        <v>7.3666666666666698</v>
      </c>
    </row>
    <row r="186" spans="1:4" x14ac:dyDescent="0.25">
      <c r="A186">
        <v>-5.5050689877713596E-3</v>
      </c>
      <c r="B186">
        <v>-2.2987093268887499E-2</v>
      </c>
      <c r="C186">
        <v>0</v>
      </c>
      <c r="D186">
        <v>7.1333333333333302</v>
      </c>
    </row>
    <row r="187" spans="1:4" x14ac:dyDescent="0.25">
      <c r="A187">
        <v>-6.1742334728229703E-3</v>
      </c>
      <c r="B187">
        <v>-2.4260179611280599E-2</v>
      </c>
      <c r="C187">
        <v>0</v>
      </c>
      <c r="D187">
        <v>7.06666666666667</v>
      </c>
    </row>
    <row r="188" spans="1:4" x14ac:dyDescent="0.25">
      <c r="A188">
        <v>-8.2063526453825999E-3</v>
      </c>
      <c r="B188">
        <v>-2.66641427041483E-2</v>
      </c>
      <c r="C188">
        <v>0</v>
      </c>
      <c r="D188">
        <v>6.8</v>
      </c>
    </row>
    <row r="189" spans="1:4" x14ac:dyDescent="0.25">
      <c r="A189">
        <v>-2.5918775179469798E-3</v>
      </c>
      <c r="B189">
        <v>-2.11906723430299E-2</v>
      </c>
      <c r="C189">
        <v>0</v>
      </c>
      <c r="D189">
        <v>6.6333333333333302</v>
      </c>
    </row>
    <row r="190" spans="1:4" x14ac:dyDescent="0.25">
      <c r="A190">
        <v>-6.3470590544056904E-4</v>
      </c>
      <c r="B190">
        <v>-1.9150034096298001E-2</v>
      </c>
      <c r="C190">
        <v>0</v>
      </c>
      <c r="D190">
        <v>6.56666666666667</v>
      </c>
    </row>
    <row r="191" spans="1:4" x14ac:dyDescent="0.25">
      <c r="A191">
        <v>5.0029118090897298E-3</v>
      </c>
      <c r="B191">
        <v>-1.32124660238888E-2</v>
      </c>
      <c r="C191">
        <v>0</v>
      </c>
      <c r="D191">
        <v>6.2</v>
      </c>
    </row>
    <row r="192" spans="1:4" x14ac:dyDescent="0.25">
      <c r="A192">
        <v>3.2609234391038902E-3</v>
      </c>
      <c r="B192">
        <v>-1.44464046804244E-2</v>
      </c>
      <c r="C192">
        <v>0</v>
      </c>
      <c r="D192">
        <v>6</v>
      </c>
    </row>
    <row r="193" spans="1:4" x14ac:dyDescent="0.25">
      <c r="A193">
        <v>5.9439545896626802E-3</v>
      </c>
      <c r="B193">
        <v>-1.10524820090416E-2</v>
      </c>
      <c r="C193">
        <v>0</v>
      </c>
      <c r="D193">
        <v>5.6333333333333302</v>
      </c>
    </row>
    <row r="194" spans="1:4" x14ac:dyDescent="0.25">
      <c r="A194">
        <v>-1.62896440087934E-4</v>
      </c>
      <c r="B194">
        <v>-1.62488191816412E-2</v>
      </c>
      <c r="C194">
        <v>0</v>
      </c>
      <c r="D194">
        <v>5.4666666666666703</v>
      </c>
    </row>
    <row r="195" spans="1:4" x14ac:dyDescent="0.25">
      <c r="A195">
        <v>-6.7745986567118097E-3</v>
      </c>
      <c r="B195">
        <v>-2.1749889704224298E-2</v>
      </c>
      <c r="C195">
        <v>0</v>
      </c>
      <c r="D195">
        <v>5.6666666666666696</v>
      </c>
    </row>
    <row r="196" spans="1:4" x14ac:dyDescent="0.25">
      <c r="A196">
        <v>-7.3721188390081203E-3</v>
      </c>
      <c r="B196">
        <v>-2.10362666652881E-2</v>
      </c>
      <c r="C196">
        <v>0</v>
      </c>
      <c r="D196">
        <v>5.6666666666666696</v>
      </c>
    </row>
    <row r="197" spans="1:4" x14ac:dyDescent="0.25">
      <c r="A197">
        <v>-9.5860625767425402E-3</v>
      </c>
      <c r="B197">
        <v>-2.1742396088462599E-2</v>
      </c>
      <c r="C197">
        <v>0</v>
      </c>
      <c r="D197">
        <v>5.56666666666667</v>
      </c>
    </row>
    <row r="198" spans="1:4" x14ac:dyDescent="0.25">
      <c r="A198">
        <v>-1.21010537846757E-2</v>
      </c>
      <c r="B198">
        <v>-2.25613498966519E-2</v>
      </c>
      <c r="C198">
        <v>0</v>
      </c>
      <c r="D198">
        <v>5.5333333333333297</v>
      </c>
    </row>
    <row r="199" spans="1:4" x14ac:dyDescent="0.25">
      <c r="A199">
        <v>-4.4838077025008902E-3</v>
      </c>
      <c r="B199">
        <v>-1.30742826268044E-2</v>
      </c>
      <c r="C199">
        <v>0</v>
      </c>
      <c r="D199">
        <v>5.5</v>
      </c>
    </row>
    <row r="200" spans="1:4" x14ac:dyDescent="0.25">
      <c r="A200">
        <v>-5.4901181285273897E-3</v>
      </c>
      <c r="B200">
        <v>-1.2058990533098999E-2</v>
      </c>
      <c r="C200">
        <v>0</v>
      </c>
      <c r="D200">
        <v>5.2666666666666702</v>
      </c>
    </row>
    <row r="201" spans="1:4" x14ac:dyDescent="0.25">
      <c r="A201">
        <v>-4.43116314349545E-3</v>
      </c>
      <c r="B201">
        <v>-8.8514565319579505E-3</v>
      </c>
      <c r="C201">
        <v>0</v>
      </c>
      <c r="D201">
        <v>5.3333333333333304</v>
      </c>
    </row>
    <row r="202" spans="1:4" x14ac:dyDescent="0.25">
      <c r="A202">
        <v>-6.6683462588219503E-3</v>
      </c>
      <c r="B202">
        <v>-8.8413202943140503E-3</v>
      </c>
      <c r="C202">
        <v>0</v>
      </c>
      <c r="D202">
        <v>5.2333333333333298</v>
      </c>
    </row>
    <row r="203" spans="1:4" x14ac:dyDescent="0.25">
      <c r="A203">
        <v>-1.9152687639021301E-3</v>
      </c>
      <c r="B203">
        <v>-1.77318874604193E-3</v>
      </c>
      <c r="C203">
        <v>0</v>
      </c>
      <c r="D203">
        <v>5</v>
      </c>
    </row>
    <row r="204" spans="1:4" x14ac:dyDescent="0.25">
      <c r="A204">
        <v>5.5839930569412301E-4</v>
      </c>
      <c r="B204">
        <v>3.0480947244006999E-3</v>
      </c>
      <c r="C204">
        <v>0</v>
      </c>
      <c r="D204">
        <v>4.8666666666666698</v>
      </c>
    </row>
    <row r="205" spans="1:4" x14ac:dyDescent="0.25">
      <c r="A205">
        <v>-1.7966414534758E-3</v>
      </c>
      <c r="B205">
        <v>3.0368603176953398E-3</v>
      </c>
      <c r="C205">
        <v>0</v>
      </c>
      <c r="D205">
        <v>4.6666666666666696</v>
      </c>
    </row>
    <row r="206" spans="1:4" x14ac:dyDescent="0.25">
      <c r="A206">
        <v>-2.34537828500691E-3</v>
      </c>
      <c r="B206">
        <v>4.7920993939387603E-3</v>
      </c>
      <c r="C206">
        <v>0</v>
      </c>
      <c r="D206">
        <v>4.6333333333333302</v>
      </c>
    </row>
    <row r="207" spans="1:4" x14ac:dyDescent="0.25">
      <c r="A207">
        <v>-3.2679692860035901E-3</v>
      </c>
      <c r="B207">
        <v>6.0965095588136897E-3</v>
      </c>
      <c r="C207">
        <v>0</v>
      </c>
      <c r="D207">
        <v>4.4000000000000004</v>
      </c>
    </row>
    <row r="208" spans="1:4" x14ac:dyDescent="0.25">
      <c r="A208" s="1">
        <v>7.93082362129382E-5</v>
      </c>
      <c r="B208">
        <v>1.1555203346361899E-2</v>
      </c>
      <c r="C208">
        <v>0</v>
      </c>
      <c r="D208">
        <v>4.5333333333333297</v>
      </c>
    </row>
    <row r="209" spans="1:4" x14ac:dyDescent="0.25">
      <c r="A209">
        <v>7.6321762376814197E-3</v>
      </c>
      <c r="B209">
        <v>2.1063250073179302E-2</v>
      </c>
      <c r="C209">
        <v>0</v>
      </c>
      <c r="D209">
        <v>4.43333333333333</v>
      </c>
    </row>
    <row r="210" spans="1:4" x14ac:dyDescent="0.25">
      <c r="A210">
        <v>7.0902552611151696E-3</v>
      </c>
      <c r="B210">
        <v>2.22796672101803E-2</v>
      </c>
      <c r="C210">
        <v>0</v>
      </c>
      <c r="D210">
        <v>4.3</v>
      </c>
    </row>
    <row r="211" spans="1:4" x14ac:dyDescent="0.25">
      <c r="A211">
        <v>5.7012337123545304E-3</v>
      </c>
      <c r="B211">
        <v>2.24163102015617E-2</v>
      </c>
      <c r="C211">
        <v>0</v>
      </c>
      <c r="D211">
        <v>4.2666666666666702</v>
      </c>
    </row>
    <row r="212" spans="1:4" x14ac:dyDescent="0.25">
      <c r="A212">
        <v>9.4307291594262193E-3</v>
      </c>
      <c r="B212">
        <v>2.7407395063243401E-2</v>
      </c>
      <c r="C212">
        <v>0</v>
      </c>
      <c r="D212">
        <v>4.2333333333333298</v>
      </c>
    </row>
    <row r="213" spans="1:4" x14ac:dyDescent="0.25">
      <c r="A213">
        <v>1.8606101835741701E-2</v>
      </c>
      <c r="B213">
        <v>3.7552443747596698E-2</v>
      </c>
      <c r="C213">
        <v>0</v>
      </c>
      <c r="D213">
        <v>4.06666666666667</v>
      </c>
    </row>
    <row r="214" spans="1:4" x14ac:dyDescent="0.25">
      <c r="A214">
        <v>1.2913796500678001E-2</v>
      </c>
      <c r="B214">
        <v>3.2515956938682103E-2</v>
      </c>
      <c r="C214">
        <v>0</v>
      </c>
      <c r="D214">
        <v>4.0333333333333297</v>
      </c>
    </row>
    <row r="215" spans="1:4" x14ac:dyDescent="0.25">
      <c r="A215">
        <v>2.4248336245186401E-2</v>
      </c>
      <c r="B215">
        <v>4.4182142465791302E-2</v>
      </c>
      <c r="C215">
        <v>0</v>
      </c>
      <c r="D215">
        <v>3.93333333333333</v>
      </c>
    </row>
    <row r="216" spans="1:4" x14ac:dyDescent="0.25">
      <c r="A216">
        <v>1.74371772942549E-2</v>
      </c>
      <c r="B216">
        <v>3.7376212415060901E-2</v>
      </c>
      <c r="C216">
        <v>0</v>
      </c>
      <c r="D216">
        <v>4</v>
      </c>
    </row>
    <row r="217" spans="1:4" x14ac:dyDescent="0.25">
      <c r="A217">
        <v>1.6002383010052398E-2</v>
      </c>
      <c r="B217">
        <v>3.5633141219957497E-2</v>
      </c>
      <c r="C217">
        <v>0</v>
      </c>
      <c r="D217">
        <v>3.9</v>
      </c>
    </row>
    <row r="218" spans="1:4" x14ac:dyDescent="0.25">
      <c r="A218">
        <v>5.6600733586176198E-3</v>
      </c>
      <c r="B218">
        <v>2.4692858153630901E-2</v>
      </c>
      <c r="C218">
        <v>0</v>
      </c>
      <c r="D218">
        <v>4.2333333333333298</v>
      </c>
    </row>
    <row r="219" spans="1:4" x14ac:dyDescent="0.25">
      <c r="A219">
        <v>5.3893778419808998E-3</v>
      </c>
      <c r="B219">
        <v>2.3568303514597901E-2</v>
      </c>
      <c r="C219">
        <v>1</v>
      </c>
      <c r="D219">
        <v>4.4000000000000004</v>
      </c>
    </row>
    <row r="220" spans="1:4" x14ac:dyDescent="0.25">
      <c r="A220">
        <v>-3.9470048968386299E-3</v>
      </c>
      <c r="B220">
        <v>1.3159524288214101E-2</v>
      </c>
      <c r="C220">
        <v>1</v>
      </c>
      <c r="D220">
        <v>4.8333333333333304</v>
      </c>
    </row>
    <row r="221" spans="1:4" x14ac:dyDescent="0.25">
      <c r="A221">
        <v>-6.8579670634285597E-3</v>
      </c>
      <c r="B221">
        <v>8.9983449723765006E-3</v>
      </c>
      <c r="C221">
        <v>0.66666666666666696</v>
      </c>
      <c r="D221">
        <v>5.5</v>
      </c>
    </row>
    <row r="222" spans="1:4" x14ac:dyDescent="0.25">
      <c r="A222">
        <v>-4.6145293057300299E-3</v>
      </c>
      <c r="B222">
        <v>9.8519947445665501E-3</v>
      </c>
      <c r="C222">
        <v>0</v>
      </c>
      <c r="D222">
        <v>5.7</v>
      </c>
    </row>
    <row r="223" spans="1:4" x14ac:dyDescent="0.25">
      <c r="A223">
        <v>-5.4637747438856998E-3</v>
      </c>
      <c r="B223">
        <v>7.5073540806413997E-3</v>
      </c>
      <c r="C223">
        <v>0</v>
      </c>
      <c r="D223">
        <v>5.8333333333333304</v>
      </c>
    </row>
    <row r="224" spans="1:4" x14ac:dyDescent="0.25">
      <c r="A224">
        <v>-6.4822351718429802E-3</v>
      </c>
      <c r="B224">
        <v>4.9189707018351099E-3</v>
      </c>
      <c r="C224">
        <v>0</v>
      </c>
      <c r="D224">
        <v>5.7333333333333298</v>
      </c>
    </row>
    <row r="225" spans="1:4" x14ac:dyDescent="0.25">
      <c r="A225">
        <v>-1.2170390506829699E-2</v>
      </c>
      <c r="B225">
        <v>-2.38597065311307E-3</v>
      </c>
      <c r="C225">
        <v>0</v>
      </c>
      <c r="D225">
        <v>5.8666666666666698</v>
      </c>
    </row>
    <row r="226" spans="1:4" x14ac:dyDescent="0.25">
      <c r="A226">
        <v>-1.4021951495339E-2</v>
      </c>
      <c r="B226">
        <v>-5.87756747171575E-3</v>
      </c>
      <c r="C226">
        <v>0</v>
      </c>
      <c r="D226">
        <v>5.8666666666666698</v>
      </c>
    </row>
    <row r="227" spans="1:4" x14ac:dyDescent="0.25">
      <c r="A227">
        <v>-1.1588872365381401E-2</v>
      </c>
      <c r="B227">
        <v>-5.0917672170767104E-3</v>
      </c>
      <c r="C227">
        <v>0</v>
      </c>
      <c r="D227">
        <v>6.1333333333333302</v>
      </c>
    </row>
    <row r="228" spans="1:4" x14ac:dyDescent="0.25">
      <c r="A228">
        <v>0</v>
      </c>
      <c r="B228">
        <v>0</v>
      </c>
      <c r="C228">
        <v>0</v>
      </c>
      <c r="D228">
        <v>6.1333333333333302</v>
      </c>
    </row>
    <row r="229" spans="1:4" x14ac:dyDescent="0.25">
      <c r="A229">
        <v>0</v>
      </c>
      <c r="B229">
        <v>0</v>
      </c>
      <c r="C229">
        <v>0</v>
      </c>
      <c r="D229">
        <v>5.8333333333333304</v>
      </c>
    </row>
    <row r="230" spans="1:4" x14ac:dyDescent="0.25">
      <c r="A230">
        <v>0</v>
      </c>
      <c r="B230">
        <v>0</v>
      </c>
      <c r="C230">
        <v>0</v>
      </c>
      <c r="D230">
        <v>5.7</v>
      </c>
    </row>
    <row r="231" spans="1:4" x14ac:dyDescent="0.25">
      <c r="A231">
        <v>0</v>
      </c>
      <c r="B231">
        <v>0</v>
      </c>
      <c r="C231">
        <v>0</v>
      </c>
      <c r="D231">
        <v>5.6</v>
      </c>
    </row>
    <row r="232" spans="1:4" x14ac:dyDescent="0.25">
      <c r="A232">
        <v>0</v>
      </c>
      <c r="B232">
        <v>0</v>
      </c>
      <c r="C232">
        <v>0</v>
      </c>
      <c r="D232">
        <v>5.43333333333333</v>
      </c>
    </row>
    <row r="233" spans="1:4" x14ac:dyDescent="0.25">
      <c r="A233">
        <v>0</v>
      </c>
      <c r="B233">
        <v>0</v>
      </c>
      <c r="C233">
        <v>0</v>
      </c>
      <c r="D233">
        <v>5.43333333333333</v>
      </c>
    </row>
    <row r="234" spans="1:4" x14ac:dyDescent="0.25">
      <c r="A234">
        <v>0</v>
      </c>
      <c r="B234">
        <v>0</v>
      </c>
      <c r="C234">
        <v>0</v>
      </c>
      <c r="D234">
        <v>5.3</v>
      </c>
    </row>
    <row r="235" spans="1:4" x14ac:dyDescent="0.25">
      <c r="A235">
        <v>0</v>
      </c>
      <c r="B235">
        <v>0</v>
      </c>
      <c r="C235">
        <v>0</v>
      </c>
      <c r="D235">
        <v>5.0999999999999996</v>
      </c>
    </row>
    <row r="236" spans="1:4" x14ac:dyDescent="0.25">
      <c r="A236">
        <v>0</v>
      </c>
      <c r="B236">
        <v>0</v>
      </c>
      <c r="C236">
        <v>0</v>
      </c>
      <c r="D236">
        <v>4.9666666666666703</v>
      </c>
    </row>
    <row r="237" spans="1:4" x14ac:dyDescent="0.25">
      <c r="A237">
        <v>0</v>
      </c>
      <c r="B237">
        <v>0</v>
      </c>
      <c r="C237">
        <v>0</v>
      </c>
      <c r="D237">
        <v>4.9666666666666703</v>
      </c>
    </row>
    <row r="238" spans="1:4" x14ac:dyDescent="0.25">
      <c r="A238">
        <v>0</v>
      </c>
      <c r="B238">
        <v>0</v>
      </c>
      <c r="C238">
        <v>0</v>
      </c>
      <c r="D238">
        <v>4.7333333333333298</v>
      </c>
    </row>
    <row r="239" spans="1:4" x14ac:dyDescent="0.25">
      <c r="A239">
        <v>0</v>
      </c>
      <c r="B239">
        <v>0</v>
      </c>
      <c r="C239">
        <v>0</v>
      </c>
      <c r="D239">
        <v>4.6333333333333302</v>
      </c>
    </row>
    <row r="240" spans="1:4" x14ac:dyDescent="0.25">
      <c r="A240">
        <v>0</v>
      </c>
      <c r="B240">
        <v>0</v>
      </c>
      <c r="C240">
        <v>0</v>
      </c>
      <c r="D240">
        <v>4.6333333333333302</v>
      </c>
    </row>
    <row r="241" spans="1:4" x14ac:dyDescent="0.25">
      <c r="A241">
        <v>0</v>
      </c>
      <c r="B241">
        <v>0</v>
      </c>
      <c r="C241">
        <v>0</v>
      </c>
      <c r="D241">
        <v>4.43333333333333</v>
      </c>
    </row>
    <row r="242" spans="1:4" x14ac:dyDescent="0.25">
      <c r="A242">
        <v>0</v>
      </c>
      <c r="B242">
        <v>0</v>
      </c>
      <c r="C242">
        <v>0</v>
      </c>
      <c r="D242">
        <v>4.5</v>
      </c>
    </row>
    <row r="243" spans="1:4" x14ac:dyDescent="0.25">
      <c r="A243">
        <v>0</v>
      </c>
      <c r="B243">
        <v>0</v>
      </c>
      <c r="C243">
        <v>0</v>
      </c>
      <c r="D243">
        <v>4.5</v>
      </c>
    </row>
    <row r="244" spans="1:4" x14ac:dyDescent="0.25">
      <c r="A244">
        <v>0</v>
      </c>
      <c r="B244">
        <v>0</v>
      </c>
      <c r="C244">
        <v>0</v>
      </c>
      <c r="D244">
        <v>4.6666666666666696</v>
      </c>
    </row>
    <row r="245" spans="1:4" x14ac:dyDescent="0.25">
      <c r="A245">
        <v>0</v>
      </c>
      <c r="B245">
        <v>0</v>
      </c>
      <c r="C245">
        <v>0</v>
      </c>
      <c r="D245">
        <v>4.8</v>
      </c>
    </row>
    <row r="246" spans="1:4" x14ac:dyDescent="0.25">
      <c r="A246">
        <v>0</v>
      </c>
      <c r="B246">
        <v>0</v>
      </c>
      <c r="C246">
        <v>1</v>
      </c>
      <c r="D246">
        <v>5</v>
      </c>
    </row>
    <row r="247" spans="1:4" x14ac:dyDescent="0.25">
      <c r="A247">
        <v>0</v>
      </c>
      <c r="B247">
        <v>0</v>
      </c>
      <c r="C247">
        <v>1</v>
      </c>
      <c r="D247">
        <v>5.3333333333333304</v>
      </c>
    </row>
    <row r="248" spans="1:4" x14ac:dyDescent="0.25">
      <c r="A248">
        <v>0</v>
      </c>
      <c r="B248">
        <v>0</v>
      </c>
      <c r="C248">
        <v>1</v>
      </c>
      <c r="D248">
        <v>6</v>
      </c>
    </row>
    <row r="249" spans="1:4" x14ac:dyDescent="0.25">
      <c r="A249">
        <v>0</v>
      </c>
      <c r="B249">
        <v>0</v>
      </c>
      <c r="C249">
        <v>1</v>
      </c>
      <c r="D249">
        <v>6.8666666666666698</v>
      </c>
    </row>
    <row r="250" spans="1:4" x14ac:dyDescent="0.25">
      <c r="A250">
        <v>0</v>
      </c>
      <c r="B250">
        <v>0</v>
      </c>
      <c r="C250">
        <v>1</v>
      </c>
      <c r="D250">
        <v>8.2666666666666693</v>
      </c>
    </row>
    <row r="251" spans="1:4" x14ac:dyDescent="0.25">
      <c r="A251">
        <v>0</v>
      </c>
      <c r="B251">
        <v>0</v>
      </c>
      <c r="C251">
        <v>1</v>
      </c>
      <c r="D251">
        <v>9.3000000000000007</v>
      </c>
    </row>
    <row r="252" spans="1:4" x14ac:dyDescent="0.25">
      <c r="A252">
        <v>0</v>
      </c>
      <c r="B252">
        <v>0</v>
      </c>
      <c r="C252">
        <v>0</v>
      </c>
      <c r="D252">
        <v>9.63333333333334</v>
      </c>
    </row>
    <row r="253" spans="1:4" x14ac:dyDescent="0.25">
      <c r="A253">
        <v>0</v>
      </c>
      <c r="B253">
        <v>0</v>
      </c>
      <c r="C253">
        <v>0</v>
      </c>
      <c r="D253">
        <v>9.93333333333333</v>
      </c>
    </row>
    <row r="254" spans="1:4" x14ac:dyDescent="0.25">
      <c r="A254">
        <v>0</v>
      </c>
      <c r="B254">
        <v>0</v>
      </c>
      <c r="C254">
        <v>0</v>
      </c>
      <c r="D254">
        <v>9.8000000000000007</v>
      </c>
    </row>
    <row r="255" spans="1:4" x14ac:dyDescent="0.25">
      <c r="A255">
        <v>0</v>
      </c>
      <c r="B255">
        <v>0</v>
      </c>
      <c r="C255">
        <v>0</v>
      </c>
      <c r="D255">
        <v>9.6333333333333293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romer</vt:lpstr>
      <vt:lpstr>LHS</vt:lpstr>
      <vt:lpstr>Policy</vt:lpstr>
      <vt:lpstr>Shocks</vt:lpstr>
      <vt:lpstr>state</vt:lpstr>
      <vt:lpstr>alt_states</vt:lpstr>
      <vt:lpstr>Sheet3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Thwaites, Gregory</dc:creator>
  <cp:lastModifiedBy>Thwaites, Gregory</cp:lastModifiedBy>
  <dcterms:created xsi:type="dcterms:W3CDTF">2015-04-16T16:34:21Z</dcterms:created>
  <dcterms:modified xsi:type="dcterms:W3CDTF">2015-08-05T13:11:45Z</dcterms:modified>
</cp:coreProperties>
</file>