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AppData\Local\Microsoft\Windows\INetCache\Content.Outlook\UKWUGTXP\"/>
    </mc:Choice>
  </mc:AlternateContent>
  <xr:revisionPtr revIDLastSave="0" documentId="13_ncr:1_{C93F15DB-F882-4BA4-9608-5CCD3C4627CC}" xr6:coauthVersionLast="47" xr6:coauthVersionMax="47" xr10:uidLastSave="{00000000-0000-0000-0000-000000000000}"/>
  <bookViews>
    <workbookView xWindow="-108" yWindow="-108" windowWidth="23256" windowHeight="12576" xr2:uid="{427873C8-65EE-45C1-894D-ACABDF9A905C}"/>
  </bookViews>
  <sheets>
    <sheet name="AIR-Connectors" sheetId="1" r:id="rId1"/>
    <sheet name="AIR-Pop Pins" sheetId="5" r:id="rId2"/>
    <sheet name="OCEAN-3D Filamen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" i="3" l="1"/>
  <c r="G44" i="3"/>
  <c r="H40" i="3"/>
  <c r="G40" i="3"/>
  <c r="H36" i="3"/>
  <c r="G36" i="3"/>
  <c r="H29" i="3"/>
  <c r="G29" i="3"/>
  <c r="H24" i="3"/>
  <c r="G24" i="3"/>
  <c r="G20" i="3"/>
  <c r="H20" i="3"/>
  <c r="H14" i="3"/>
  <c r="G14" i="3"/>
  <c r="H10" i="3"/>
  <c r="G10" i="3"/>
  <c r="H6" i="3"/>
  <c r="G6" i="3"/>
  <c r="H89" i="1"/>
  <c r="I89" i="1" s="1"/>
  <c r="I2" i="5"/>
  <c r="J2" i="5" s="1"/>
  <c r="H191" i="1"/>
  <c r="I191" i="1" s="1"/>
  <c r="H189" i="1"/>
  <c r="I189" i="1" s="1"/>
  <c r="H187" i="1"/>
  <c r="I187" i="1" s="1"/>
  <c r="H185" i="1"/>
  <c r="I185" i="1" s="1"/>
  <c r="H181" i="1"/>
  <c r="I181" i="1" s="1"/>
  <c r="H179" i="1"/>
  <c r="I179" i="1" s="1"/>
  <c r="H177" i="1"/>
  <c r="I177" i="1" s="1"/>
  <c r="H175" i="1"/>
  <c r="I175" i="1" s="1"/>
  <c r="H173" i="1"/>
  <c r="I173" i="1" s="1"/>
  <c r="H171" i="1"/>
  <c r="I171" i="1" s="1"/>
  <c r="H169" i="1"/>
  <c r="I169" i="1" s="1"/>
  <c r="H167" i="1"/>
  <c r="I167" i="1" s="1"/>
  <c r="H165" i="1"/>
  <c r="I165" i="1" s="1"/>
  <c r="H163" i="1"/>
  <c r="I163" i="1" s="1"/>
  <c r="H159" i="1"/>
  <c r="I159" i="1" s="1"/>
  <c r="H157" i="1"/>
  <c r="I157" i="1" s="1"/>
  <c r="H155" i="1"/>
  <c r="I155" i="1" s="1"/>
  <c r="H153" i="1"/>
  <c r="I153" i="1" s="1"/>
  <c r="H151" i="1"/>
  <c r="I151" i="1" s="1"/>
  <c r="H149" i="1"/>
  <c r="I149" i="1" s="1"/>
  <c r="H145" i="1"/>
  <c r="I145" i="1" s="1"/>
  <c r="H143" i="1"/>
  <c r="I143" i="1" s="1"/>
  <c r="H141" i="1"/>
  <c r="I141" i="1" s="1"/>
  <c r="H139" i="1"/>
  <c r="I139" i="1" s="1"/>
  <c r="H137" i="1"/>
  <c r="I137" i="1" s="1"/>
  <c r="H135" i="1"/>
  <c r="I135" i="1" s="1"/>
  <c r="H131" i="1"/>
  <c r="I131" i="1" s="1"/>
  <c r="H129" i="1"/>
  <c r="I129" i="1" s="1"/>
  <c r="H127" i="1"/>
  <c r="I127" i="1" s="1"/>
  <c r="H125" i="1"/>
  <c r="I125" i="1" s="1"/>
  <c r="H123" i="1"/>
  <c r="I123" i="1" s="1"/>
  <c r="H121" i="1"/>
  <c r="I121" i="1" s="1"/>
  <c r="H117" i="1"/>
  <c r="I117" i="1" s="1"/>
  <c r="H115" i="1"/>
  <c r="I115" i="1" s="1"/>
  <c r="H113" i="1"/>
  <c r="I113" i="1" s="1"/>
  <c r="H111" i="1"/>
  <c r="I111" i="1" s="1"/>
  <c r="H109" i="1"/>
  <c r="I109" i="1" s="1"/>
  <c r="H107" i="1"/>
  <c r="I107" i="1" s="1"/>
  <c r="H103" i="1"/>
  <c r="I103" i="1" s="1"/>
  <c r="H101" i="1"/>
  <c r="I101" i="1" s="1"/>
  <c r="H99" i="1"/>
  <c r="I99" i="1" s="1"/>
  <c r="H97" i="1"/>
  <c r="I97" i="1" s="1"/>
  <c r="H95" i="1"/>
  <c r="I95" i="1" s="1"/>
  <c r="H93" i="1"/>
  <c r="I93" i="1" s="1"/>
  <c r="H70" i="1"/>
  <c r="I70" i="1" s="1"/>
  <c r="H68" i="1"/>
  <c r="I68" i="1" s="1"/>
  <c r="H66" i="1"/>
  <c r="I66" i="1" s="1"/>
  <c r="H64" i="1"/>
  <c r="I64" i="1" s="1"/>
  <c r="H62" i="1"/>
  <c r="I62" i="1" s="1"/>
  <c r="H60" i="1"/>
  <c r="I60" i="1" s="1"/>
  <c r="H56" i="1"/>
  <c r="I56" i="1" s="1"/>
  <c r="H54" i="1"/>
  <c r="I54" i="1" s="1"/>
  <c r="H52" i="1"/>
  <c r="I52" i="1" s="1"/>
  <c r="H50" i="1"/>
  <c r="I50" i="1" s="1"/>
  <c r="H48" i="1"/>
  <c r="I48" i="1" s="1"/>
  <c r="H46" i="1"/>
  <c r="I46" i="1" s="1"/>
  <c r="H42" i="1"/>
  <c r="I42" i="1" s="1"/>
  <c r="H40" i="1"/>
  <c r="I40" i="1" s="1"/>
  <c r="H38" i="1"/>
  <c r="I38" i="1" s="1"/>
  <c r="H36" i="1"/>
  <c r="I36" i="1" s="1"/>
  <c r="H34" i="1"/>
  <c r="I34" i="1" s="1"/>
  <c r="H32" i="1"/>
  <c r="I32" i="1" s="1"/>
  <c r="H30" i="1"/>
  <c r="I30" i="1" s="1"/>
  <c r="H28" i="1"/>
  <c r="I28" i="1" s="1"/>
  <c r="H26" i="1"/>
  <c r="I26" i="1" s="1"/>
  <c r="H22" i="1"/>
  <c r="I22" i="1" s="1"/>
  <c r="H20" i="1"/>
  <c r="I20" i="1" s="1"/>
  <c r="H18" i="1"/>
  <c r="I18" i="1" s="1"/>
  <c r="H16" i="1"/>
  <c r="I16" i="1" s="1"/>
  <c r="H12" i="1"/>
  <c r="I12" i="1" s="1"/>
  <c r="H10" i="1"/>
  <c r="I10" i="1" s="1"/>
  <c r="H8" i="1"/>
  <c r="I8" i="1" s="1"/>
  <c r="H6" i="1"/>
  <c r="I6" i="1" s="1"/>
  <c r="K6" i="3"/>
  <c r="K36" i="3"/>
  <c r="J2" i="1" l="1"/>
</calcChain>
</file>

<file path=xl/sharedStrings.xml><?xml version="1.0" encoding="utf-8"?>
<sst xmlns="http://schemas.openxmlformats.org/spreadsheetml/2006/main" count="281" uniqueCount="151">
  <si>
    <t>Editor: Pablo Oyarzo</t>
  </si>
  <si>
    <t>Last Rev : Mar. 13th</t>
  </si>
  <si>
    <t>ITEM</t>
  </si>
  <si>
    <t>Model</t>
  </si>
  <si>
    <t xml:space="preserve">Color </t>
  </si>
  <si>
    <t>QTY
Requested</t>
  </si>
  <si>
    <t>Part number</t>
  </si>
  <si>
    <t>Picture</t>
  </si>
  <si>
    <t xml:space="preserve">Comment </t>
  </si>
  <si>
    <t>Quality level</t>
  </si>
  <si>
    <t>Remark</t>
  </si>
  <si>
    <t>IPHONE 11</t>
  </si>
  <si>
    <t>IPHONE 11 PRO MAX</t>
  </si>
  <si>
    <t>IPHONE 12</t>
  </si>
  <si>
    <t>IPHONE 12 PRO MAX</t>
  </si>
  <si>
    <t>DISPLAY EXTENSION FLEX</t>
  </si>
  <si>
    <t>IPHONE 8</t>
  </si>
  <si>
    <t xml:space="preserve"> </t>
  </si>
  <si>
    <t>IPHONE 8 PLUS</t>
  </si>
  <si>
    <t>IPHONE X - XS</t>
  </si>
  <si>
    <t>IPHONE XR</t>
  </si>
  <si>
    <t xml:space="preserve">IPHONE 11 </t>
  </si>
  <si>
    <t>IPHONE 12 Mini</t>
  </si>
  <si>
    <t>N/A</t>
  </si>
  <si>
    <t>Pogo Pin</t>
  </si>
  <si>
    <t xml:space="preserve">
Through Hole Inline Pogo Pin Header .1" Spacing</t>
  </si>
  <si>
    <t>I need a good variaety to have pieces to work with, please anotate the models and where they came from the idea is to buy more of what works</t>
  </si>
  <si>
    <t>GREATEST QUALITY</t>
  </si>
  <si>
    <t xml:space="preserve">
Through Hole Dual Inline Pogo Pin Header - 2x3 with 0.1" Spacing</t>
  </si>
  <si>
    <t>Pogo Pins "Needle Head" P75-B1</t>
  </si>
  <si>
    <t xml:space="preserve">Pogo Pins </t>
  </si>
  <si>
    <t>Pogo Pins "Cupped Head"  P75-A2</t>
  </si>
  <si>
    <t>FFC-FPC Connector PCB</t>
  </si>
  <si>
    <t>10pin</t>
  </si>
  <si>
    <t>20pin</t>
  </si>
  <si>
    <t>54pin</t>
  </si>
  <si>
    <t>60pin</t>
  </si>
  <si>
    <t>FFC-FPC Ribbon (100mm length)</t>
  </si>
  <si>
    <t>BLACK</t>
  </si>
  <si>
    <t>L023203</t>
  </si>
  <si>
    <t>DMI5 Doc</t>
  </si>
  <si>
    <t>L023131</t>
  </si>
  <si>
    <t>L023207</t>
  </si>
  <si>
    <t>L023145</t>
  </si>
  <si>
    <t>L023208</t>
  </si>
  <si>
    <t>L023109</t>
  </si>
  <si>
    <t>L025297</t>
  </si>
  <si>
    <t>L025117</t>
  </si>
  <si>
    <t>L025192</t>
  </si>
  <si>
    <t>L025165</t>
  </si>
  <si>
    <t>L025193</t>
  </si>
  <si>
    <t>L025103</t>
  </si>
  <si>
    <t>L010197</t>
  </si>
  <si>
    <t>DMI5 Doc [L010199 PLEASE CHECK, in doc says its male, but its female]</t>
  </si>
  <si>
    <t>L010154</t>
  </si>
  <si>
    <t>L010192</t>
  </si>
  <si>
    <t>L010169</t>
  </si>
  <si>
    <t>L010199</t>
  </si>
  <si>
    <t>L010135</t>
  </si>
  <si>
    <t>L011190</t>
  </si>
  <si>
    <t>Airlink Doc [L011192 PLEASE CHECK, in doc says its male, but its female]</t>
  </si>
  <si>
    <t>L011139</t>
  </si>
  <si>
    <t>L011185</t>
  </si>
  <si>
    <t>L011156</t>
  </si>
  <si>
    <t>L011192</t>
  </si>
  <si>
    <t>L011125</t>
  </si>
  <si>
    <t>L010596</t>
  </si>
  <si>
    <t>Airlink Doc [L010598 PLEASE CHECK, in doc says its male, but its female]</t>
  </si>
  <si>
    <t>L010690</t>
  </si>
  <si>
    <t>L010597</t>
  </si>
  <si>
    <t>L010729</t>
  </si>
  <si>
    <t>L010598</t>
  </si>
  <si>
    <t>L010665</t>
  </si>
  <si>
    <t>L018095</t>
  </si>
  <si>
    <t>DM5i Doc [L018095,L018092
 PLEASE CHECK, in doc says its male, but its female]</t>
  </si>
  <si>
    <t>L018252</t>
  </si>
  <si>
    <t>L018093</t>
  </si>
  <si>
    <t>L018283</t>
  </si>
  <si>
    <t>L018092</t>
  </si>
  <si>
    <t>L018120</t>
  </si>
  <si>
    <t>L018089</t>
  </si>
  <si>
    <t>L018218</t>
  </si>
  <si>
    <t>L018090</t>
  </si>
  <si>
    <t>L018219</t>
  </si>
  <si>
    <t>L060436</t>
  </si>
  <si>
    <t>L060656</t>
  </si>
  <si>
    <t>L060447</t>
  </si>
  <si>
    <t>L060597</t>
  </si>
  <si>
    <t>3D Filament</t>
  </si>
  <si>
    <t>PC 1.75mm</t>
  </si>
  <si>
    <t>White</t>
  </si>
  <si>
    <t>Light Gray</t>
  </si>
  <si>
    <t>Black</t>
  </si>
  <si>
    <t>ABS 1.75mm</t>
  </si>
  <si>
    <t>PETG 1.75mm</t>
  </si>
  <si>
    <r>
      <t>BATTERY CONNECTOR [</t>
    </r>
    <r>
      <rPr>
        <b/>
        <sz val="12"/>
        <color rgb="FF000000"/>
        <rFont val="Calibri"/>
        <family val="2"/>
        <scheme val="minor"/>
      </rPr>
      <t>MALE</t>
    </r>
    <r>
      <rPr>
        <sz val="12"/>
        <color rgb="FF000000"/>
        <rFont val="Calibri"/>
        <family val="2"/>
        <scheme val="minor"/>
      </rPr>
      <t>]</t>
    </r>
  </si>
  <si>
    <r>
      <t>BATTERY CONNECTOR [</t>
    </r>
    <r>
      <rPr>
        <b/>
        <sz val="12"/>
        <color rgb="FF000000"/>
        <rFont val="Calibri"/>
        <family val="2"/>
        <scheme val="minor"/>
      </rPr>
      <t>FEMALE</t>
    </r>
    <r>
      <rPr>
        <sz val="12"/>
        <color rgb="FF000000"/>
        <rFont val="Calibri"/>
        <family val="2"/>
        <scheme val="minor"/>
      </rPr>
      <t>]</t>
    </r>
  </si>
  <si>
    <r>
      <t xml:space="preserve">PCB </t>
    </r>
    <r>
      <rPr>
        <b/>
        <sz val="12"/>
        <color rgb="FF000000"/>
        <rFont val="Calibri"/>
        <family val="2"/>
        <scheme val="minor"/>
      </rPr>
      <t>DISPLAY</t>
    </r>
    <r>
      <rPr>
        <sz val="12"/>
        <color rgb="FF000000"/>
        <rFont val="Calibri"/>
        <family val="2"/>
        <scheme val="minor"/>
      </rPr>
      <t xml:space="preserve"> CONNECTORS [</t>
    </r>
    <r>
      <rPr>
        <b/>
        <sz val="12"/>
        <color rgb="FF000000"/>
        <rFont val="Calibri"/>
        <family val="2"/>
        <scheme val="minor"/>
      </rPr>
      <t>MALE</t>
    </r>
    <r>
      <rPr>
        <sz val="12"/>
        <color rgb="FF000000"/>
        <rFont val="Calibri"/>
        <family val="2"/>
        <scheme val="minor"/>
      </rPr>
      <t>]</t>
    </r>
  </si>
  <si>
    <r>
      <t xml:space="preserve">PCB </t>
    </r>
    <r>
      <rPr>
        <b/>
        <sz val="12"/>
        <color rgb="FF000000"/>
        <rFont val="Calibri"/>
        <family val="2"/>
        <scheme val="minor"/>
      </rPr>
      <t>TOUCH</t>
    </r>
    <r>
      <rPr>
        <sz val="12"/>
        <color rgb="FF000000"/>
        <rFont val="Calibri"/>
        <family val="2"/>
        <scheme val="minor"/>
      </rPr>
      <t xml:space="preserve"> CONNECTORS [</t>
    </r>
    <r>
      <rPr>
        <b/>
        <sz val="12"/>
        <color rgb="FF000000"/>
        <rFont val="Calibri"/>
        <family val="2"/>
        <scheme val="minor"/>
      </rPr>
      <t>MALE</t>
    </r>
    <r>
      <rPr>
        <sz val="12"/>
        <color rgb="FF000000"/>
        <rFont val="Calibri"/>
        <family val="2"/>
        <scheme val="minor"/>
      </rPr>
      <t>]</t>
    </r>
  </si>
  <si>
    <r>
      <t>FLEXES CONNECTORS [</t>
    </r>
    <r>
      <rPr>
        <b/>
        <sz val="12"/>
        <color rgb="FF000000"/>
        <rFont val="Calibri"/>
        <family val="2"/>
        <scheme val="minor"/>
      </rPr>
      <t>iPhone 8</t>
    </r>
    <r>
      <rPr>
        <sz val="12"/>
        <color rgb="FF000000"/>
        <rFont val="Calibri"/>
        <family val="2"/>
        <scheme val="minor"/>
      </rPr>
      <t>]</t>
    </r>
  </si>
  <si>
    <r>
      <t>Side Key Flex Connector [</t>
    </r>
    <r>
      <rPr>
        <b/>
        <sz val="11"/>
        <color rgb="FF000000"/>
        <rFont val="Calibri"/>
        <family val="2"/>
        <scheme val="minor"/>
      </rPr>
      <t>MALE</t>
    </r>
    <r>
      <rPr>
        <sz val="11"/>
        <color rgb="FF000000"/>
        <rFont val="Calibri"/>
        <family val="2"/>
        <scheme val="minor"/>
      </rPr>
      <t>]</t>
    </r>
  </si>
  <si>
    <r>
      <t>Side Key Flex Connector [</t>
    </r>
    <r>
      <rPr>
        <b/>
        <sz val="11"/>
        <color rgb="FF000000"/>
        <rFont val="Calibri"/>
        <family val="2"/>
        <scheme val="minor"/>
      </rPr>
      <t>FEMALE</t>
    </r>
    <r>
      <rPr>
        <sz val="11"/>
        <color rgb="FF000000"/>
        <rFont val="Calibri"/>
        <family val="2"/>
        <scheme val="minor"/>
      </rPr>
      <t>]</t>
    </r>
  </si>
  <si>
    <r>
      <t>Wireless Charger Flex Connector [</t>
    </r>
    <r>
      <rPr>
        <b/>
        <sz val="11"/>
        <color rgb="FF000000"/>
        <rFont val="Calibri"/>
        <family val="2"/>
        <scheme val="minor"/>
      </rPr>
      <t>MALE</t>
    </r>
    <r>
      <rPr>
        <sz val="11"/>
        <color rgb="FF000000"/>
        <rFont val="Calibri"/>
        <family val="2"/>
        <scheme val="minor"/>
      </rPr>
      <t>]</t>
    </r>
  </si>
  <si>
    <r>
      <t>Wireless Charger Flex Connector [</t>
    </r>
    <r>
      <rPr>
        <b/>
        <sz val="11"/>
        <color rgb="FF000000"/>
        <rFont val="Calibri"/>
        <family val="2"/>
        <scheme val="minor"/>
      </rPr>
      <t>FEMALE</t>
    </r>
    <r>
      <rPr>
        <sz val="11"/>
        <color rgb="FF000000"/>
        <rFont val="Calibri"/>
        <family val="2"/>
        <scheme val="minor"/>
      </rPr>
      <t>]</t>
    </r>
  </si>
  <si>
    <r>
      <t>Charging Port Flex Connector [</t>
    </r>
    <r>
      <rPr>
        <b/>
        <sz val="11"/>
        <color rgb="FF000000"/>
        <rFont val="Calibri"/>
        <family val="2"/>
        <scheme val="minor"/>
      </rPr>
      <t>MALE</t>
    </r>
    <r>
      <rPr>
        <sz val="11"/>
        <color rgb="FF000000"/>
        <rFont val="Calibri"/>
        <family val="2"/>
        <scheme val="minor"/>
      </rPr>
      <t>]</t>
    </r>
  </si>
  <si>
    <r>
      <t>Charging Port Flex Connector [</t>
    </r>
    <r>
      <rPr>
        <b/>
        <sz val="11"/>
        <color rgb="FF000000"/>
        <rFont val="Calibri"/>
        <family val="2"/>
        <scheme val="minor"/>
      </rPr>
      <t>FEMALE</t>
    </r>
    <r>
      <rPr>
        <sz val="11"/>
        <color rgb="FF000000"/>
        <rFont val="Calibri"/>
        <family val="2"/>
        <scheme val="minor"/>
      </rPr>
      <t>]</t>
    </r>
  </si>
  <si>
    <r>
      <t>FLEXES CONNECTORS [</t>
    </r>
    <r>
      <rPr>
        <b/>
        <sz val="12"/>
        <color rgb="FF000000"/>
        <rFont val="Calibri"/>
        <family val="2"/>
        <scheme val="minor"/>
      </rPr>
      <t>iPhone 8 Plus</t>
    </r>
    <r>
      <rPr>
        <sz val="12"/>
        <color rgb="FF000000"/>
        <rFont val="Calibri"/>
        <family val="2"/>
        <scheme val="minor"/>
      </rPr>
      <t>]</t>
    </r>
  </si>
  <si>
    <r>
      <t>PCBA Side Key Connector [</t>
    </r>
    <r>
      <rPr>
        <b/>
        <sz val="11"/>
        <color rgb="FF000000"/>
        <rFont val="Calibri"/>
        <family val="2"/>
        <scheme val="minor"/>
      </rPr>
      <t>MALE</t>
    </r>
    <r>
      <rPr>
        <sz val="11"/>
        <color rgb="FF000000"/>
        <rFont val="Calibri"/>
        <family val="2"/>
        <scheme val="minor"/>
      </rPr>
      <t>]</t>
    </r>
  </si>
  <si>
    <r>
      <t>PCBA Wireless Charger Connector [</t>
    </r>
    <r>
      <rPr>
        <b/>
        <sz val="11"/>
        <color rgb="FF000000"/>
        <rFont val="Calibri"/>
        <family val="2"/>
        <scheme val="minor"/>
      </rPr>
      <t>MALE</t>
    </r>
    <r>
      <rPr>
        <sz val="11"/>
        <color rgb="FF000000"/>
        <rFont val="Calibri"/>
        <family val="2"/>
        <scheme val="minor"/>
      </rPr>
      <t>]</t>
    </r>
  </si>
  <si>
    <r>
      <t>PCBA Charging Port Connector [</t>
    </r>
    <r>
      <rPr>
        <b/>
        <sz val="11"/>
        <color rgb="FF000000"/>
        <rFont val="Calibri"/>
        <family val="2"/>
        <scheme val="minor"/>
      </rPr>
      <t>MALE</t>
    </r>
    <r>
      <rPr>
        <sz val="11"/>
        <color rgb="FF000000"/>
        <rFont val="Calibri"/>
        <family val="2"/>
        <scheme val="minor"/>
      </rPr>
      <t>]</t>
    </r>
  </si>
  <si>
    <r>
      <t>FLEXES CONNECTORS [</t>
    </r>
    <r>
      <rPr>
        <b/>
        <sz val="12"/>
        <color rgb="FF000000"/>
        <rFont val="Calibri"/>
        <family val="2"/>
        <scheme val="minor"/>
      </rPr>
      <t>iPhone X</t>
    </r>
    <r>
      <rPr>
        <sz val="12"/>
        <color rgb="FF000000"/>
        <rFont val="Calibri"/>
        <family val="2"/>
        <scheme val="minor"/>
      </rPr>
      <t>]</t>
    </r>
  </si>
  <si>
    <r>
      <t>PCBA Power Key Connector [</t>
    </r>
    <r>
      <rPr>
        <b/>
        <sz val="11"/>
        <color rgb="FF000000"/>
        <rFont val="Calibri"/>
        <family val="2"/>
        <scheme val="minor"/>
      </rPr>
      <t>MALE</t>
    </r>
    <r>
      <rPr>
        <sz val="11"/>
        <color rgb="FF000000"/>
        <rFont val="Calibri"/>
        <family val="2"/>
        <scheme val="minor"/>
      </rPr>
      <t>]</t>
    </r>
  </si>
  <si>
    <r>
      <t>Power Key Flex Connector [</t>
    </r>
    <r>
      <rPr>
        <b/>
        <sz val="11"/>
        <color rgb="FF000000"/>
        <rFont val="Calibri"/>
        <family val="2"/>
        <scheme val="minor"/>
      </rPr>
      <t>FEMALE</t>
    </r>
    <r>
      <rPr>
        <sz val="11"/>
        <color rgb="FF000000"/>
        <rFont val="Calibri"/>
        <family val="2"/>
        <scheme val="minor"/>
      </rPr>
      <t>]</t>
    </r>
  </si>
  <si>
    <r>
      <t>PCBA Wireless Charger / Volume Key Connector [</t>
    </r>
    <r>
      <rPr>
        <b/>
        <sz val="11"/>
        <color rgb="FF000000"/>
        <rFont val="Calibri"/>
        <family val="2"/>
        <scheme val="minor"/>
      </rPr>
      <t>MALE</t>
    </r>
    <r>
      <rPr>
        <sz val="11"/>
        <color rgb="FF000000"/>
        <rFont val="Calibri"/>
        <family val="2"/>
        <scheme val="minor"/>
      </rPr>
      <t>]</t>
    </r>
  </si>
  <si>
    <r>
      <t>Wireless Charger / Volume Key Flex Connector [</t>
    </r>
    <r>
      <rPr>
        <b/>
        <sz val="11"/>
        <color rgb="FF000000"/>
        <rFont val="Calibri"/>
        <family val="2"/>
        <scheme val="minor"/>
      </rPr>
      <t>FEMALE</t>
    </r>
    <r>
      <rPr>
        <sz val="11"/>
        <color rgb="FF000000"/>
        <rFont val="Calibri"/>
        <family val="2"/>
        <scheme val="minor"/>
      </rPr>
      <t>]</t>
    </r>
  </si>
  <si>
    <r>
      <t>PCBA Charging Port Connector [</t>
    </r>
    <r>
      <rPr>
        <b/>
        <sz val="11"/>
        <color rgb="FF000000"/>
        <rFont val="Calibri"/>
        <family val="2"/>
        <scheme val="minor"/>
      </rPr>
      <t>FEMALE</t>
    </r>
    <r>
      <rPr>
        <sz val="11"/>
        <color rgb="FF000000"/>
        <rFont val="Calibri"/>
        <family val="2"/>
        <scheme val="minor"/>
      </rPr>
      <t>]</t>
    </r>
  </si>
  <si>
    <r>
      <t>FLEXES CONNECTORS [</t>
    </r>
    <r>
      <rPr>
        <b/>
        <sz val="12"/>
        <color rgb="FF000000"/>
        <rFont val="Calibri"/>
        <family val="2"/>
        <scheme val="minor"/>
      </rPr>
      <t>iPhone XS</t>
    </r>
    <r>
      <rPr>
        <sz val="12"/>
        <color rgb="FF000000"/>
        <rFont val="Calibri"/>
        <family val="2"/>
        <scheme val="minor"/>
      </rPr>
      <t>]</t>
    </r>
  </si>
  <si>
    <r>
      <t>FLEXES CONNECTORS [</t>
    </r>
    <r>
      <rPr>
        <b/>
        <sz val="12"/>
        <color rgb="FF000000"/>
        <rFont val="Calibri"/>
        <family val="2"/>
        <scheme val="minor"/>
      </rPr>
      <t>iPhone XR</t>
    </r>
    <r>
      <rPr>
        <sz val="12"/>
        <color rgb="FF000000"/>
        <rFont val="Calibri"/>
        <family val="2"/>
        <scheme val="minor"/>
      </rPr>
      <t>]</t>
    </r>
  </si>
  <si>
    <r>
      <t>FLEXES CONNECTORS [</t>
    </r>
    <r>
      <rPr>
        <b/>
        <sz val="12"/>
        <color rgb="FF000000"/>
        <rFont val="Calibri"/>
        <family val="2"/>
        <scheme val="minor"/>
      </rPr>
      <t>iPhone 11</t>
    </r>
    <r>
      <rPr>
        <sz val="12"/>
        <color rgb="FF000000"/>
        <rFont val="Calibri"/>
        <family val="2"/>
        <scheme val="minor"/>
      </rPr>
      <t>]</t>
    </r>
  </si>
  <si>
    <r>
      <t>PCBA Volume Key Connector [</t>
    </r>
    <r>
      <rPr>
        <b/>
        <sz val="11"/>
        <color rgb="FF000000"/>
        <rFont val="Calibri"/>
        <family val="2"/>
        <scheme val="minor"/>
      </rPr>
      <t>FEMALE</t>
    </r>
    <r>
      <rPr>
        <sz val="11"/>
        <color rgb="FF000000"/>
        <rFont val="Calibri"/>
        <family val="2"/>
        <scheme val="minor"/>
      </rPr>
      <t>]</t>
    </r>
  </si>
  <si>
    <r>
      <t>Volume Key Flex Connector [</t>
    </r>
    <r>
      <rPr>
        <b/>
        <sz val="11"/>
        <color rgb="FF000000"/>
        <rFont val="Calibri"/>
        <family val="2"/>
        <scheme val="minor"/>
      </rPr>
      <t>MALE</t>
    </r>
    <r>
      <rPr>
        <sz val="11"/>
        <color rgb="FF000000"/>
        <rFont val="Calibri"/>
        <family val="2"/>
        <scheme val="minor"/>
      </rPr>
      <t>]</t>
    </r>
  </si>
  <si>
    <r>
      <t>PCBA Power Key Connector [</t>
    </r>
    <r>
      <rPr>
        <b/>
        <sz val="11"/>
        <color rgb="FF000000"/>
        <rFont val="Calibri"/>
        <family val="2"/>
        <scheme val="minor"/>
      </rPr>
      <t>FEMALE</t>
    </r>
    <r>
      <rPr>
        <sz val="11"/>
        <color rgb="FF000000"/>
        <rFont val="Calibri"/>
        <family val="2"/>
        <scheme val="minor"/>
      </rPr>
      <t>]</t>
    </r>
  </si>
  <si>
    <r>
      <t>Power Key Flex Connector [</t>
    </r>
    <r>
      <rPr>
        <b/>
        <sz val="11"/>
        <color rgb="FF000000"/>
        <rFont val="Calibri"/>
        <family val="2"/>
        <scheme val="minor"/>
      </rPr>
      <t>MALE</t>
    </r>
    <r>
      <rPr>
        <sz val="11"/>
        <color rgb="FF000000"/>
        <rFont val="Calibri"/>
        <family val="2"/>
        <scheme val="minor"/>
      </rPr>
      <t>]</t>
    </r>
  </si>
  <si>
    <r>
      <t>PCBA Wireless Charger Connector [</t>
    </r>
    <r>
      <rPr>
        <b/>
        <sz val="11"/>
        <color rgb="FF000000"/>
        <rFont val="Calibri"/>
        <family val="2"/>
        <scheme val="minor"/>
      </rPr>
      <t>FEMALE</t>
    </r>
    <r>
      <rPr>
        <sz val="11"/>
        <color rgb="FF000000"/>
        <rFont val="Calibri"/>
        <family val="2"/>
        <scheme val="minor"/>
      </rPr>
      <t>]</t>
    </r>
  </si>
  <si>
    <r>
      <t>PCBA Charging Port Connector #1 [</t>
    </r>
    <r>
      <rPr>
        <b/>
        <sz val="11"/>
        <color rgb="FF000000"/>
        <rFont val="Calibri"/>
        <family val="2"/>
        <scheme val="minor"/>
      </rPr>
      <t>FEMALE</t>
    </r>
    <r>
      <rPr>
        <sz val="11"/>
        <color rgb="FF000000"/>
        <rFont val="Calibri"/>
        <family val="2"/>
        <scheme val="minor"/>
      </rPr>
      <t>]</t>
    </r>
  </si>
  <si>
    <r>
      <t>Charging Port Flex #1 Connector [</t>
    </r>
    <r>
      <rPr>
        <b/>
        <sz val="11"/>
        <color rgb="FF000000"/>
        <rFont val="Calibri"/>
        <family val="2"/>
        <scheme val="minor"/>
      </rPr>
      <t>MALE</t>
    </r>
    <r>
      <rPr>
        <sz val="11"/>
        <color rgb="FF000000"/>
        <rFont val="Calibri"/>
        <family val="2"/>
        <scheme val="minor"/>
      </rPr>
      <t>]</t>
    </r>
  </si>
  <si>
    <r>
      <t>PCBA Charging Port Connector #2 [</t>
    </r>
    <r>
      <rPr>
        <b/>
        <sz val="11"/>
        <color rgb="FF000000"/>
        <rFont val="Calibri"/>
        <family val="2"/>
        <scheme val="minor"/>
      </rPr>
      <t>FEMALE</t>
    </r>
    <r>
      <rPr>
        <sz val="11"/>
        <color rgb="FF000000"/>
        <rFont val="Calibri"/>
        <family val="2"/>
        <scheme val="minor"/>
      </rPr>
      <t>]</t>
    </r>
  </si>
  <si>
    <r>
      <t>Charging Port Flex #2 Connector [</t>
    </r>
    <r>
      <rPr>
        <b/>
        <sz val="11"/>
        <color rgb="FF000000"/>
        <rFont val="Calibri"/>
        <family val="2"/>
        <scheme val="minor"/>
      </rPr>
      <t>MALE</t>
    </r>
    <r>
      <rPr>
        <sz val="11"/>
        <color rgb="FF000000"/>
        <rFont val="Calibri"/>
        <family val="2"/>
        <scheme val="minor"/>
      </rPr>
      <t>]</t>
    </r>
  </si>
  <si>
    <r>
      <t>FLEXES CONNECTORS [</t>
    </r>
    <r>
      <rPr>
        <b/>
        <sz val="12"/>
        <color rgb="FF000000"/>
        <rFont val="Calibri"/>
        <family val="2"/>
        <scheme val="minor"/>
      </rPr>
      <t>iPhone 12</t>
    </r>
    <r>
      <rPr>
        <sz val="12"/>
        <color rgb="FF000000"/>
        <rFont val="Calibri"/>
        <family val="2"/>
        <scheme val="minor"/>
      </rPr>
      <t>]</t>
    </r>
  </si>
  <si>
    <r>
      <t>PCBA Wireless, Side Key &amp; NFC Connector [</t>
    </r>
    <r>
      <rPr>
        <b/>
        <sz val="11"/>
        <color rgb="FF000000"/>
        <rFont val="Calibri"/>
        <family val="2"/>
        <scheme val="minor"/>
      </rPr>
      <t>FEMALE</t>
    </r>
    <r>
      <rPr>
        <sz val="11"/>
        <color rgb="FF000000"/>
        <rFont val="Calibri"/>
        <family val="2"/>
        <scheme val="minor"/>
      </rPr>
      <t>]</t>
    </r>
  </si>
  <si>
    <r>
      <t>Wireless, Side Key &amp; NFC Flex Connector [</t>
    </r>
    <r>
      <rPr>
        <b/>
        <sz val="11"/>
        <color rgb="FF000000"/>
        <rFont val="Calibri"/>
        <family val="2"/>
        <scheme val="minor"/>
      </rPr>
      <t>MALE</t>
    </r>
    <r>
      <rPr>
        <sz val="11"/>
        <color rgb="FF000000"/>
        <rFont val="Calibri"/>
        <family val="2"/>
        <scheme val="minor"/>
      </rPr>
      <t>]</t>
    </r>
  </si>
  <si>
    <t>电池内联座 [公]</t>
  </si>
  <si>
    <t>电池内联座 [母]</t>
  </si>
  <si>
    <t>显示延长排线</t>
  </si>
  <si>
    <t>主板显示内联座 [公]</t>
  </si>
  <si>
    <t>主板触摸内联坐 [公]</t>
  </si>
  <si>
    <r>
      <t>排线内联座 [</t>
    </r>
    <r>
      <rPr>
        <b/>
        <sz val="12"/>
        <color rgb="FF000000"/>
        <rFont val="Calibri"/>
        <family val="2"/>
        <scheme val="minor"/>
      </rPr>
      <t>iPhone 8</t>
    </r>
    <r>
      <rPr>
        <sz val="12"/>
        <color rgb="FF000000"/>
        <rFont val="Calibri"/>
        <family val="2"/>
        <scheme val="minor"/>
      </rPr>
      <t>]</t>
    </r>
  </si>
  <si>
    <r>
      <t>排线内联座 [</t>
    </r>
    <r>
      <rPr>
        <b/>
        <sz val="12"/>
        <color rgb="FF000000"/>
        <rFont val="Calibri"/>
        <family val="2"/>
        <scheme val="minor"/>
      </rPr>
      <t>iPhone 8 Plus</t>
    </r>
    <r>
      <rPr>
        <sz val="12"/>
        <color rgb="FF000000"/>
        <rFont val="Calibri"/>
        <family val="2"/>
        <scheme val="minor"/>
      </rPr>
      <t>]</t>
    </r>
  </si>
  <si>
    <r>
      <t>排线内联座 [</t>
    </r>
    <r>
      <rPr>
        <b/>
        <sz val="12"/>
        <color rgb="FF000000"/>
        <rFont val="Calibri"/>
        <family val="2"/>
        <scheme val="minor"/>
      </rPr>
      <t>iPhone X</t>
    </r>
    <r>
      <rPr>
        <sz val="12"/>
        <color rgb="FF000000"/>
        <rFont val="Calibri"/>
        <family val="2"/>
        <scheme val="minor"/>
      </rPr>
      <t>]</t>
    </r>
  </si>
  <si>
    <r>
      <t>排线内联座 [</t>
    </r>
    <r>
      <rPr>
        <b/>
        <sz val="12"/>
        <color rgb="FF000000"/>
        <rFont val="Calibri"/>
        <family val="2"/>
        <scheme val="minor"/>
      </rPr>
      <t>iPhone XS</t>
    </r>
    <r>
      <rPr>
        <sz val="12"/>
        <color rgb="FF000000"/>
        <rFont val="Calibri"/>
        <family val="2"/>
        <scheme val="minor"/>
      </rPr>
      <t>]</t>
    </r>
  </si>
  <si>
    <r>
      <t>排线内联座 [</t>
    </r>
    <r>
      <rPr>
        <b/>
        <sz val="12"/>
        <color rgb="FF000000"/>
        <rFont val="Calibri"/>
        <family val="2"/>
        <scheme val="minor"/>
      </rPr>
      <t>iPhone XR</t>
    </r>
    <r>
      <rPr>
        <sz val="12"/>
        <color rgb="FF000000"/>
        <rFont val="Calibri"/>
        <family val="2"/>
        <scheme val="minor"/>
      </rPr>
      <t>]</t>
    </r>
  </si>
  <si>
    <r>
      <t>排线内联座 [</t>
    </r>
    <r>
      <rPr>
        <b/>
        <sz val="12"/>
        <color rgb="FF000000"/>
        <rFont val="Calibri"/>
        <family val="2"/>
        <scheme val="minor"/>
      </rPr>
      <t>iPhone 11</t>
    </r>
    <r>
      <rPr>
        <sz val="12"/>
        <color rgb="FF000000"/>
        <rFont val="Calibri"/>
        <family val="2"/>
        <scheme val="minor"/>
      </rPr>
      <t>]</t>
    </r>
  </si>
  <si>
    <r>
      <t>排线内联座 [</t>
    </r>
    <r>
      <rPr>
        <b/>
        <sz val="12"/>
        <color rgb="FF000000"/>
        <rFont val="Calibri"/>
        <family val="2"/>
        <scheme val="minor"/>
      </rPr>
      <t>iPhone 12</t>
    </r>
    <r>
      <rPr>
        <sz val="12"/>
        <color rgb="FF000000"/>
        <rFont val="Calibri"/>
        <family val="2"/>
        <scheme val="minor"/>
      </rPr>
      <t>]</t>
    </r>
  </si>
  <si>
    <t>顶针</t>
  </si>
  <si>
    <t>FFC-FPC 软排线 (100mm 长度)</t>
  </si>
  <si>
    <t>FFC-FPC 软排线主板内联座</t>
  </si>
  <si>
    <t>名称</t>
  </si>
  <si>
    <t>Price  （RMB）</t>
  </si>
  <si>
    <t>Price  （US$）</t>
  </si>
  <si>
    <t>Sub Total           (US$)</t>
  </si>
  <si>
    <t>eash specification has slight difference and a little bit complicated, supplier provide the pictures FYI;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</si>
</sst>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¥-804]#,##0.00"/>
    <numFmt numFmtId="165" formatCode="&quot;$&quot;#,##0.00"/>
    <numFmt numFmtId="166" formatCode="[$¥-804]#,##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</font>
    <font>
      <sz val="16"/>
      <name val="Calibri"/>
      <family val="2"/>
    </font>
    <font>
      <b/>
      <sz val="12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</font>
    <font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A3434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A3434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rgb="FF000000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7">
    <xf numFmtId="0" fontId="0" fillId="0" borderId="0" xfId="0"/>
    <xf numFmtId="0" fontId="0" fillId="0" borderId="1" xfId="0" applyBorder="1"/>
    <xf numFmtId="0" fontId="6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38" fontId="8" fillId="0" borderId="0" xfId="1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top"/>
    </xf>
    <xf numFmtId="0" fontId="16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164" fontId="0" fillId="0" borderId="0" xfId="0" applyNumberFormat="1"/>
    <xf numFmtId="38" fontId="16" fillId="2" borderId="1" xfId="1" applyNumberFormat="1" applyFont="1" applyFill="1" applyBorder="1" applyAlignment="1">
      <alignment horizontal="center" vertical="center" wrapText="1"/>
    </xf>
    <xf numFmtId="0" fontId="7" fillId="0" borderId="0" xfId="0" applyFont="1"/>
    <xf numFmtId="165" fontId="0" fillId="0" borderId="0" xfId="0" applyNumberFormat="1"/>
    <xf numFmtId="164" fontId="18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horizontal="center" vertical="center"/>
    </xf>
    <xf numFmtId="166" fontId="19" fillId="0" borderId="0" xfId="0" applyNumberFormat="1" applyFont="1" applyAlignment="1">
      <alignment horizontal="center" vertical="center"/>
    </xf>
    <xf numFmtId="164" fontId="17" fillId="8" borderId="1" xfId="1" applyNumberFormat="1" applyFont="1" applyFill="1" applyBorder="1" applyAlignment="1">
      <alignment horizontal="center" vertical="center" wrapText="1"/>
    </xf>
    <xf numFmtId="165" fontId="17" fillId="8" borderId="1" xfId="1" applyNumberFormat="1" applyFont="1" applyFill="1" applyBorder="1" applyAlignment="1">
      <alignment horizontal="center" vertical="center" wrapText="1"/>
    </xf>
    <xf numFmtId="164" fontId="20" fillId="8" borderId="0" xfId="1" applyNumberFormat="1" applyFont="1" applyFill="1" applyBorder="1" applyAlignment="1">
      <alignment horizontal="center" vertical="center"/>
    </xf>
    <xf numFmtId="165" fontId="20" fillId="8" borderId="0" xfId="1" applyNumberFormat="1" applyFont="1" applyFill="1" applyBorder="1" applyAlignment="1">
      <alignment horizontal="center" vertical="center"/>
    </xf>
    <xf numFmtId="164" fontId="20" fillId="8" borderId="0" xfId="0" applyNumberFormat="1" applyFont="1" applyFill="1" applyAlignment="1">
      <alignment horizontal="center" vertical="center"/>
    </xf>
    <xf numFmtId="165" fontId="20" fillId="8" borderId="0" xfId="0" applyNumberFormat="1" applyFont="1" applyFill="1" applyAlignment="1">
      <alignment horizontal="center" vertical="center"/>
    </xf>
    <xf numFmtId="164" fontId="1" fillId="8" borderId="0" xfId="0" applyNumberFormat="1" applyFont="1" applyFill="1"/>
    <xf numFmtId="165" fontId="1" fillId="8" borderId="0" xfId="0" applyNumberFormat="1" applyFont="1" applyFill="1"/>
    <xf numFmtId="0" fontId="21" fillId="2" borderId="1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6" fillId="0" borderId="0" xfId="0" applyNumberFormat="1" applyFont="1"/>
    <xf numFmtId="164" fontId="2" fillId="0" borderId="0" xfId="0" applyNumberFormat="1" applyFont="1" applyAlignment="1">
      <alignment wrapText="1"/>
    </xf>
    <xf numFmtId="165" fontId="6" fillId="0" borderId="0" xfId="0" applyNumberFormat="1" applyFont="1"/>
    <xf numFmtId="165" fontId="2" fillId="0" borderId="0" xfId="0" applyNumberFormat="1" applyFont="1" applyAlignment="1">
      <alignment wrapText="1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4" fontId="2" fillId="8" borderId="0" xfId="0" applyNumberFormat="1" applyFont="1" applyFill="1"/>
    <xf numFmtId="165" fontId="2" fillId="8" borderId="0" xfId="0" applyNumberFormat="1" applyFont="1" applyFill="1"/>
    <xf numFmtId="164" fontId="6" fillId="8" borderId="0" xfId="0" applyNumberFormat="1" applyFont="1" applyFill="1"/>
    <xf numFmtId="165" fontId="6" fillId="8" borderId="0" xfId="0" applyNumberFormat="1" applyFont="1" applyFill="1"/>
    <xf numFmtId="164" fontId="2" fillId="8" borderId="0" xfId="0" applyNumberFormat="1" applyFont="1" applyFill="1" applyAlignment="1">
      <alignment horizontal="center" vertical="center"/>
    </xf>
    <xf numFmtId="165" fontId="2" fillId="8" borderId="0" xfId="0" applyNumberFormat="1" applyFont="1" applyFill="1" applyAlignment="1">
      <alignment horizontal="center" vertical="center"/>
    </xf>
    <xf numFmtId="164" fontId="2" fillId="8" borderId="0" xfId="0" applyNumberFormat="1" applyFont="1" applyFill="1" applyAlignment="1">
      <alignment horizontal="center" vertical="center" wrapText="1"/>
    </xf>
    <xf numFmtId="165" fontId="2" fillId="8" borderId="0" xfId="0" applyNumberFormat="1" applyFont="1" applyFill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1" fillId="8" borderId="6" xfId="0" applyNumberFormat="1" applyFont="1" applyFill="1" applyBorder="1" applyAlignment="1">
      <alignment horizontal="center" vertical="center"/>
    </xf>
    <xf numFmtId="164" fontId="1" fillId="8" borderId="8" xfId="0" applyNumberFormat="1" applyFont="1" applyFill="1" applyBorder="1" applyAlignment="1">
      <alignment horizontal="center" vertical="center"/>
    </xf>
    <xf numFmtId="0" fontId="13" fillId="3" borderId="26" xfId="0" applyFont="1" applyFill="1" applyBorder="1" applyAlignment="1">
      <alignment horizontal="center" vertical="center" wrapText="1"/>
    </xf>
    <xf numFmtId="0" fontId="0" fillId="3" borderId="34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164" fontId="1" fillId="8" borderId="23" xfId="0" applyNumberFormat="1" applyFont="1" applyFill="1" applyBorder="1" applyAlignment="1">
      <alignment horizontal="center" vertical="center"/>
    </xf>
    <xf numFmtId="0" fontId="13" fillId="3" borderId="26" xfId="0" applyFont="1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164" fontId="1" fillId="8" borderId="30" xfId="0" applyNumberFormat="1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top"/>
    </xf>
    <xf numFmtId="0" fontId="12" fillId="0" borderId="13" xfId="0" applyFont="1" applyBorder="1" applyAlignment="1">
      <alignment horizontal="center" vertical="top"/>
    </xf>
    <xf numFmtId="0" fontId="12" fillId="0" borderId="14" xfId="0" applyFont="1" applyBorder="1" applyAlignment="1">
      <alignment horizontal="center" vertical="top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34" xfId="0" applyBorder="1" applyAlignment="1">
      <alignment horizontal="center"/>
    </xf>
    <xf numFmtId="0" fontId="8" fillId="4" borderId="12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164" fontId="1" fillId="8" borderId="12" xfId="0" applyNumberFormat="1" applyFont="1" applyFill="1" applyBorder="1" applyAlignment="1">
      <alignment horizontal="center" vertical="center"/>
    </xf>
    <xf numFmtId="164" fontId="1" fillId="8" borderId="14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3" fillId="6" borderId="12" xfId="0" applyFont="1" applyFill="1" applyBorder="1" applyAlignment="1">
      <alignment horizontal="center" vertical="center" wrapText="1"/>
    </xf>
    <xf numFmtId="0" fontId="13" fillId="6" borderId="13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165" fontId="1" fillId="8" borderId="12" xfId="0" applyNumberFormat="1" applyFont="1" applyFill="1" applyBorder="1" applyAlignment="1">
      <alignment horizontal="center" vertical="center"/>
    </xf>
    <xf numFmtId="165" fontId="1" fillId="8" borderId="14" xfId="0" applyNumberFormat="1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164" fontId="20" fillId="8" borderId="17" xfId="0" applyNumberFormat="1" applyFont="1" applyFill="1" applyBorder="1" applyAlignment="1">
      <alignment horizontal="center" vertical="center" wrapText="1"/>
    </xf>
    <xf numFmtId="164" fontId="20" fillId="8" borderId="5" xfId="0" applyNumberFormat="1" applyFont="1" applyFill="1" applyBorder="1" applyAlignment="1">
      <alignment horizontal="center" vertical="center" wrapText="1"/>
    </xf>
    <xf numFmtId="164" fontId="20" fillId="8" borderId="12" xfId="0" applyNumberFormat="1" applyFont="1" applyFill="1" applyBorder="1" applyAlignment="1">
      <alignment horizontal="center" vertical="center" wrapText="1"/>
    </xf>
    <xf numFmtId="164" fontId="20" fillId="8" borderId="15" xfId="0" applyNumberFormat="1" applyFont="1" applyFill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164" fontId="20" fillId="8" borderId="22" xfId="0" applyNumberFormat="1" applyFont="1" applyFill="1" applyBorder="1" applyAlignment="1">
      <alignment horizontal="center" vertical="center" wrapText="1"/>
    </xf>
    <xf numFmtId="164" fontId="20" fillId="8" borderId="24" xfId="0" applyNumberFormat="1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2" fillId="0" borderId="22" xfId="0" applyFont="1" applyBorder="1" applyAlignment="1">
      <alignment horizontal="center" vertical="top"/>
    </xf>
    <xf numFmtId="0" fontId="12" fillId="0" borderId="10" xfId="0" applyFont="1" applyBorder="1" applyAlignment="1">
      <alignment horizontal="center" vertical="top"/>
    </xf>
    <xf numFmtId="0" fontId="12" fillId="0" borderId="24" xfId="0" applyFont="1" applyBorder="1" applyAlignment="1">
      <alignment horizontal="center" vertical="top"/>
    </xf>
    <xf numFmtId="0" fontId="10" fillId="3" borderId="16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165" fontId="20" fillId="8" borderId="12" xfId="0" applyNumberFormat="1" applyFont="1" applyFill="1" applyBorder="1" applyAlignment="1">
      <alignment horizontal="center" vertical="center" wrapText="1"/>
    </xf>
    <xf numFmtId="165" fontId="20" fillId="8" borderId="15" xfId="0" applyNumberFormat="1" applyFont="1" applyFill="1" applyBorder="1" applyAlignment="1">
      <alignment horizontal="center" vertical="center" wrapText="1"/>
    </xf>
    <xf numFmtId="165" fontId="20" fillId="8" borderId="17" xfId="0" applyNumberFormat="1" applyFont="1" applyFill="1" applyBorder="1" applyAlignment="1">
      <alignment horizontal="center" vertical="center" wrapText="1"/>
    </xf>
    <xf numFmtId="165" fontId="20" fillId="8" borderId="5" xfId="0" applyNumberFormat="1" applyFont="1" applyFill="1" applyBorder="1" applyAlignment="1">
      <alignment horizontal="center" vertical="center" wrapText="1"/>
    </xf>
    <xf numFmtId="165" fontId="20" fillId="8" borderId="22" xfId="0" applyNumberFormat="1" applyFont="1" applyFill="1" applyBorder="1" applyAlignment="1">
      <alignment horizontal="center" vertical="center" wrapText="1"/>
    </xf>
    <xf numFmtId="165" fontId="20" fillId="8" borderId="24" xfId="0" applyNumberFormat="1" applyFont="1" applyFill="1" applyBorder="1" applyAlignment="1">
      <alignment horizontal="center" vertical="center" wrapText="1"/>
    </xf>
    <xf numFmtId="164" fontId="20" fillId="8" borderId="3" xfId="0" applyNumberFormat="1" applyFont="1" applyFill="1" applyBorder="1" applyAlignment="1">
      <alignment horizontal="center" vertical="center" wrapText="1"/>
    </xf>
    <xf numFmtId="164" fontId="20" fillId="8" borderId="20" xfId="0" applyNumberFormat="1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top"/>
    </xf>
    <xf numFmtId="0" fontId="12" fillId="0" borderId="4" xfId="0" applyFont="1" applyBorder="1" applyAlignment="1">
      <alignment horizontal="center" vertical="top"/>
    </xf>
    <xf numFmtId="0" fontId="12" fillId="0" borderId="20" xfId="0" applyFont="1" applyBorder="1" applyAlignment="1">
      <alignment horizontal="center" vertical="top"/>
    </xf>
    <xf numFmtId="0" fontId="22" fillId="0" borderId="17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29" xfId="0" applyBorder="1" applyAlignment="1">
      <alignment horizontal="center"/>
    </xf>
    <xf numFmtId="165" fontId="20" fillId="8" borderId="3" xfId="0" applyNumberFormat="1" applyFont="1" applyFill="1" applyBorder="1" applyAlignment="1">
      <alignment horizontal="center" vertical="center" wrapText="1"/>
    </xf>
    <xf numFmtId="165" fontId="20" fillId="8" borderId="20" xfId="0" applyNumberFormat="1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5" fontId="1" fillId="8" borderId="6" xfId="0" applyNumberFormat="1" applyFont="1" applyFill="1" applyBorder="1" applyAlignment="1">
      <alignment horizontal="center" vertical="center"/>
    </xf>
    <xf numFmtId="165" fontId="1" fillId="8" borderId="8" xfId="0" applyNumberFormat="1" applyFont="1" applyFill="1" applyBorder="1" applyAlignment="1">
      <alignment horizontal="center" vertical="center"/>
    </xf>
    <xf numFmtId="165" fontId="1" fillId="8" borderId="23" xfId="0" applyNumberFormat="1" applyFont="1" applyFill="1" applyBorder="1" applyAlignment="1">
      <alignment horizontal="center" vertical="center"/>
    </xf>
    <xf numFmtId="165" fontId="1" fillId="8" borderId="30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64" fontId="20" fillId="8" borderId="3" xfId="0" applyNumberFormat="1" applyFont="1" applyFill="1" applyBorder="1" applyAlignment="1">
      <alignment horizontal="center" vertical="center"/>
    </xf>
    <xf numFmtId="164" fontId="20" fillId="8" borderId="4" xfId="0" applyNumberFormat="1" applyFont="1" applyFill="1" applyBorder="1" applyAlignment="1">
      <alignment horizontal="center" vertical="center"/>
    </xf>
    <xf numFmtId="164" fontId="20" fillId="8" borderId="5" xfId="0" applyNumberFormat="1" applyFont="1" applyFill="1" applyBorder="1" applyAlignment="1">
      <alignment horizontal="center" vertical="center"/>
    </xf>
    <xf numFmtId="165" fontId="20" fillId="8" borderId="3" xfId="0" applyNumberFormat="1" applyFont="1" applyFill="1" applyBorder="1" applyAlignment="1">
      <alignment horizontal="center" vertical="center"/>
    </xf>
    <xf numFmtId="165" fontId="20" fillId="8" borderId="4" xfId="0" applyNumberFormat="1" applyFont="1" applyFill="1" applyBorder="1" applyAlignment="1">
      <alignment horizontal="center" vertical="center"/>
    </xf>
    <xf numFmtId="165" fontId="20" fillId="8" borderId="5" xfId="0" applyNumberFormat="1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top"/>
    </xf>
    <xf numFmtId="0" fontId="12" fillId="0" borderId="5" xfId="0" applyFont="1" applyBorder="1" applyAlignment="1">
      <alignment horizontal="center" vertical="top"/>
    </xf>
    <xf numFmtId="0" fontId="14" fillId="0" borderId="3" xfId="0" applyFont="1" applyBorder="1" applyAlignment="1">
      <alignment horizontal="center" vertical="center" wrapText="1"/>
    </xf>
    <xf numFmtId="164" fontId="20" fillId="8" borderId="1" xfId="0" applyNumberFormat="1" applyFont="1" applyFill="1" applyBorder="1" applyAlignment="1">
      <alignment horizontal="center" vertical="center"/>
    </xf>
    <xf numFmtId="165" fontId="20" fillId="8" borderId="1" xfId="0" applyNumberFormat="1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6" fillId="0" borderId="0" xfId="0" applyFont="1"/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20" xfId="0" applyFont="1" applyBorder="1" applyAlignment="1">
      <alignment wrapText="1"/>
    </xf>
    <xf numFmtId="0" fontId="2" fillId="0" borderId="40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164" fontId="2" fillId="8" borderId="18" xfId="0" applyNumberFormat="1" applyFont="1" applyFill="1" applyBorder="1" applyAlignment="1">
      <alignment horizontal="center" vertical="center"/>
    </xf>
    <xf numFmtId="164" fontId="2" fillId="8" borderId="19" xfId="0" applyNumberFormat="1" applyFont="1" applyFill="1" applyBorder="1" applyAlignment="1">
      <alignment horizontal="center" vertical="center"/>
    </xf>
    <xf numFmtId="164" fontId="2" fillId="8" borderId="39" xfId="0" applyNumberFormat="1" applyFont="1" applyFill="1" applyBorder="1" applyAlignment="1">
      <alignment horizontal="center" vertical="center"/>
    </xf>
    <xf numFmtId="164" fontId="2" fillId="8" borderId="36" xfId="0" applyNumberFormat="1" applyFont="1" applyFill="1" applyBorder="1" applyAlignment="1">
      <alignment horizontal="center" vertical="center"/>
    </xf>
    <xf numFmtId="164" fontId="2" fillId="8" borderId="12" xfId="0" applyNumberFormat="1" applyFont="1" applyFill="1" applyBorder="1" applyAlignment="1">
      <alignment horizontal="center" vertical="center"/>
    </xf>
    <xf numFmtId="164" fontId="2" fillId="8" borderId="13" xfId="0" applyNumberFormat="1" applyFont="1" applyFill="1" applyBorder="1" applyAlignment="1">
      <alignment horizontal="center" vertical="center"/>
    </xf>
    <xf numFmtId="164" fontId="2" fillId="8" borderId="14" xfId="0" applyNumberFormat="1" applyFont="1" applyFill="1" applyBorder="1" applyAlignment="1">
      <alignment horizontal="center" vertical="center"/>
    </xf>
    <xf numFmtId="165" fontId="2" fillId="8" borderId="18" xfId="0" applyNumberFormat="1" applyFont="1" applyFill="1" applyBorder="1" applyAlignment="1">
      <alignment horizontal="center" vertical="center"/>
    </xf>
    <xf numFmtId="165" fontId="2" fillId="8" borderId="19" xfId="0" applyNumberFormat="1" applyFont="1" applyFill="1" applyBorder="1" applyAlignment="1">
      <alignment horizontal="center" vertical="center"/>
    </xf>
    <xf numFmtId="165" fontId="2" fillId="8" borderId="39" xfId="0" applyNumberFormat="1" applyFont="1" applyFill="1" applyBorder="1" applyAlignment="1">
      <alignment horizontal="center" vertical="center"/>
    </xf>
    <xf numFmtId="165" fontId="2" fillId="8" borderId="36" xfId="0" applyNumberFormat="1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164" fontId="2" fillId="8" borderId="37" xfId="0" applyNumberFormat="1" applyFont="1" applyFill="1" applyBorder="1" applyAlignment="1">
      <alignment horizontal="center" vertical="center"/>
    </xf>
    <xf numFmtId="164" fontId="2" fillId="8" borderId="21" xfId="0" applyNumberFormat="1" applyFont="1" applyFill="1" applyBorder="1" applyAlignment="1">
      <alignment horizontal="center" vertical="center"/>
    </xf>
    <xf numFmtId="165" fontId="2" fillId="8" borderId="37" xfId="0" applyNumberFormat="1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65" fontId="2" fillId="8" borderId="41" xfId="0" applyNumberFormat="1" applyFont="1" applyFill="1" applyBorder="1" applyAlignment="1">
      <alignment horizontal="center" vertical="center"/>
    </xf>
    <xf numFmtId="165" fontId="2" fillId="8" borderId="3" xfId="0" applyNumberFormat="1" applyFont="1" applyFill="1" applyBorder="1" applyAlignment="1">
      <alignment horizontal="center" vertical="center"/>
    </xf>
    <xf numFmtId="165" fontId="2" fillId="8" borderId="4" xfId="0" applyNumberFormat="1" applyFont="1" applyFill="1" applyBorder="1" applyAlignment="1">
      <alignment horizontal="center" vertical="center"/>
    </xf>
    <xf numFmtId="165" fontId="2" fillId="8" borderId="20" xfId="0" applyNumberFormat="1" applyFont="1" applyFill="1" applyBorder="1" applyAlignment="1">
      <alignment horizontal="center" vertical="center"/>
    </xf>
    <xf numFmtId="165" fontId="2" fillId="8" borderId="12" xfId="0" applyNumberFormat="1" applyFont="1" applyFill="1" applyBorder="1" applyAlignment="1">
      <alignment horizontal="center" vertical="center"/>
    </xf>
    <xf numFmtId="165" fontId="2" fillId="8" borderId="13" xfId="0" applyNumberFormat="1" applyFont="1" applyFill="1" applyBorder="1" applyAlignment="1">
      <alignment horizontal="center" vertical="center"/>
    </xf>
    <xf numFmtId="165" fontId="2" fillId="8" borderId="15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BA34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7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800100</xdr:colOff>
      <xdr:row>15</xdr:row>
      <xdr:rowOff>133350</xdr:rowOff>
    </xdr:from>
    <xdr:to>
      <xdr:col>9</xdr:col>
      <xdr:colOff>2171700</xdr:colOff>
      <xdr:row>22</xdr:row>
      <xdr:rowOff>142875</xdr:rowOff>
    </xdr:to>
    <xdr:pic>
      <xdr:nvPicPr>
        <xdr:cNvPr id="13" name="Picture 12" descr="FPC Battery Connector For Apple iPhone 8 Plus (On Board) - BringUAll">
          <a:extLst>
            <a:ext uri="{FF2B5EF4-FFF2-40B4-BE49-F238E27FC236}">
              <a16:creationId xmlns:a16="http://schemas.microsoft.com/office/drawing/2014/main" id="{67FDCF27-4F86-B816-0F08-BC9471C5F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10925" y="3248025"/>
          <a:ext cx="1371600" cy="1352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450870</xdr:colOff>
      <xdr:row>34</xdr:row>
      <xdr:rowOff>0</xdr:rowOff>
    </xdr:from>
    <xdr:to>
      <xdr:col>9</xdr:col>
      <xdr:colOff>2326495</xdr:colOff>
      <xdr:row>42</xdr:row>
      <xdr:rowOff>159100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28ADAD7-662A-4A19-6970-40E3ACD2EBB6}"/>
            </a:ext>
            <a:ext uri="{147F2762-F138-4A5C-976F-8EAC2B608ADB}">
              <a16:predDERef xmlns:a16="http://schemas.microsoft.com/office/drawing/2014/main" pred="{67FDCF27-4F86-B816-0F08-BC9471C5FC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8081" t="7956" r="6084" b="10701"/>
        <a:stretch/>
      </xdr:blipFill>
      <xdr:spPr>
        <a:xfrm>
          <a:off x="10861695" y="12846394"/>
          <a:ext cx="1875625" cy="1759300"/>
        </a:xfrm>
        <a:prstGeom prst="rect">
          <a:avLst/>
        </a:prstGeom>
      </xdr:spPr>
    </xdr:pic>
    <xdr:clientData/>
  </xdr:twoCellAnchor>
  <xdr:twoCellAnchor editAs="oneCell">
    <xdr:from>
      <xdr:col>9</xdr:col>
      <xdr:colOff>712258</xdr:colOff>
      <xdr:row>73</xdr:row>
      <xdr:rowOff>57151</xdr:rowOff>
    </xdr:from>
    <xdr:to>
      <xdr:col>9</xdr:col>
      <xdr:colOff>2483908</xdr:colOff>
      <xdr:row>79</xdr:row>
      <xdr:rowOff>85726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0A59C0-72FD-BD1D-8503-15E05FB272EC}"/>
            </a:ext>
            <a:ext uri="{147F2762-F138-4A5C-976F-8EAC2B608ADB}">
              <a16:predDERef xmlns:a16="http://schemas.microsoft.com/office/drawing/2014/main" pred="{925F4537-F366-1317-82F2-CF03FDE28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994341" y="15148984"/>
          <a:ext cx="1771650" cy="1235075"/>
        </a:xfrm>
        <a:prstGeom prst="rect">
          <a:avLst/>
        </a:prstGeom>
      </xdr:spPr>
    </xdr:pic>
    <xdr:clientData/>
  </xdr:twoCellAnchor>
  <xdr:twoCellAnchor editAs="oneCell">
    <xdr:from>
      <xdr:col>9</xdr:col>
      <xdr:colOff>895350</xdr:colOff>
      <xdr:row>82</xdr:row>
      <xdr:rowOff>165100</xdr:rowOff>
    </xdr:from>
    <xdr:to>
      <xdr:col>9</xdr:col>
      <xdr:colOff>2371725</xdr:colOff>
      <xdr:row>88</xdr:row>
      <xdr:rowOff>174624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5449E32-6F95-C1AB-576A-E363614D2A20}"/>
            </a:ext>
            <a:ext uri="{147F2762-F138-4A5C-976F-8EAC2B608ADB}">
              <a16:predDERef xmlns:a16="http://schemas.microsoft.com/office/drawing/2014/main" pred="{2E0A59C0-72FD-BD1D-8503-15E05FB27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77433" y="17066683"/>
          <a:ext cx="1476375" cy="1110191"/>
        </a:xfrm>
        <a:prstGeom prst="rect">
          <a:avLst/>
        </a:prstGeom>
      </xdr:spPr>
    </xdr:pic>
    <xdr:clientData/>
  </xdr:twoCellAnchor>
  <xdr:twoCellAnchor editAs="oneCell">
    <xdr:from>
      <xdr:col>9</xdr:col>
      <xdr:colOff>85725</xdr:colOff>
      <xdr:row>48</xdr:row>
      <xdr:rowOff>114300</xdr:rowOff>
    </xdr:from>
    <xdr:to>
      <xdr:col>9</xdr:col>
      <xdr:colOff>3162300</xdr:colOff>
      <xdr:row>53</xdr:row>
      <xdr:rowOff>95250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B058B4A1-3795-49DD-88AC-B6C7B34676ED}"/>
            </a:ext>
            <a:ext uri="{147F2762-F138-4A5C-976F-8EAC2B608ADB}">
              <a16:predDERef xmlns:a16="http://schemas.microsoft.com/office/drawing/2014/main" pred="{A7E619C7-8DDE-9D73-651F-28D6F81E4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96550" y="9734550"/>
          <a:ext cx="3076575" cy="933450"/>
        </a:xfrm>
        <a:prstGeom prst="rect">
          <a:avLst/>
        </a:prstGeom>
      </xdr:spPr>
    </xdr:pic>
    <xdr:clientData/>
  </xdr:twoCellAnchor>
  <xdr:twoCellAnchor editAs="oneCell">
    <xdr:from>
      <xdr:col>9</xdr:col>
      <xdr:colOff>390525</xdr:colOff>
      <xdr:row>96</xdr:row>
      <xdr:rowOff>0</xdr:rowOff>
    </xdr:from>
    <xdr:to>
      <xdr:col>9</xdr:col>
      <xdr:colOff>2762250</xdr:colOff>
      <xdr:row>99</xdr:row>
      <xdr:rowOff>76200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4B86030-889B-6327-18CA-11C98A67D45B}"/>
            </a:ext>
            <a:ext uri="{147F2762-F138-4A5C-976F-8EAC2B608ADB}">
              <a16:predDERef xmlns:a16="http://schemas.microsoft.com/office/drawing/2014/main" pred="{B058B4A1-3795-49DD-88AC-B6C7B3467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801350" y="31803975"/>
          <a:ext cx="2371725" cy="676275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952500</xdr:colOff>
      <xdr:row>5</xdr:row>
      <xdr:rowOff>76200</xdr:rowOff>
    </xdr:from>
    <xdr:to>
      <xdr:col>9</xdr:col>
      <xdr:colOff>2152650</xdr:colOff>
      <xdr:row>11</xdr:row>
      <xdr:rowOff>114300</xdr:rowOff>
    </xdr:to>
    <xdr:pic>
      <xdr:nvPicPr>
        <xdr:cNvPr id="16" name="Picture 12" descr="FPC Battery Connector For Apple iPhone 8 Plus (On Board) - BringUAll">
          <a:extLst>
            <a:ext uri="{FF2B5EF4-FFF2-40B4-BE49-F238E27FC236}">
              <a16:creationId xmlns:a16="http://schemas.microsoft.com/office/drawing/2014/main" id="{BCF474B0-4116-491C-BCA2-2D8C23E8BC81}"/>
            </a:ext>
            <a:ext uri="{147F2762-F138-4A5C-976F-8EAC2B608ADB}">
              <a16:predDERef xmlns:a16="http://schemas.microsoft.com/office/drawing/2014/main" pred="{F4B86030-889B-6327-18CA-11C98A67D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63325" y="1133475"/>
          <a:ext cx="120015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85725</xdr:colOff>
      <xdr:row>62</xdr:row>
      <xdr:rowOff>114300</xdr:rowOff>
    </xdr:from>
    <xdr:to>
      <xdr:col>9</xdr:col>
      <xdr:colOff>3162300</xdr:colOff>
      <xdr:row>67</xdr:row>
      <xdr:rowOff>95250</xdr:rowOff>
    </xdr:to>
    <xdr:pic>
      <xdr:nvPicPr>
        <xdr:cNvPr id="19" name="Picture 11">
          <a:extLst>
            <a:ext uri="{FF2B5EF4-FFF2-40B4-BE49-F238E27FC236}">
              <a16:creationId xmlns:a16="http://schemas.microsoft.com/office/drawing/2014/main" id="{64A4A98A-8118-48F5-A2F1-4AC1E3A35B76}"/>
            </a:ext>
            <a:ext uri="{147F2762-F138-4A5C-976F-8EAC2B608ADB}">
              <a16:predDERef xmlns:a16="http://schemas.microsoft.com/office/drawing/2014/main" pred="{BCF474B0-4116-491C-BCA2-2D8C23E8BC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96550" y="9725025"/>
          <a:ext cx="3076575" cy="933450"/>
        </a:xfrm>
        <a:prstGeom prst="rect">
          <a:avLst/>
        </a:prstGeom>
      </xdr:spPr>
    </xdr:pic>
    <xdr:clientData/>
  </xdr:twoCellAnchor>
  <xdr:twoCellAnchor editAs="oneCell">
    <xdr:from>
      <xdr:col>9</xdr:col>
      <xdr:colOff>390525</xdr:colOff>
      <xdr:row>110</xdr:row>
      <xdr:rowOff>0</xdr:rowOff>
    </xdr:from>
    <xdr:to>
      <xdr:col>9</xdr:col>
      <xdr:colOff>2762250</xdr:colOff>
      <xdr:row>113</xdr:row>
      <xdr:rowOff>104775</xdr:rowOff>
    </xdr:to>
    <xdr:pic>
      <xdr:nvPicPr>
        <xdr:cNvPr id="3" name="Picture 13">
          <a:extLst>
            <a:ext uri="{FF2B5EF4-FFF2-40B4-BE49-F238E27FC236}">
              <a16:creationId xmlns:a16="http://schemas.microsoft.com/office/drawing/2014/main" id="{04165D7A-2121-44DD-AAD7-2F1E6886CC62}"/>
            </a:ext>
            <a:ext uri="{147F2762-F138-4A5C-976F-8EAC2B608ADB}">
              <a16:predDERef xmlns:a16="http://schemas.microsoft.com/office/drawing/2014/main" pred="{64A4A98A-8118-48F5-A2F1-4AC1E3A35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801350" y="31803975"/>
          <a:ext cx="2371725" cy="676275"/>
        </a:xfrm>
        <a:prstGeom prst="rect">
          <a:avLst/>
        </a:prstGeom>
      </xdr:spPr>
    </xdr:pic>
    <xdr:clientData/>
  </xdr:twoCellAnchor>
  <xdr:twoCellAnchor editAs="oneCell">
    <xdr:from>
      <xdr:col>9</xdr:col>
      <xdr:colOff>390525</xdr:colOff>
      <xdr:row>124</xdr:row>
      <xdr:rowOff>0</xdr:rowOff>
    </xdr:from>
    <xdr:to>
      <xdr:col>9</xdr:col>
      <xdr:colOff>2762250</xdr:colOff>
      <xdr:row>127</xdr:row>
      <xdr:rowOff>104775</xdr:rowOff>
    </xdr:to>
    <xdr:pic>
      <xdr:nvPicPr>
        <xdr:cNvPr id="12" name="Picture 13">
          <a:extLst>
            <a:ext uri="{FF2B5EF4-FFF2-40B4-BE49-F238E27FC236}">
              <a16:creationId xmlns:a16="http://schemas.microsoft.com/office/drawing/2014/main" id="{1C755C51-59EC-45CC-A786-9C3AA808064B}"/>
            </a:ext>
            <a:ext uri="{147F2762-F138-4A5C-976F-8EAC2B608ADB}">
              <a16:predDERef xmlns:a16="http://schemas.microsoft.com/office/drawing/2014/main" pred="{04165D7A-2121-44DD-AAD7-2F1E6886C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801350" y="34509075"/>
          <a:ext cx="2371725" cy="676275"/>
        </a:xfrm>
        <a:prstGeom prst="rect">
          <a:avLst/>
        </a:prstGeom>
      </xdr:spPr>
    </xdr:pic>
    <xdr:clientData/>
  </xdr:twoCellAnchor>
  <xdr:twoCellAnchor editAs="oneCell">
    <xdr:from>
      <xdr:col>9</xdr:col>
      <xdr:colOff>390525</xdr:colOff>
      <xdr:row>138</xdr:row>
      <xdr:rowOff>0</xdr:rowOff>
    </xdr:from>
    <xdr:to>
      <xdr:col>9</xdr:col>
      <xdr:colOff>2762250</xdr:colOff>
      <xdr:row>141</xdr:row>
      <xdr:rowOff>104775</xdr:rowOff>
    </xdr:to>
    <xdr:pic>
      <xdr:nvPicPr>
        <xdr:cNvPr id="15" name="Picture 13">
          <a:extLst>
            <a:ext uri="{FF2B5EF4-FFF2-40B4-BE49-F238E27FC236}">
              <a16:creationId xmlns:a16="http://schemas.microsoft.com/office/drawing/2014/main" id="{0DBC493A-DA47-4BAC-AB20-2FFD2FC75A81}"/>
            </a:ext>
            <a:ext uri="{147F2762-F138-4A5C-976F-8EAC2B608ADB}">
              <a16:predDERef xmlns:a16="http://schemas.microsoft.com/office/drawing/2014/main" pred="{1C755C51-59EC-45CC-A786-9C3AA8080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801350" y="37176075"/>
          <a:ext cx="2371725" cy="676275"/>
        </a:xfrm>
        <a:prstGeom prst="rect">
          <a:avLst/>
        </a:prstGeom>
      </xdr:spPr>
    </xdr:pic>
    <xdr:clientData/>
  </xdr:twoCellAnchor>
  <xdr:twoCellAnchor editAs="oneCell">
    <xdr:from>
      <xdr:col>9</xdr:col>
      <xdr:colOff>390525</xdr:colOff>
      <xdr:row>152</xdr:row>
      <xdr:rowOff>0</xdr:rowOff>
    </xdr:from>
    <xdr:to>
      <xdr:col>9</xdr:col>
      <xdr:colOff>2762250</xdr:colOff>
      <xdr:row>155</xdr:row>
      <xdr:rowOff>104775</xdr:rowOff>
    </xdr:to>
    <xdr:pic>
      <xdr:nvPicPr>
        <xdr:cNvPr id="18" name="Picture 13">
          <a:extLst>
            <a:ext uri="{FF2B5EF4-FFF2-40B4-BE49-F238E27FC236}">
              <a16:creationId xmlns:a16="http://schemas.microsoft.com/office/drawing/2014/main" id="{7D3DE10C-C3C2-4C1C-A0CC-526C312B4B79}"/>
            </a:ext>
            <a:ext uri="{147F2762-F138-4A5C-976F-8EAC2B608ADB}">
              <a16:predDERef xmlns:a16="http://schemas.microsoft.com/office/drawing/2014/main" pred="{0DBC493A-DA47-4BAC-AB20-2FFD2FC75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801350" y="39843075"/>
          <a:ext cx="2371725" cy="676275"/>
        </a:xfrm>
        <a:prstGeom prst="rect">
          <a:avLst/>
        </a:prstGeom>
      </xdr:spPr>
    </xdr:pic>
    <xdr:clientData/>
  </xdr:twoCellAnchor>
  <xdr:twoCellAnchor editAs="oneCell">
    <xdr:from>
      <xdr:col>9</xdr:col>
      <xdr:colOff>390525</xdr:colOff>
      <xdr:row>170</xdr:row>
      <xdr:rowOff>0</xdr:rowOff>
    </xdr:from>
    <xdr:to>
      <xdr:col>9</xdr:col>
      <xdr:colOff>2762250</xdr:colOff>
      <xdr:row>173</xdr:row>
      <xdr:rowOff>104775</xdr:rowOff>
    </xdr:to>
    <xdr:pic>
      <xdr:nvPicPr>
        <xdr:cNvPr id="4" name="Picture 13">
          <a:extLst>
            <a:ext uri="{FF2B5EF4-FFF2-40B4-BE49-F238E27FC236}">
              <a16:creationId xmlns:a16="http://schemas.microsoft.com/office/drawing/2014/main" id="{15E112C4-23AE-4641-B937-74EB15494409}"/>
            </a:ext>
            <a:ext uri="{147F2762-F138-4A5C-976F-8EAC2B608ADB}">
              <a16:predDERef xmlns:a16="http://schemas.microsoft.com/office/drawing/2014/main" pred="{7D3DE10C-C3C2-4C1C-A0CC-526C312B4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801350" y="42510075"/>
          <a:ext cx="2371725" cy="676275"/>
        </a:xfrm>
        <a:prstGeom prst="rect">
          <a:avLst/>
        </a:prstGeom>
      </xdr:spPr>
    </xdr:pic>
    <xdr:clientData/>
  </xdr:twoCellAnchor>
  <xdr:twoCellAnchor editAs="oneCell">
    <xdr:from>
      <xdr:col>9</xdr:col>
      <xdr:colOff>342900</xdr:colOff>
      <xdr:row>186</xdr:row>
      <xdr:rowOff>85725</xdr:rowOff>
    </xdr:from>
    <xdr:to>
      <xdr:col>9</xdr:col>
      <xdr:colOff>2714625</xdr:colOff>
      <xdr:row>190</xdr:row>
      <xdr:rowOff>0</xdr:rowOff>
    </xdr:to>
    <xdr:pic>
      <xdr:nvPicPr>
        <xdr:cNvPr id="7" name="Picture 13">
          <a:extLst>
            <a:ext uri="{FF2B5EF4-FFF2-40B4-BE49-F238E27FC236}">
              <a16:creationId xmlns:a16="http://schemas.microsoft.com/office/drawing/2014/main" id="{831CF767-2F56-452A-BF78-F983420324EB}"/>
            </a:ext>
            <a:ext uri="{147F2762-F138-4A5C-976F-8EAC2B608ADB}">
              <a16:predDERef xmlns:a16="http://schemas.microsoft.com/office/drawing/2014/main" pred="{15E112C4-23AE-4641-B937-74EB15494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944225" y="49072800"/>
          <a:ext cx="2371725" cy="676275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0</xdr:row>
      <xdr:rowOff>38100</xdr:rowOff>
    </xdr:from>
    <xdr:to>
      <xdr:col>0</xdr:col>
      <xdr:colOff>2590800</xdr:colOff>
      <xdr:row>1</xdr:row>
      <xdr:rowOff>485775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79E09A7-D091-4813-8AF7-8288F06E9E36}"/>
            </a:ext>
            <a:ext uri="{147F2762-F138-4A5C-976F-8EAC2B608ADB}">
              <a16:predDERef xmlns:a16="http://schemas.microsoft.com/office/drawing/2014/main" pred="{831CF767-2F56-452A-BF78-F98342032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42900" y="38100"/>
          <a:ext cx="2247900" cy="923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5</xdr:row>
      <xdr:rowOff>85725</xdr:rowOff>
    </xdr:from>
    <xdr:to>
      <xdr:col>9</xdr:col>
      <xdr:colOff>2990850</xdr:colOff>
      <xdr:row>16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F540035-5576-4CDE-95B4-B0735373E0B1}"/>
            </a:ext>
            <a:ext uri="{147F2762-F138-4A5C-976F-8EAC2B608ADB}">
              <a16:predDERef xmlns:a16="http://schemas.microsoft.com/office/drawing/2014/main" pred="{E73EE038-23B0-4EE7-B484-75EB126D1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40740" y="15424785"/>
          <a:ext cx="2724150" cy="2141220"/>
        </a:xfrm>
        <a:prstGeom prst="rect">
          <a:avLst/>
        </a:prstGeom>
      </xdr:spPr>
    </xdr:pic>
    <xdr:clientData/>
  </xdr:twoCellAnchor>
  <xdr:twoCellAnchor editAs="oneCell">
    <xdr:from>
      <xdr:col>9</xdr:col>
      <xdr:colOff>647700</xdr:colOff>
      <xdr:row>21</xdr:row>
      <xdr:rowOff>190500</xdr:rowOff>
    </xdr:from>
    <xdr:to>
      <xdr:col>9</xdr:col>
      <xdr:colOff>2819400</xdr:colOff>
      <xdr:row>31</xdr:row>
      <xdr:rowOff>47626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FA8E8D-642C-4A7F-BA7A-788F8CB38C45}"/>
            </a:ext>
            <a:ext uri="{147F2762-F138-4A5C-976F-8EAC2B608ADB}">
              <a16:predDERef xmlns:a16="http://schemas.microsoft.com/office/drawing/2014/main" pred="{A1A5D657-CF71-90AB-4593-4B1B31072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21740" y="18630900"/>
          <a:ext cx="2171700" cy="1838325"/>
        </a:xfrm>
        <a:prstGeom prst="rect">
          <a:avLst/>
        </a:prstGeom>
      </xdr:spPr>
    </xdr:pic>
    <xdr:clientData/>
  </xdr:twoCellAnchor>
  <xdr:twoCellAnchor editAs="oneCell">
    <xdr:from>
      <xdr:col>9</xdr:col>
      <xdr:colOff>247650</xdr:colOff>
      <xdr:row>38</xdr:row>
      <xdr:rowOff>66675</xdr:rowOff>
    </xdr:from>
    <xdr:to>
      <xdr:col>9</xdr:col>
      <xdr:colOff>3181350</xdr:colOff>
      <xdr:row>48</xdr:row>
      <xdr:rowOff>-1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8DB4D21-88D8-4949-97EA-2A46FDB652C3}"/>
            </a:ext>
            <a:ext uri="{147F2762-F138-4A5C-976F-8EAC2B608ADB}">
              <a16:predDERef xmlns:a16="http://schemas.microsoft.com/office/drawing/2014/main" pred="{B093280C-4B96-1218-D1CF-F0D197405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21690" y="21844635"/>
          <a:ext cx="2933700" cy="1914525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53</xdr:row>
      <xdr:rowOff>76200</xdr:rowOff>
    </xdr:from>
    <xdr:to>
      <xdr:col>9</xdr:col>
      <xdr:colOff>2914650</xdr:colOff>
      <xdr:row>64</xdr:row>
      <xdr:rowOff>9525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B472013-2E1F-49BE-BB6C-1F436000A3D3}"/>
            </a:ext>
            <a:ext uri="{147F2762-F138-4A5C-976F-8EAC2B608ADB}">
              <a16:predDERef xmlns:a16="http://schemas.microsoft.com/office/drawing/2014/main" pred="{0772E9C8-0087-3879-7EF4-27A3F5E3B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50240" y="24795480"/>
          <a:ext cx="2838450" cy="2112645"/>
        </a:xfrm>
        <a:prstGeom prst="rect">
          <a:avLst/>
        </a:prstGeom>
      </xdr:spPr>
    </xdr:pic>
    <xdr:clientData/>
  </xdr:twoCellAnchor>
  <xdr:twoCellAnchor editAs="oneCell">
    <xdr:from>
      <xdr:col>9</xdr:col>
      <xdr:colOff>638175</xdr:colOff>
      <xdr:row>68</xdr:row>
      <xdr:rowOff>152400</xdr:rowOff>
    </xdr:from>
    <xdr:to>
      <xdr:col>9</xdr:col>
      <xdr:colOff>2409825</xdr:colOff>
      <xdr:row>74</xdr:row>
      <xdr:rowOff>180975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50B6807-4153-4192-9FB9-E9BC5191A24A}"/>
            </a:ext>
            <a:ext uri="{147F2762-F138-4A5C-976F-8EAC2B608ADB}">
              <a16:predDERef xmlns:a16="http://schemas.microsoft.com/office/drawing/2014/main" pred="{925F4537-F366-1317-82F2-CF03FDE28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912215" y="27843480"/>
          <a:ext cx="1771650" cy="1217295"/>
        </a:xfrm>
        <a:prstGeom prst="rect">
          <a:avLst/>
        </a:prstGeom>
      </xdr:spPr>
    </xdr:pic>
    <xdr:clientData/>
  </xdr:twoCellAnchor>
  <xdr:twoCellAnchor editAs="oneCell">
    <xdr:from>
      <xdr:col>9</xdr:col>
      <xdr:colOff>895350</xdr:colOff>
      <xdr:row>78</xdr:row>
      <xdr:rowOff>133350</xdr:rowOff>
    </xdr:from>
    <xdr:to>
      <xdr:col>9</xdr:col>
      <xdr:colOff>2371725</xdr:colOff>
      <xdr:row>84</xdr:row>
      <xdr:rowOff>142874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8C8CD40-D5F5-4A55-A167-8FB573421DB3}"/>
            </a:ext>
            <a:ext uri="{147F2762-F138-4A5C-976F-8EAC2B608ADB}">
              <a16:predDERef xmlns:a16="http://schemas.microsoft.com/office/drawing/2014/main" pred="{2E0A59C0-72FD-BD1D-8503-15E05FB27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169390" y="29805630"/>
          <a:ext cx="1476375" cy="1122045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0</xdr:row>
      <xdr:rowOff>38100</xdr:rowOff>
    </xdr:from>
    <xdr:to>
      <xdr:col>0</xdr:col>
      <xdr:colOff>2590800</xdr:colOff>
      <xdr:row>1</xdr:row>
      <xdr:rowOff>485775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7DD0D9F-77AE-4126-A5E0-0301CFE3027A}"/>
            </a:ext>
            <a:ext uri="{147F2762-F138-4A5C-976F-8EAC2B608ADB}">
              <a16:predDERef xmlns:a16="http://schemas.microsoft.com/office/drawing/2014/main" pred="{831CF767-2F56-452A-BF78-F98342032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42900" y="38100"/>
          <a:ext cx="2247900" cy="9201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0</xdr:row>
      <xdr:rowOff>38100</xdr:rowOff>
    </xdr:from>
    <xdr:to>
      <xdr:col>0</xdr:col>
      <xdr:colOff>2590800</xdr:colOff>
      <xdr:row>1</xdr:row>
      <xdr:rowOff>485775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95DA748-18EC-4240-97FD-97954DE33C77}"/>
            </a:ext>
            <a:ext uri="{147F2762-F138-4A5C-976F-8EAC2B608ADB}">
              <a16:predDERef xmlns:a16="http://schemas.microsoft.com/office/drawing/2014/main" pred="{FDEEE82E-7BD7-47F2-9436-0295FD540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38100"/>
          <a:ext cx="2247900" cy="923925"/>
        </a:xfrm>
        <a:prstGeom prst="rect">
          <a:avLst/>
        </a:prstGeom>
      </xdr:spPr>
    </xdr:pic>
    <xdr:clientData/>
  </xdr:twoCellAnchor>
  <xdr:twoCellAnchor editAs="oneCell">
    <xdr:from>
      <xdr:col>8</xdr:col>
      <xdr:colOff>123825</xdr:colOff>
      <xdr:row>6</xdr:row>
      <xdr:rowOff>85725</xdr:rowOff>
    </xdr:from>
    <xdr:to>
      <xdr:col>8</xdr:col>
      <xdr:colOff>2952750</xdr:colOff>
      <xdr:row>15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EB299-A4CC-1E30-13D0-9328386F7ADF}"/>
            </a:ext>
            <a:ext uri="{147F2762-F138-4A5C-976F-8EAC2B608ADB}">
              <a16:predDERef xmlns:a16="http://schemas.microsoft.com/office/drawing/2014/main" pred="{195DA748-18EC-4240-97FD-97954DE33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25150" y="2333625"/>
          <a:ext cx="2828925" cy="1657350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190500</xdr:colOff>
      <xdr:row>21</xdr:row>
      <xdr:rowOff>85725</xdr:rowOff>
    </xdr:from>
    <xdr:to>
      <xdr:col>8</xdr:col>
      <xdr:colOff>3019425</xdr:colOff>
      <xdr:row>29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CC4088-4F35-49EE-998F-59D12F1C7400}"/>
            </a:ext>
            <a:ext uri="{147F2762-F138-4A5C-976F-8EAC2B608ADB}">
              <a16:predDERef xmlns:a16="http://schemas.microsoft.com/office/drawing/2014/main" pred="{6EEEB299-A4CC-1E30-13D0-9328386F7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91825" y="5248275"/>
          <a:ext cx="2828925" cy="1657350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36</xdr:row>
      <xdr:rowOff>28575</xdr:rowOff>
    </xdr:from>
    <xdr:to>
      <xdr:col>8</xdr:col>
      <xdr:colOff>2962275</xdr:colOff>
      <xdr:row>44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FD44AF6-C01F-45B6-B5EE-267CBF6C6522}"/>
            </a:ext>
            <a:ext uri="{147F2762-F138-4A5C-976F-8EAC2B608ADB}">
              <a16:predDERef xmlns:a16="http://schemas.microsoft.com/office/drawing/2014/main" pred="{90CC4088-4F35-49EE-998F-59D12F1C7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34675" y="8210550"/>
          <a:ext cx="2828925" cy="1657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E6AA3-1157-47B8-8205-8FEC394D4B27}">
  <dimension ref="A1:DM192"/>
  <sheetViews>
    <sheetView tabSelected="1" zoomScale="72" workbookViewId="0">
      <selection activeCell="F12" sqref="F12:F13"/>
    </sheetView>
  </sheetViews>
  <sheetFormatPr defaultRowHeight="14.4" x14ac:dyDescent="0.3"/>
  <cols>
    <col min="1" max="1" width="43.109375" customWidth="1"/>
    <col min="2" max="2" width="46.5546875" customWidth="1"/>
    <col min="3" max="3" width="26.88671875" hidden="1" customWidth="1"/>
    <col min="4" max="4" width="18.33203125" customWidth="1"/>
    <col min="5" max="5" width="21.109375" customWidth="1"/>
    <col min="6" max="6" width="13.88671875" customWidth="1"/>
    <col min="7" max="7" width="16" style="13" customWidth="1"/>
    <col min="8" max="8" width="16" style="16" customWidth="1"/>
    <col min="9" max="9" width="18.5546875" style="16" customWidth="1"/>
    <col min="10" max="10" width="48.109375" customWidth="1"/>
    <col min="11" max="11" width="19.109375" customWidth="1"/>
    <col min="12" max="12" width="22.109375" customWidth="1"/>
    <col min="13" max="13" width="25.44140625" customWidth="1"/>
  </cols>
  <sheetData>
    <row r="1" spans="1:117" ht="37.5" customHeight="1" x14ac:dyDescent="0.3">
      <c r="A1" s="92"/>
      <c r="B1" t="s">
        <v>0</v>
      </c>
    </row>
    <row r="2" spans="1:117" ht="41.25" customHeight="1" x14ac:dyDescent="0.3">
      <c r="A2" s="93"/>
      <c r="B2" t="s">
        <v>1</v>
      </c>
      <c r="G2" s="17"/>
      <c r="H2" s="18"/>
      <c r="I2" s="18"/>
      <c r="J2" s="19">
        <f>I2*6.9</f>
        <v>0</v>
      </c>
    </row>
    <row r="3" spans="1:117" s="15" customFormat="1" ht="42" x14ac:dyDescent="0.3">
      <c r="A3" s="10" t="s">
        <v>2</v>
      </c>
      <c r="B3" s="10" t="s">
        <v>3</v>
      </c>
      <c r="C3" s="10" t="s">
        <v>146</v>
      </c>
      <c r="D3" s="10" t="s">
        <v>4</v>
      </c>
      <c r="E3" s="10" t="s">
        <v>5</v>
      </c>
      <c r="F3" s="14" t="s">
        <v>6</v>
      </c>
      <c r="G3" s="20" t="s">
        <v>147</v>
      </c>
      <c r="H3" s="21" t="s">
        <v>148</v>
      </c>
      <c r="I3" s="21" t="s">
        <v>149</v>
      </c>
      <c r="J3" s="11" t="s">
        <v>7</v>
      </c>
      <c r="K3" s="11" t="s">
        <v>8</v>
      </c>
      <c r="L3" s="11" t="s">
        <v>9</v>
      </c>
      <c r="M3" s="12" t="s">
        <v>10</v>
      </c>
    </row>
    <row r="4" spans="1:117" ht="21" x14ac:dyDescent="0.3">
      <c r="A4" s="5"/>
      <c r="B4" s="5"/>
      <c r="C4" s="5"/>
      <c r="D4" s="5"/>
      <c r="E4" s="6"/>
      <c r="F4" s="7"/>
      <c r="G4" s="22"/>
      <c r="H4" s="23"/>
      <c r="I4" s="23"/>
      <c r="J4" s="6"/>
      <c r="K4" s="8"/>
      <c r="L4" s="8"/>
      <c r="M4" s="8"/>
    </row>
    <row r="5" spans="1:117" ht="21" x14ac:dyDescent="0.3">
      <c r="A5" s="5"/>
      <c r="B5" s="5"/>
      <c r="C5" s="5"/>
      <c r="D5" s="5"/>
      <c r="E5" s="6"/>
      <c r="F5" s="7"/>
      <c r="G5" s="22"/>
      <c r="H5" s="23"/>
      <c r="I5" s="23"/>
      <c r="J5" s="6"/>
      <c r="K5" s="8"/>
      <c r="L5" s="8"/>
      <c r="M5" s="8"/>
    </row>
    <row r="6" spans="1:117" ht="15" customHeight="1" x14ac:dyDescent="0.3">
      <c r="A6" s="97" t="s">
        <v>95</v>
      </c>
      <c r="B6" s="100" t="s">
        <v>11</v>
      </c>
      <c r="C6" s="97" t="s">
        <v>131</v>
      </c>
      <c r="D6" s="76"/>
      <c r="E6" s="100">
        <v>10</v>
      </c>
      <c r="F6" s="141"/>
      <c r="G6" s="136">
        <v>2.5</v>
      </c>
      <c r="H6" s="153">
        <f>G6/6.9</f>
        <v>0.36231884057971014</v>
      </c>
      <c r="I6" s="153">
        <f>H6*E6</f>
        <v>3.6231884057971016</v>
      </c>
      <c r="J6" s="147"/>
      <c r="K6" s="131"/>
      <c r="L6" s="131"/>
      <c r="M6" s="128"/>
    </row>
    <row r="7" spans="1:117" ht="15" customHeight="1" x14ac:dyDescent="0.3">
      <c r="A7" s="98"/>
      <c r="B7" s="118"/>
      <c r="C7" s="98"/>
      <c r="D7" s="77"/>
      <c r="E7" s="133"/>
      <c r="F7" s="142"/>
      <c r="G7" s="137"/>
      <c r="H7" s="154"/>
      <c r="I7" s="154"/>
      <c r="J7" s="148"/>
      <c r="K7" s="132"/>
      <c r="L7" s="132"/>
      <c r="M7" s="129"/>
    </row>
    <row r="8" spans="1:117" ht="15" customHeight="1" x14ac:dyDescent="0.3">
      <c r="A8" s="98"/>
      <c r="B8" s="131" t="s">
        <v>12</v>
      </c>
      <c r="C8" s="98"/>
      <c r="D8" s="77"/>
      <c r="E8" s="100">
        <v>10</v>
      </c>
      <c r="F8" s="143"/>
      <c r="G8" s="134">
        <v>2.5</v>
      </c>
      <c r="H8" s="155">
        <f t="shared" ref="H8" si="0">G8/6.9</f>
        <v>0.36231884057971014</v>
      </c>
      <c r="I8" s="155">
        <f t="shared" ref="I8" si="1">H8*E8</f>
        <v>3.6231884057971016</v>
      </c>
      <c r="J8" s="148"/>
      <c r="K8" s="132"/>
      <c r="L8" s="132"/>
      <c r="M8" s="129"/>
    </row>
    <row r="9" spans="1:117" ht="15" customHeight="1" x14ac:dyDescent="0.3">
      <c r="A9" s="98"/>
      <c r="B9" s="132"/>
      <c r="C9" s="98"/>
      <c r="D9" s="77"/>
      <c r="E9" s="133"/>
      <c r="F9" s="144"/>
      <c r="G9" s="135"/>
      <c r="H9" s="156"/>
      <c r="I9" s="156"/>
      <c r="J9" s="148"/>
      <c r="K9" s="132"/>
      <c r="L9" s="132"/>
      <c r="M9" s="129"/>
    </row>
    <row r="10" spans="1:117" ht="15" customHeight="1" x14ac:dyDescent="0.3">
      <c r="A10" s="98"/>
      <c r="B10" s="100" t="s">
        <v>13</v>
      </c>
      <c r="C10" s="98"/>
      <c r="D10" s="77"/>
      <c r="E10" s="100">
        <v>10</v>
      </c>
      <c r="F10" s="145"/>
      <c r="G10" s="136">
        <v>2.5</v>
      </c>
      <c r="H10" s="153">
        <f t="shared" ref="H10" si="2">G10/6.9</f>
        <v>0.36231884057971014</v>
      </c>
      <c r="I10" s="153">
        <f t="shared" ref="I10" si="3">H10*E10</f>
        <v>3.6231884057971016</v>
      </c>
      <c r="J10" s="148"/>
      <c r="K10" s="132"/>
      <c r="L10" s="132"/>
      <c r="M10" s="129"/>
    </row>
    <row r="11" spans="1:117" ht="15" customHeight="1" x14ac:dyDescent="0.3">
      <c r="A11" s="98"/>
      <c r="B11" s="118"/>
      <c r="C11" s="98"/>
      <c r="D11" s="77"/>
      <c r="E11" s="133"/>
      <c r="F11" s="146"/>
      <c r="G11" s="137"/>
      <c r="H11" s="154"/>
      <c r="I11" s="154"/>
      <c r="J11" s="148"/>
      <c r="K11" s="132"/>
      <c r="L11" s="132"/>
      <c r="M11" s="129"/>
    </row>
    <row r="12" spans="1:117" ht="15" customHeight="1" x14ac:dyDescent="0.3">
      <c r="A12" s="98"/>
      <c r="B12" s="131" t="s">
        <v>14</v>
      </c>
      <c r="C12" s="98"/>
      <c r="D12" s="77"/>
      <c r="E12" s="100">
        <v>10</v>
      </c>
      <c r="F12" s="143"/>
      <c r="G12" s="139">
        <v>2.5</v>
      </c>
      <c r="H12" s="157">
        <f t="shared" ref="H12" si="4">G12/6.9</f>
        <v>0.36231884057971014</v>
      </c>
      <c r="I12" s="157">
        <f t="shared" ref="I12" si="5">H12*E12</f>
        <v>3.6231884057971016</v>
      </c>
      <c r="J12" s="148"/>
      <c r="K12" s="132"/>
      <c r="L12" s="132"/>
      <c r="M12" s="129"/>
    </row>
    <row r="13" spans="1:117" ht="15" customHeight="1" x14ac:dyDescent="0.3">
      <c r="A13" s="99"/>
      <c r="B13" s="138"/>
      <c r="C13" s="99"/>
      <c r="D13" s="78"/>
      <c r="E13" s="133"/>
      <c r="F13" s="144"/>
      <c r="G13" s="140"/>
      <c r="H13" s="158"/>
      <c r="I13" s="158"/>
      <c r="J13" s="149"/>
      <c r="K13" s="138"/>
      <c r="L13" s="138"/>
      <c r="M13" s="130"/>
    </row>
    <row r="14" spans="1:117" ht="21" x14ac:dyDescent="0.3">
      <c r="A14" s="5"/>
      <c r="B14" s="5"/>
      <c r="C14" s="5"/>
      <c r="D14" s="5"/>
      <c r="E14" s="6"/>
      <c r="F14" s="7"/>
      <c r="G14" s="22"/>
      <c r="H14" s="23"/>
      <c r="I14" s="23"/>
      <c r="J14" s="6"/>
      <c r="K14" s="8"/>
      <c r="L14" s="8"/>
      <c r="M14" s="8"/>
    </row>
    <row r="15" spans="1:117" ht="21" x14ac:dyDescent="0.3">
      <c r="A15" s="5"/>
      <c r="B15" s="5"/>
      <c r="C15" s="5"/>
      <c r="D15" s="5"/>
      <c r="E15" s="6"/>
      <c r="F15" s="7"/>
      <c r="G15" s="22"/>
      <c r="H15" s="23"/>
      <c r="I15" s="23"/>
      <c r="J15" s="6"/>
      <c r="K15" s="8"/>
      <c r="L15" s="8"/>
      <c r="M15" s="8"/>
    </row>
    <row r="16" spans="1:117" s="1" customFormat="1" ht="15.75" customHeight="1" x14ac:dyDescent="0.3">
      <c r="A16" s="97" t="s">
        <v>96</v>
      </c>
      <c r="B16" s="100" t="s">
        <v>11</v>
      </c>
      <c r="C16" s="97" t="s">
        <v>132</v>
      </c>
      <c r="D16" s="76"/>
      <c r="E16" s="152">
        <v>50</v>
      </c>
      <c r="F16" s="152"/>
      <c r="G16" s="136">
        <v>2.5</v>
      </c>
      <c r="H16" s="153">
        <f t="shared" ref="H16" si="6">G16/6.9</f>
        <v>0.36231884057971014</v>
      </c>
      <c r="I16" s="153">
        <f t="shared" ref="I16" si="7">H16*E16</f>
        <v>18.115942028985508</v>
      </c>
      <c r="J16" s="147"/>
      <c r="K16" s="131"/>
      <c r="L16" s="131"/>
      <c r="M16" s="128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</row>
    <row r="17" spans="1:117" s="1" customFormat="1" ht="14.4" customHeight="1" x14ac:dyDescent="0.3">
      <c r="A17" s="98"/>
      <c r="B17" s="118"/>
      <c r="C17" s="98"/>
      <c r="D17" s="77"/>
      <c r="E17" s="151"/>
      <c r="F17" s="151"/>
      <c r="G17" s="137"/>
      <c r="H17" s="154"/>
      <c r="I17" s="154"/>
      <c r="J17" s="148"/>
      <c r="K17" s="132"/>
      <c r="L17" s="132"/>
      <c r="M17" s="129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</row>
    <row r="18" spans="1:117" s="1" customFormat="1" ht="14.4" customHeight="1" x14ac:dyDescent="0.3">
      <c r="A18" s="98"/>
      <c r="B18" s="131" t="s">
        <v>12</v>
      </c>
      <c r="C18" s="98"/>
      <c r="D18" s="77"/>
      <c r="E18" s="119">
        <v>20</v>
      </c>
      <c r="F18" s="119"/>
      <c r="G18" s="134">
        <v>2.5</v>
      </c>
      <c r="H18" s="155">
        <f t="shared" ref="H18" si="8">G18/6.9</f>
        <v>0.36231884057971014</v>
      </c>
      <c r="I18" s="155">
        <f t="shared" ref="I18" si="9">H18*E18</f>
        <v>7.2463768115942031</v>
      </c>
      <c r="J18" s="148"/>
      <c r="K18" s="132"/>
      <c r="L18" s="132"/>
      <c r="M18" s="129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</row>
    <row r="19" spans="1:117" s="1" customFormat="1" ht="14.4" customHeight="1" x14ac:dyDescent="0.3">
      <c r="A19" s="98"/>
      <c r="B19" s="132"/>
      <c r="C19" s="98"/>
      <c r="D19" s="77"/>
      <c r="E19" s="120"/>
      <c r="F19" s="120"/>
      <c r="G19" s="135"/>
      <c r="H19" s="156"/>
      <c r="I19" s="156"/>
      <c r="J19" s="148"/>
      <c r="K19" s="132"/>
      <c r="L19" s="132"/>
      <c r="M19" s="12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</row>
    <row r="20" spans="1:117" s="1" customFormat="1" ht="14.4" customHeight="1" x14ac:dyDescent="0.3">
      <c r="A20" s="98"/>
      <c r="B20" s="100" t="s">
        <v>13</v>
      </c>
      <c r="C20" s="98"/>
      <c r="D20" s="77"/>
      <c r="E20" s="150">
        <v>10</v>
      </c>
      <c r="F20" s="150"/>
      <c r="G20" s="136">
        <v>2.5</v>
      </c>
      <c r="H20" s="153">
        <f t="shared" ref="H20" si="10">G20/6.9</f>
        <v>0.36231884057971014</v>
      </c>
      <c r="I20" s="153">
        <f t="shared" ref="I20" si="11">H20*E20</f>
        <v>3.6231884057971016</v>
      </c>
      <c r="J20" s="148"/>
      <c r="K20" s="132"/>
      <c r="L20" s="132"/>
      <c r="M20" s="129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</row>
    <row r="21" spans="1:117" s="1" customFormat="1" ht="14.4" customHeight="1" x14ac:dyDescent="0.3">
      <c r="A21" s="98"/>
      <c r="B21" s="118"/>
      <c r="C21" s="98"/>
      <c r="D21" s="77"/>
      <c r="E21" s="151"/>
      <c r="F21" s="151"/>
      <c r="G21" s="137"/>
      <c r="H21" s="154"/>
      <c r="I21" s="154"/>
      <c r="J21" s="148"/>
      <c r="K21" s="132"/>
      <c r="L21" s="132"/>
      <c r="M21" s="129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</row>
    <row r="22" spans="1:117" s="1" customFormat="1" ht="14.4" customHeight="1" x14ac:dyDescent="0.3">
      <c r="A22" s="98"/>
      <c r="B22" s="131" t="s">
        <v>14</v>
      </c>
      <c r="C22" s="98"/>
      <c r="D22" s="77"/>
      <c r="E22" s="119">
        <v>10</v>
      </c>
      <c r="F22" s="119"/>
      <c r="G22" s="159">
        <v>2.8</v>
      </c>
      <c r="H22" s="181">
        <f t="shared" ref="H22" si="12">G22/6.9</f>
        <v>0.40579710144927533</v>
      </c>
      <c r="I22" s="181">
        <f t="shared" ref="I22" si="13">H22*E22</f>
        <v>4.057971014492753</v>
      </c>
      <c r="J22" s="148"/>
      <c r="K22" s="132"/>
      <c r="L22" s="132"/>
      <c r="M22" s="129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</row>
    <row r="23" spans="1:117" s="1" customFormat="1" ht="14.4" customHeight="1" x14ac:dyDescent="0.3">
      <c r="A23" s="99"/>
      <c r="B23" s="138"/>
      <c r="C23" s="99"/>
      <c r="D23" s="78"/>
      <c r="E23" s="120"/>
      <c r="F23" s="120"/>
      <c r="G23" s="160"/>
      <c r="H23" s="182"/>
      <c r="I23" s="182"/>
      <c r="J23" s="149"/>
      <c r="K23" s="138"/>
      <c r="L23" s="138"/>
      <c r="M23" s="130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</row>
    <row r="24" spans="1:117" ht="15.6" x14ac:dyDescent="0.3">
      <c r="A24" s="5"/>
      <c r="B24" s="5"/>
      <c r="C24" s="5"/>
      <c r="D24" s="5"/>
      <c r="E24" s="5"/>
      <c r="F24" s="6"/>
      <c r="G24" s="24"/>
      <c r="H24" s="25"/>
      <c r="I24" s="25"/>
      <c r="J24" s="9"/>
      <c r="K24" s="5"/>
      <c r="L24" s="5"/>
      <c r="M24" s="5"/>
    </row>
    <row r="25" spans="1:117" x14ac:dyDescent="0.3">
      <c r="G25" s="26"/>
      <c r="H25" s="27"/>
      <c r="I25" s="27"/>
    </row>
    <row r="26" spans="1:117" ht="16.5" customHeight="1" x14ac:dyDescent="0.3">
      <c r="A26" s="163" t="s">
        <v>15</v>
      </c>
      <c r="B26" s="100" t="s">
        <v>16</v>
      </c>
      <c r="C26" s="163" t="s">
        <v>133</v>
      </c>
      <c r="D26" s="108"/>
      <c r="E26" s="121">
        <v>15</v>
      </c>
      <c r="F26" s="104" t="s">
        <v>17</v>
      </c>
      <c r="G26" s="106">
        <v>7</v>
      </c>
      <c r="H26" s="126">
        <f t="shared" ref="H26" si="14">G26/6.9</f>
        <v>1.0144927536231882</v>
      </c>
      <c r="I26" s="126">
        <f t="shared" ref="I26" si="15">H26*E26</f>
        <v>15.217391304347824</v>
      </c>
      <c r="J26" s="179"/>
      <c r="K26" s="179"/>
      <c r="L26" s="179"/>
      <c r="M26" s="123"/>
    </row>
    <row r="27" spans="1:117" ht="15" customHeight="1" x14ac:dyDescent="0.3">
      <c r="A27" s="164"/>
      <c r="B27" s="101"/>
      <c r="C27" s="164"/>
      <c r="D27" s="109"/>
      <c r="E27" s="122"/>
      <c r="F27" s="105"/>
      <c r="G27" s="107"/>
      <c r="H27" s="127"/>
      <c r="I27" s="127"/>
      <c r="J27" s="92"/>
      <c r="K27" s="92"/>
      <c r="L27" s="92"/>
      <c r="M27" s="124"/>
    </row>
    <row r="28" spans="1:117" ht="16.5" customHeight="1" x14ac:dyDescent="0.3">
      <c r="A28" s="54"/>
      <c r="B28" s="95" t="s">
        <v>18</v>
      </c>
      <c r="C28" s="54"/>
      <c r="D28" s="109"/>
      <c r="E28" s="161">
        <v>5</v>
      </c>
      <c r="F28" s="116" t="s">
        <v>17</v>
      </c>
      <c r="G28" s="106">
        <v>7</v>
      </c>
      <c r="H28" s="126">
        <f t="shared" ref="H28" si="16">G28/6.9</f>
        <v>1.0144927536231882</v>
      </c>
      <c r="I28" s="126">
        <f t="shared" ref="I28" si="17">H28*E28</f>
        <v>5.0724637681159415</v>
      </c>
      <c r="J28" s="92"/>
      <c r="K28" s="92"/>
      <c r="L28" s="92"/>
      <c r="M28" s="124"/>
    </row>
    <row r="29" spans="1:117" x14ac:dyDescent="0.3">
      <c r="A29" s="54"/>
      <c r="B29" s="95"/>
      <c r="C29" s="54"/>
      <c r="D29" s="109"/>
      <c r="E29" s="162"/>
      <c r="F29" s="117"/>
      <c r="G29" s="107"/>
      <c r="H29" s="127"/>
      <c r="I29" s="127"/>
      <c r="J29" s="92"/>
      <c r="K29" s="92"/>
      <c r="L29" s="92"/>
      <c r="M29" s="124"/>
    </row>
    <row r="30" spans="1:117" ht="16.5" customHeight="1" x14ac:dyDescent="0.3">
      <c r="A30" s="164"/>
      <c r="B30" s="100" t="s">
        <v>19</v>
      </c>
      <c r="C30" s="164"/>
      <c r="D30" s="109"/>
      <c r="E30" s="121">
        <v>5</v>
      </c>
      <c r="F30" s="104" t="s">
        <v>17</v>
      </c>
      <c r="G30" s="106">
        <v>8.5</v>
      </c>
      <c r="H30" s="126">
        <f t="shared" ref="H30" si="18">G30/6.9</f>
        <v>1.2318840579710144</v>
      </c>
      <c r="I30" s="126">
        <f t="shared" ref="I30" si="19">H30*E30</f>
        <v>6.1594202898550723</v>
      </c>
      <c r="J30" s="92"/>
      <c r="K30" s="92"/>
      <c r="L30" s="92"/>
      <c r="M30" s="124"/>
    </row>
    <row r="31" spans="1:117" ht="15" customHeight="1" x14ac:dyDescent="0.3">
      <c r="A31" s="164"/>
      <c r="B31" s="101"/>
      <c r="C31" s="164"/>
      <c r="D31" s="109"/>
      <c r="E31" s="122"/>
      <c r="F31" s="105"/>
      <c r="G31" s="107"/>
      <c r="H31" s="127"/>
      <c r="I31" s="127"/>
      <c r="J31" s="92"/>
      <c r="K31" s="92"/>
      <c r="L31" s="92"/>
      <c r="M31" s="124"/>
    </row>
    <row r="32" spans="1:117" ht="16.5" customHeight="1" x14ac:dyDescent="0.3">
      <c r="A32" s="54"/>
      <c r="B32" s="54" t="s">
        <v>20</v>
      </c>
      <c r="C32" s="54"/>
      <c r="D32" s="109"/>
      <c r="E32" s="161">
        <v>15</v>
      </c>
      <c r="F32" s="116" t="s">
        <v>17</v>
      </c>
      <c r="G32" s="106">
        <v>8.5</v>
      </c>
      <c r="H32" s="126">
        <f t="shared" ref="H32" si="20">G32/6.9</f>
        <v>1.2318840579710144</v>
      </c>
      <c r="I32" s="126">
        <f t="shared" ref="I32" si="21">H32*E32</f>
        <v>18.478260869565215</v>
      </c>
      <c r="J32" s="92"/>
      <c r="K32" s="92"/>
      <c r="L32" s="92"/>
      <c r="M32" s="124"/>
    </row>
    <row r="33" spans="1:117" x14ac:dyDescent="0.3">
      <c r="A33" s="54"/>
      <c r="B33" s="55"/>
      <c r="C33" s="54"/>
      <c r="D33" s="109"/>
      <c r="E33" s="162"/>
      <c r="F33" s="117"/>
      <c r="G33" s="107"/>
      <c r="H33" s="127"/>
      <c r="I33" s="127"/>
      <c r="J33" s="92"/>
      <c r="K33" s="92"/>
      <c r="L33" s="92"/>
      <c r="M33" s="124"/>
    </row>
    <row r="34" spans="1:117" ht="16.5" customHeight="1" x14ac:dyDescent="0.3">
      <c r="A34" s="54"/>
      <c r="B34" s="100" t="s">
        <v>21</v>
      </c>
      <c r="C34" s="54"/>
      <c r="D34" s="109"/>
      <c r="E34" s="121">
        <v>15</v>
      </c>
      <c r="F34" s="104" t="s">
        <v>17</v>
      </c>
      <c r="G34" s="106">
        <v>10</v>
      </c>
      <c r="H34" s="126">
        <f t="shared" ref="H34" si="22">G34/6.9</f>
        <v>1.4492753623188406</v>
      </c>
      <c r="I34" s="126">
        <f t="shared" ref="I34" si="23">H34*E34</f>
        <v>21.739130434782609</v>
      </c>
      <c r="J34" s="92"/>
      <c r="K34" s="92"/>
      <c r="L34" s="92"/>
      <c r="M34" s="124"/>
    </row>
    <row r="35" spans="1:117" s="1" customFormat="1" ht="15.75" customHeight="1" x14ac:dyDescent="0.3">
      <c r="A35" s="54"/>
      <c r="B35" s="133"/>
      <c r="C35" s="54"/>
      <c r="D35" s="109"/>
      <c r="E35" s="122"/>
      <c r="F35" s="105"/>
      <c r="G35" s="107"/>
      <c r="H35" s="127"/>
      <c r="I35" s="127"/>
      <c r="J35" s="92"/>
      <c r="K35" s="92"/>
      <c r="L35" s="92"/>
      <c r="M35" s="124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</row>
    <row r="36" spans="1:117" s="1" customFormat="1" ht="15.75" customHeight="1" x14ac:dyDescent="0.3">
      <c r="A36" s="54"/>
      <c r="B36" s="165" t="s">
        <v>12</v>
      </c>
      <c r="C36" s="54"/>
      <c r="D36" s="109"/>
      <c r="E36" s="161">
        <v>15</v>
      </c>
      <c r="F36" s="116" t="s">
        <v>17</v>
      </c>
      <c r="G36" s="106">
        <v>10</v>
      </c>
      <c r="H36" s="126">
        <f t="shared" ref="H36" si="24">G36/6.9</f>
        <v>1.4492753623188406</v>
      </c>
      <c r="I36" s="126">
        <f t="shared" ref="I36" si="25">H36*E36</f>
        <v>21.739130434782609</v>
      </c>
      <c r="J36" s="92"/>
      <c r="K36" s="92"/>
      <c r="L36" s="92"/>
      <c r="M36" s="124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</row>
    <row r="37" spans="1:117" s="1" customFormat="1" ht="15.75" customHeight="1" x14ac:dyDescent="0.3">
      <c r="A37" s="54"/>
      <c r="B37" s="55"/>
      <c r="C37" s="54"/>
      <c r="D37" s="109"/>
      <c r="E37" s="162"/>
      <c r="F37" s="117"/>
      <c r="G37" s="107"/>
      <c r="H37" s="127"/>
      <c r="I37" s="127"/>
      <c r="J37" s="92"/>
      <c r="K37" s="92"/>
      <c r="L37" s="92"/>
      <c r="M37" s="124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</row>
    <row r="38" spans="1:117" s="1" customFormat="1" ht="15.75" customHeight="1" x14ac:dyDescent="0.3">
      <c r="A38" s="54"/>
      <c r="B38" s="100" t="s">
        <v>13</v>
      </c>
      <c r="C38" s="54"/>
      <c r="D38" s="109"/>
      <c r="E38" s="121">
        <v>15</v>
      </c>
      <c r="F38" s="104" t="s">
        <v>17</v>
      </c>
      <c r="G38" s="106">
        <v>13</v>
      </c>
      <c r="H38" s="126">
        <f t="shared" ref="H38" si="26">G38/6.9</f>
        <v>1.8840579710144927</v>
      </c>
      <c r="I38" s="126">
        <f t="shared" ref="I38" si="27">H38*E38</f>
        <v>28.260869565217391</v>
      </c>
      <c r="J38" s="92"/>
      <c r="K38" s="92"/>
      <c r="L38" s="92"/>
      <c r="M38" s="124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</row>
    <row r="39" spans="1:117" s="1" customFormat="1" ht="15.75" customHeight="1" x14ac:dyDescent="0.3">
      <c r="A39" s="54"/>
      <c r="B39" s="133"/>
      <c r="C39" s="54"/>
      <c r="D39" s="109"/>
      <c r="E39" s="122"/>
      <c r="F39" s="105"/>
      <c r="G39" s="107"/>
      <c r="H39" s="127"/>
      <c r="I39" s="127"/>
      <c r="J39" s="92"/>
      <c r="K39" s="92"/>
      <c r="L39" s="92"/>
      <c r="M39" s="124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</row>
    <row r="40" spans="1:117" s="1" customFormat="1" ht="15.75" customHeight="1" x14ac:dyDescent="0.3">
      <c r="A40" s="54"/>
      <c r="B40" s="165" t="s">
        <v>22</v>
      </c>
      <c r="C40" s="54"/>
      <c r="D40" s="109"/>
      <c r="E40" s="161">
        <v>5</v>
      </c>
      <c r="F40" s="116" t="s">
        <v>17</v>
      </c>
      <c r="G40" s="106">
        <v>13</v>
      </c>
      <c r="H40" s="126">
        <f t="shared" ref="H40" si="28">G40/6.9</f>
        <v>1.8840579710144927</v>
      </c>
      <c r="I40" s="126">
        <f t="shared" ref="I40" si="29">H40*E40</f>
        <v>9.420289855072463</v>
      </c>
      <c r="J40" s="92"/>
      <c r="K40" s="92"/>
      <c r="L40" s="92"/>
      <c r="M40" s="124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</row>
    <row r="41" spans="1:117" s="1" customFormat="1" ht="15.75" customHeight="1" x14ac:dyDescent="0.3">
      <c r="A41" s="54"/>
      <c r="B41" s="55"/>
      <c r="C41" s="54"/>
      <c r="D41" s="109"/>
      <c r="E41" s="162"/>
      <c r="F41" s="117"/>
      <c r="G41" s="107"/>
      <c r="H41" s="127"/>
      <c r="I41" s="127"/>
      <c r="J41" s="92"/>
      <c r="K41" s="92"/>
      <c r="L41" s="92"/>
      <c r="M41" s="124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</row>
    <row r="42" spans="1:117" s="1" customFormat="1" ht="15.75" customHeight="1" x14ac:dyDescent="0.3">
      <c r="A42" s="54"/>
      <c r="B42" s="100" t="s">
        <v>14</v>
      </c>
      <c r="C42" s="54"/>
      <c r="D42" s="109"/>
      <c r="E42" s="121">
        <v>15</v>
      </c>
      <c r="F42" s="104" t="s">
        <v>17</v>
      </c>
      <c r="G42" s="106">
        <v>13</v>
      </c>
      <c r="H42" s="126">
        <f t="shared" ref="H42" si="30">G42/6.9</f>
        <v>1.8840579710144927</v>
      </c>
      <c r="I42" s="126">
        <f t="shared" ref="I42" si="31">H42*E42</f>
        <v>28.260869565217391</v>
      </c>
      <c r="J42" s="92"/>
      <c r="K42" s="92"/>
      <c r="L42" s="92"/>
      <c r="M42" s="124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</row>
    <row r="43" spans="1:117" s="1" customFormat="1" ht="15.75" customHeight="1" x14ac:dyDescent="0.3">
      <c r="A43" s="55"/>
      <c r="B43" s="133"/>
      <c r="C43" s="55"/>
      <c r="D43" s="110"/>
      <c r="E43" s="122"/>
      <c r="F43" s="105"/>
      <c r="G43" s="107"/>
      <c r="H43" s="127"/>
      <c r="I43" s="127"/>
      <c r="J43" s="180"/>
      <c r="K43" s="180"/>
      <c r="L43" s="180"/>
      <c r="M43" s="125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</row>
    <row r="44" spans="1:117" ht="15.75" customHeight="1" x14ac:dyDescent="0.3">
      <c r="A44" s="6"/>
      <c r="B44" s="6"/>
      <c r="C44" s="6"/>
      <c r="D44" s="6"/>
      <c r="E44" s="6"/>
      <c r="F44" s="9"/>
      <c r="G44" s="24"/>
      <c r="H44" s="25"/>
      <c r="I44" s="25"/>
      <c r="J44" s="9"/>
      <c r="K44" s="5"/>
      <c r="L44" s="5"/>
      <c r="M44" s="5"/>
    </row>
    <row r="45" spans="1:117" x14ac:dyDescent="0.3">
      <c r="G45" s="26"/>
      <c r="H45" s="27"/>
      <c r="I45" s="27"/>
    </row>
    <row r="46" spans="1:117" x14ac:dyDescent="0.3">
      <c r="A46" s="97" t="s">
        <v>97</v>
      </c>
      <c r="B46" s="100" t="s">
        <v>16</v>
      </c>
      <c r="C46" s="97" t="s">
        <v>134</v>
      </c>
      <c r="D46" s="89" t="s">
        <v>23</v>
      </c>
      <c r="E46" s="102">
        <v>20</v>
      </c>
      <c r="F46" s="104"/>
      <c r="G46" s="106">
        <v>2</v>
      </c>
      <c r="H46" s="126">
        <f t="shared" ref="H46" si="32">G46/6.9</f>
        <v>0.28985507246376813</v>
      </c>
      <c r="I46" s="126">
        <f t="shared" ref="I46" si="33">H46*E46</f>
        <v>5.7971014492753623</v>
      </c>
      <c r="J46" s="108"/>
      <c r="K46" s="111"/>
      <c r="L46" s="108"/>
      <c r="M46" s="123"/>
    </row>
    <row r="47" spans="1:117" x14ac:dyDescent="0.3">
      <c r="A47" s="98"/>
      <c r="B47" s="101"/>
      <c r="C47" s="98"/>
      <c r="D47" s="90"/>
      <c r="E47" s="103"/>
      <c r="F47" s="105"/>
      <c r="G47" s="107"/>
      <c r="H47" s="127"/>
      <c r="I47" s="127"/>
      <c r="J47" s="109"/>
      <c r="K47" s="112"/>
      <c r="L47" s="109"/>
      <c r="M47" s="124"/>
    </row>
    <row r="48" spans="1:117" x14ac:dyDescent="0.3">
      <c r="A48" s="98"/>
      <c r="B48" s="53" t="s">
        <v>18</v>
      </c>
      <c r="C48" s="98"/>
      <c r="D48" s="90"/>
      <c r="E48" s="114">
        <v>20</v>
      </c>
      <c r="F48" s="116"/>
      <c r="G48" s="106">
        <v>2.5</v>
      </c>
      <c r="H48" s="126">
        <f t="shared" ref="H48" si="34">G48/6.9</f>
        <v>0.36231884057971014</v>
      </c>
      <c r="I48" s="126">
        <f t="shared" ref="I48" si="35">H48*E48</f>
        <v>7.2463768115942031</v>
      </c>
      <c r="J48" s="109"/>
      <c r="K48" s="112"/>
      <c r="L48" s="109"/>
      <c r="M48" s="124"/>
    </row>
    <row r="49" spans="1:13" x14ac:dyDescent="0.3">
      <c r="A49" s="98"/>
      <c r="B49" s="55"/>
      <c r="C49" s="98"/>
      <c r="D49" s="90"/>
      <c r="E49" s="115"/>
      <c r="F49" s="117"/>
      <c r="G49" s="107"/>
      <c r="H49" s="127"/>
      <c r="I49" s="127"/>
      <c r="J49" s="109"/>
      <c r="K49" s="112"/>
      <c r="L49" s="109"/>
      <c r="M49" s="124"/>
    </row>
    <row r="50" spans="1:13" x14ac:dyDescent="0.3">
      <c r="A50" s="98"/>
      <c r="B50" s="100" t="s">
        <v>20</v>
      </c>
      <c r="C50" s="98"/>
      <c r="D50" s="90"/>
      <c r="E50" s="102">
        <v>20</v>
      </c>
      <c r="F50" s="104"/>
      <c r="G50" s="106">
        <v>2.5</v>
      </c>
      <c r="H50" s="126">
        <f t="shared" ref="H50" si="36">G50/6.9</f>
        <v>0.36231884057971014</v>
      </c>
      <c r="I50" s="126">
        <f t="shared" ref="I50" si="37">H50*E50</f>
        <v>7.2463768115942031</v>
      </c>
      <c r="J50" s="109"/>
      <c r="K50" s="112"/>
      <c r="L50" s="109"/>
      <c r="M50" s="124"/>
    </row>
    <row r="51" spans="1:13" x14ac:dyDescent="0.3">
      <c r="A51" s="98"/>
      <c r="B51" s="118"/>
      <c r="C51" s="98"/>
      <c r="D51" s="90"/>
      <c r="E51" s="103"/>
      <c r="F51" s="105"/>
      <c r="G51" s="107"/>
      <c r="H51" s="127"/>
      <c r="I51" s="127"/>
      <c r="J51" s="109"/>
      <c r="K51" s="112"/>
      <c r="L51" s="109"/>
      <c r="M51" s="124"/>
    </row>
    <row r="52" spans="1:13" x14ac:dyDescent="0.3">
      <c r="A52" s="98"/>
      <c r="B52" s="53" t="s">
        <v>21</v>
      </c>
      <c r="C52" s="98"/>
      <c r="D52" s="90"/>
      <c r="E52" s="114">
        <v>20</v>
      </c>
      <c r="F52" s="116"/>
      <c r="G52" s="106">
        <v>2.5</v>
      </c>
      <c r="H52" s="126">
        <f t="shared" ref="H52" si="38">G52/6.9</f>
        <v>0.36231884057971014</v>
      </c>
      <c r="I52" s="126">
        <f t="shared" ref="I52" si="39">H52*E52</f>
        <v>7.2463768115942031</v>
      </c>
      <c r="J52" s="109"/>
      <c r="K52" s="112"/>
      <c r="L52" s="109"/>
      <c r="M52" s="124"/>
    </row>
    <row r="53" spans="1:13" x14ac:dyDescent="0.3">
      <c r="A53" s="98"/>
      <c r="B53" s="55"/>
      <c r="C53" s="98"/>
      <c r="D53" s="90"/>
      <c r="E53" s="115"/>
      <c r="F53" s="117"/>
      <c r="G53" s="107"/>
      <c r="H53" s="127"/>
      <c r="I53" s="127"/>
      <c r="J53" s="109"/>
      <c r="K53" s="112"/>
      <c r="L53" s="109"/>
      <c r="M53" s="124"/>
    </row>
    <row r="54" spans="1:13" x14ac:dyDescent="0.3">
      <c r="A54" s="98"/>
      <c r="B54" s="118" t="s">
        <v>13</v>
      </c>
      <c r="C54" s="98"/>
      <c r="D54" s="90"/>
      <c r="E54" s="102">
        <v>20</v>
      </c>
      <c r="F54" s="104"/>
      <c r="G54" s="106">
        <v>2.5</v>
      </c>
      <c r="H54" s="126">
        <f t="shared" ref="H54" si="40">G54/6.9</f>
        <v>0.36231884057971014</v>
      </c>
      <c r="I54" s="126">
        <f t="shared" ref="I54" si="41">H54*E54</f>
        <v>7.2463768115942031</v>
      </c>
      <c r="J54" s="109"/>
      <c r="K54" s="112"/>
      <c r="L54" s="109"/>
      <c r="M54" s="124"/>
    </row>
    <row r="55" spans="1:13" x14ac:dyDescent="0.3">
      <c r="A55" s="98"/>
      <c r="B55" s="101"/>
      <c r="C55" s="98"/>
      <c r="D55" s="90"/>
      <c r="E55" s="103"/>
      <c r="F55" s="105"/>
      <c r="G55" s="107"/>
      <c r="H55" s="127"/>
      <c r="I55" s="127"/>
      <c r="J55" s="109"/>
      <c r="K55" s="112"/>
      <c r="L55" s="109"/>
      <c r="M55" s="124"/>
    </row>
    <row r="56" spans="1:13" x14ac:dyDescent="0.3">
      <c r="A56" s="98"/>
      <c r="B56" s="54" t="s">
        <v>14</v>
      </c>
      <c r="C56" s="98"/>
      <c r="D56" s="90"/>
      <c r="E56" s="114">
        <v>20</v>
      </c>
      <c r="F56" s="116"/>
      <c r="G56" s="106">
        <v>2.8</v>
      </c>
      <c r="H56" s="126">
        <f t="shared" ref="H56" si="42">G56/6.9</f>
        <v>0.40579710144927533</v>
      </c>
      <c r="I56" s="126">
        <f t="shared" ref="I56" si="43">H56*E56</f>
        <v>8.115942028985506</v>
      </c>
      <c r="J56" s="109"/>
      <c r="K56" s="112"/>
      <c r="L56" s="109"/>
      <c r="M56" s="124"/>
    </row>
    <row r="57" spans="1:13" x14ac:dyDescent="0.3">
      <c r="A57" s="99"/>
      <c r="B57" s="55"/>
      <c r="C57" s="99"/>
      <c r="D57" s="91"/>
      <c r="E57" s="115"/>
      <c r="F57" s="117"/>
      <c r="G57" s="107"/>
      <c r="H57" s="127"/>
      <c r="I57" s="127"/>
      <c r="J57" s="110"/>
      <c r="K57" s="113"/>
      <c r="L57" s="110"/>
      <c r="M57" s="125"/>
    </row>
    <row r="58" spans="1:13" ht="15.75" customHeight="1" x14ac:dyDescent="0.3">
      <c r="G58" s="26"/>
      <c r="H58" s="27"/>
      <c r="I58" s="27"/>
    </row>
    <row r="59" spans="1:13" ht="15" customHeight="1" x14ac:dyDescent="0.3">
      <c r="G59" s="26"/>
      <c r="H59" s="27"/>
      <c r="I59" s="27"/>
    </row>
    <row r="60" spans="1:13" ht="15" customHeight="1" x14ac:dyDescent="0.3">
      <c r="A60" s="97" t="s">
        <v>98</v>
      </c>
      <c r="B60" s="100" t="s">
        <v>16</v>
      </c>
      <c r="C60" s="97" t="s">
        <v>135</v>
      </c>
      <c r="D60" s="89" t="s">
        <v>23</v>
      </c>
      <c r="E60" s="102">
        <v>20</v>
      </c>
      <c r="F60" s="104"/>
      <c r="G60" s="106">
        <v>2</v>
      </c>
      <c r="H60" s="126">
        <f t="shared" ref="H60" si="44">G60/6.9</f>
        <v>0.28985507246376813</v>
      </c>
      <c r="I60" s="126">
        <f t="shared" ref="I60" si="45">H60*E60</f>
        <v>5.7971014492753623</v>
      </c>
      <c r="J60" s="108"/>
      <c r="K60" s="111"/>
      <c r="L60" s="108"/>
      <c r="M60" s="123"/>
    </row>
    <row r="61" spans="1:13" ht="15" customHeight="1" x14ac:dyDescent="0.3">
      <c r="A61" s="98"/>
      <c r="B61" s="101"/>
      <c r="C61" s="98"/>
      <c r="D61" s="90"/>
      <c r="E61" s="103"/>
      <c r="F61" s="105"/>
      <c r="G61" s="107"/>
      <c r="H61" s="127"/>
      <c r="I61" s="127"/>
      <c r="J61" s="109"/>
      <c r="K61" s="112"/>
      <c r="L61" s="109"/>
      <c r="M61" s="124"/>
    </row>
    <row r="62" spans="1:13" ht="15" customHeight="1" x14ac:dyDescent="0.3">
      <c r="A62" s="98"/>
      <c r="B62" s="53" t="s">
        <v>18</v>
      </c>
      <c r="C62" s="98"/>
      <c r="D62" s="90"/>
      <c r="E62" s="114">
        <v>20</v>
      </c>
      <c r="F62" s="116"/>
      <c r="G62" s="106">
        <v>2</v>
      </c>
      <c r="H62" s="126">
        <f t="shared" ref="H62" si="46">G62/6.9</f>
        <v>0.28985507246376813</v>
      </c>
      <c r="I62" s="126">
        <f t="shared" ref="I62" si="47">H62*E62</f>
        <v>5.7971014492753623</v>
      </c>
      <c r="J62" s="109"/>
      <c r="K62" s="112"/>
      <c r="L62" s="109"/>
      <c r="M62" s="124"/>
    </row>
    <row r="63" spans="1:13" ht="15" customHeight="1" x14ac:dyDescent="0.3">
      <c r="A63" s="98"/>
      <c r="B63" s="55"/>
      <c r="C63" s="98"/>
      <c r="D63" s="90"/>
      <c r="E63" s="115"/>
      <c r="F63" s="117"/>
      <c r="G63" s="107"/>
      <c r="H63" s="127"/>
      <c r="I63" s="127"/>
      <c r="J63" s="109"/>
      <c r="K63" s="112"/>
      <c r="L63" s="109"/>
      <c r="M63" s="124"/>
    </row>
    <row r="64" spans="1:13" ht="15" customHeight="1" x14ac:dyDescent="0.3">
      <c r="A64" s="98"/>
      <c r="B64" s="100" t="s">
        <v>20</v>
      </c>
      <c r="C64" s="98"/>
      <c r="D64" s="90"/>
      <c r="E64" s="102">
        <v>20</v>
      </c>
      <c r="F64" s="104"/>
      <c r="G64" s="106">
        <v>2.5</v>
      </c>
      <c r="H64" s="126">
        <f t="shared" ref="H64" si="48">G64/6.9</f>
        <v>0.36231884057971014</v>
      </c>
      <c r="I64" s="126">
        <f t="shared" ref="I64" si="49">H64*E64</f>
        <v>7.2463768115942031</v>
      </c>
      <c r="J64" s="109"/>
      <c r="K64" s="112"/>
      <c r="L64" s="109"/>
      <c r="M64" s="124"/>
    </row>
    <row r="65" spans="1:117" x14ac:dyDescent="0.3">
      <c r="A65" s="98"/>
      <c r="B65" s="118"/>
      <c r="C65" s="98"/>
      <c r="D65" s="90"/>
      <c r="E65" s="103"/>
      <c r="F65" s="105"/>
      <c r="G65" s="107"/>
      <c r="H65" s="127"/>
      <c r="I65" s="127"/>
      <c r="J65" s="109"/>
      <c r="K65" s="112"/>
      <c r="L65" s="109"/>
      <c r="M65" s="124"/>
    </row>
    <row r="66" spans="1:117" ht="15" customHeight="1" x14ac:dyDescent="0.3">
      <c r="A66" s="98"/>
      <c r="B66" s="53" t="s">
        <v>21</v>
      </c>
      <c r="C66" s="98"/>
      <c r="D66" s="90"/>
      <c r="E66" s="114">
        <v>20</v>
      </c>
      <c r="F66" s="116"/>
      <c r="G66" s="106">
        <v>2.5</v>
      </c>
      <c r="H66" s="126">
        <f t="shared" ref="H66" si="50">G66/6.9</f>
        <v>0.36231884057971014</v>
      </c>
      <c r="I66" s="126">
        <f t="shared" ref="I66" si="51">H66*E66</f>
        <v>7.2463768115942031</v>
      </c>
      <c r="J66" s="109"/>
      <c r="K66" s="112"/>
      <c r="L66" s="109"/>
      <c r="M66" s="124"/>
    </row>
    <row r="67" spans="1:117" ht="15" customHeight="1" x14ac:dyDescent="0.3">
      <c r="A67" s="98"/>
      <c r="B67" s="55"/>
      <c r="C67" s="98"/>
      <c r="D67" s="90"/>
      <c r="E67" s="115"/>
      <c r="F67" s="117"/>
      <c r="G67" s="107"/>
      <c r="H67" s="127"/>
      <c r="I67" s="127"/>
      <c r="J67" s="109"/>
      <c r="K67" s="112"/>
      <c r="L67" s="109"/>
      <c r="M67" s="124"/>
    </row>
    <row r="68" spans="1:117" ht="15" customHeight="1" x14ac:dyDescent="0.3">
      <c r="A68" s="98"/>
      <c r="B68" s="118" t="s">
        <v>13</v>
      </c>
      <c r="C68" s="98"/>
      <c r="D68" s="90"/>
      <c r="E68" s="102">
        <v>20</v>
      </c>
      <c r="F68" s="104"/>
      <c r="G68" s="106">
        <v>2.8</v>
      </c>
      <c r="H68" s="126">
        <f t="shared" ref="H68" si="52">G68/6.9</f>
        <v>0.40579710144927533</v>
      </c>
      <c r="I68" s="126">
        <f t="shared" ref="I68" si="53">H68*E68</f>
        <v>8.115942028985506</v>
      </c>
      <c r="J68" s="109"/>
      <c r="K68" s="112"/>
      <c r="L68" s="109"/>
      <c r="M68" s="124"/>
    </row>
    <row r="69" spans="1:117" x14ac:dyDescent="0.3">
      <c r="A69" s="98"/>
      <c r="B69" s="101"/>
      <c r="C69" s="98"/>
      <c r="D69" s="90"/>
      <c r="E69" s="103"/>
      <c r="F69" s="105"/>
      <c r="G69" s="107"/>
      <c r="H69" s="127"/>
      <c r="I69" s="127"/>
      <c r="J69" s="109"/>
      <c r="K69" s="112"/>
      <c r="L69" s="109"/>
      <c r="M69" s="124"/>
    </row>
    <row r="70" spans="1:117" ht="15.75" customHeight="1" x14ac:dyDescent="0.3">
      <c r="A70" s="98"/>
      <c r="B70" s="54" t="s">
        <v>14</v>
      </c>
      <c r="C70" s="98"/>
      <c r="D70" s="90"/>
      <c r="E70" s="114">
        <v>20</v>
      </c>
      <c r="F70" s="116"/>
      <c r="G70" s="106">
        <v>2.8</v>
      </c>
      <c r="H70" s="126">
        <f t="shared" ref="H70" si="54">G70/6.9</f>
        <v>0.40579710144927533</v>
      </c>
      <c r="I70" s="126">
        <f t="shared" ref="I70" si="55">H70*E70</f>
        <v>8.115942028985506</v>
      </c>
      <c r="J70" s="109"/>
      <c r="K70" s="112"/>
      <c r="L70" s="109"/>
      <c r="M70" s="124"/>
    </row>
    <row r="71" spans="1:117" ht="15" customHeight="1" x14ac:dyDescent="0.3">
      <c r="A71" s="99"/>
      <c r="B71" s="55"/>
      <c r="C71" s="99"/>
      <c r="D71" s="91"/>
      <c r="E71" s="115"/>
      <c r="F71" s="117"/>
      <c r="G71" s="107"/>
      <c r="H71" s="127"/>
      <c r="I71" s="127"/>
      <c r="J71" s="110"/>
      <c r="K71" s="113"/>
      <c r="L71" s="110"/>
      <c r="M71" s="125"/>
    </row>
    <row r="72" spans="1:117" x14ac:dyDescent="0.3">
      <c r="G72" s="26"/>
      <c r="H72" s="27"/>
      <c r="I72" s="27"/>
    </row>
    <row r="73" spans="1:117" s="1" customFormat="1" ht="15.75" customHeight="1" x14ac:dyDescent="0.3">
      <c r="A73" s="163" t="s">
        <v>32</v>
      </c>
      <c r="B73" s="174" t="s">
        <v>33</v>
      </c>
      <c r="C73" s="163" t="s">
        <v>145</v>
      </c>
      <c r="D73" s="131"/>
      <c r="E73" s="174">
        <v>150</v>
      </c>
      <c r="F73" s="174"/>
      <c r="G73" s="134"/>
      <c r="H73" s="155"/>
      <c r="I73" s="155"/>
      <c r="J73" s="166"/>
      <c r="K73" s="169" t="s">
        <v>150</v>
      </c>
      <c r="L73" s="172" t="s">
        <v>27</v>
      </c>
      <c r="M73" s="128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</row>
    <row r="74" spans="1:117" s="1" customFormat="1" ht="15.75" customHeight="1" x14ac:dyDescent="0.3">
      <c r="A74" s="164"/>
      <c r="B74" s="175"/>
      <c r="C74" s="164"/>
      <c r="D74" s="132"/>
      <c r="E74" s="175"/>
      <c r="F74" s="175"/>
      <c r="G74" s="135"/>
      <c r="H74" s="156"/>
      <c r="I74" s="156"/>
      <c r="J74" s="167"/>
      <c r="K74" s="170"/>
      <c r="L74" s="132"/>
      <c r="M74" s="129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</row>
    <row r="75" spans="1:117" s="1" customFormat="1" ht="15.75" customHeight="1" x14ac:dyDescent="0.3">
      <c r="A75" s="164"/>
      <c r="B75" s="176" t="s">
        <v>34</v>
      </c>
      <c r="C75" s="164"/>
      <c r="D75" s="132"/>
      <c r="E75" s="176">
        <v>50</v>
      </c>
      <c r="F75" s="176"/>
      <c r="G75" s="159"/>
      <c r="H75" s="181"/>
      <c r="I75" s="181"/>
      <c r="J75" s="167"/>
      <c r="K75" s="170"/>
      <c r="L75" s="132"/>
      <c r="M75" s="129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</row>
    <row r="76" spans="1:117" s="1" customFormat="1" ht="15.75" customHeight="1" x14ac:dyDescent="0.3">
      <c r="A76" s="164"/>
      <c r="B76" s="177"/>
      <c r="C76" s="164"/>
      <c r="D76" s="132"/>
      <c r="E76" s="177"/>
      <c r="F76" s="177"/>
      <c r="G76" s="135"/>
      <c r="H76" s="156"/>
      <c r="I76" s="156"/>
      <c r="J76" s="167"/>
      <c r="K76" s="170"/>
      <c r="L76" s="132"/>
      <c r="M76" s="129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</row>
    <row r="77" spans="1:117" s="1" customFormat="1" ht="15.75" customHeight="1" x14ac:dyDescent="0.3">
      <c r="A77" s="164"/>
      <c r="B77" s="178" t="s">
        <v>35</v>
      </c>
      <c r="C77" s="164"/>
      <c r="D77" s="132"/>
      <c r="E77" s="178">
        <v>100</v>
      </c>
      <c r="F77" s="178"/>
      <c r="G77" s="159"/>
      <c r="H77" s="181"/>
      <c r="I77" s="181"/>
      <c r="J77" s="167"/>
      <c r="K77" s="170"/>
      <c r="L77" s="132"/>
      <c r="M77" s="129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</row>
    <row r="78" spans="1:117" s="1" customFormat="1" ht="15.75" customHeight="1" x14ac:dyDescent="0.3">
      <c r="A78" s="164"/>
      <c r="B78" s="175"/>
      <c r="C78" s="164"/>
      <c r="D78" s="132"/>
      <c r="E78" s="175"/>
      <c r="F78" s="175"/>
      <c r="G78" s="135"/>
      <c r="H78" s="156"/>
      <c r="I78" s="156"/>
      <c r="J78" s="167"/>
      <c r="K78" s="170"/>
      <c r="L78" s="132"/>
      <c r="M78" s="129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</row>
    <row r="79" spans="1:117" s="1" customFormat="1" ht="15.75" customHeight="1" x14ac:dyDescent="0.3">
      <c r="A79" s="164"/>
      <c r="B79" s="176" t="s">
        <v>36</v>
      </c>
      <c r="C79" s="164"/>
      <c r="D79" s="132"/>
      <c r="E79" s="176">
        <v>100</v>
      </c>
      <c r="F79" s="176"/>
      <c r="G79" s="159"/>
      <c r="H79" s="181"/>
      <c r="I79" s="181"/>
      <c r="J79" s="167"/>
      <c r="K79" s="170"/>
      <c r="L79" s="132"/>
      <c r="M79" s="12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</row>
    <row r="80" spans="1:117" s="1" customFormat="1" ht="15.75" customHeight="1" x14ac:dyDescent="0.3">
      <c r="A80" s="173"/>
      <c r="B80" s="138"/>
      <c r="C80" s="173"/>
      <c r="D80" s="138"/>
      <c r="E80" s="138"/>
      <c r="F80" s="138"/>
      <c r="G80" s="160"/>
      <c r="H80" s="182"/>
      <c r="I80" s="182"/>
      <c r="J80" s="168"/>
      <c r="K80" s="171"/>
      <c r="L80" s="138"/>
      <c r="M80" s="13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</row>
    <row r="81" spans="1:117" ht="15.75" customHeight="1" x14ac:dyDescent="0.3">
      <c r="A81" s="5"/>
      <c r="B81" s="5"/>
      <c r="C81" s="5"/>
      <c r="D81" s="5"/>
      <c r="E81" s="6"/>
      <c r="F81" s="6"/>
      <c r="G81" s="24"/>
      <c r="H81" s="25"/>
      <c r="I81" s="25"/>
      <c r="J81" s="9"/>
      <c r="K81" s="5"/>
      <c r="L81" s="5"/>
      <c r="M81" s="5"/>
    </row>
    <row r="82" spans="1:117" ht="15.75" customHeight="1" x14ac:dyDescent="0.3">
      <c r="A82" s="5"/>
      <c r="B82" s="5"/>
      <c r="C82" s="5"/>
      <c r="D82" s="5"/>
      <c r="E82" s="6"/>
      <c r="F82" s="6"/>
      <c r="G82" s="24"/>
      <c r="H82" s="25"/>
      <c r="I82" s="25"/>
      <c r="J82" s="9"/>
      <c r="K82" s="5"/>
      <c r="L82" s="5"/>
      <c r="M82" s="5"/>
    </row>
    <row r="83" spans="1:117" s="1" customFormat="1" ht="15.75" customHeight="1" x14ac:dyDescent="0.3">
      <c r="A83" s="163" t="s">
        <v>37</v>
      </c>
      <c r="B83" s="174" t="s">
        <v>33</v>
      </c>
      <c r="C83" s="163" t="s">
        <v>144</v>
      </c>
      <c r="D83" s="174" t="s">
        <v>38</v>
      </c>
      <c r="E83" s="174">
        <v>50</v>
      </c>
      <c r="F83" s="174"/>
      <c r="G83" s="134"/>
      <c r="H83" s="155"/>
      <c r="I83" s="155"/>
      <c r="J83" s="166"/>
      <c r="K83" s="169" t="s">
        <v>150</v>
      </c>
      <c r="L83" s="131"/>
      <c r="M83" s="128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</row>
    <row r="84" spans="1:117" s="1" customFormat="1" ht="14.4" customHeight="1" x14ac:dyDescent="0.3">
      <c r="A84" s="164"/>
      <c r="B84" s="175"/>
      <c r="C84" s="164"/>
      <c r="D84" s="175"/>
      <c r="E84" s="175"/>
      <c r="F84" s="175"/>
      <c r="G84" s="135"/>
      <c r="H84" s="156"/>
      <c r="I84" s="156"/>
      <c r="J84" s="167"/>
      <c r="K84" s="170"/>
      <c r="L84" s="132"/>
      <c r="M84" s="129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</row>
    <row r="85" spans="1:117" s="1" customFormat="1" ht="14.4" customHeight="1" x14ac:dyDescent="0.3">
      <c r="A85" s="164"/>
      <c r="B85" s="176" t="s">
        <v>34</v>
      </c>
      <c r="C85" s="164"/>
      <c r="D85" s="176" t="s">
        <v>38</v>
      </c>
      <c r="E85" s="176">
        <v>50</v>
      </c>
      <c r="F85" s="131"/>
      <c r="G85" s="134"/>
      <c r="H85" s="155"/>
      <c r="I85" s="155"/>
      <c r="J85" s="167"/>
      <c r="K85" s="170"/>
      <c r="L85" s="132"/>
      <c r="M85" s="129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</row>
    <row r="86" spans="1:117" s="1" customFormat="1" ht="14.4" customHeight="1" x14ac:dyDescent="0.3">
      <c r="A86" s="164"/>
      <c r="B86" s="177"/>
      <c r="C86" s="164"/>
      <c r="D86" s="177"/>
      <c r="E86" s="177"/>
      <c r="F86" s="177"/>
      <c r="G86" s="135"/>
      <c r="H86" s="156"/>
      <c r="I86" s="156"/>
      <c r="J86" s="167"/>
      <c r="K86" s="170"/>
      <c r="L86" s="132"/>
      <c r="M86" s="129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</row>
    <row r="87" spans="1:117" s="1" customFormat="1" ht="14.4" customHeight="1" x14ac:dyDescent="0.3">
      <c r="A87" s="164"/>
      <c r="B87" s="178" t="s">
        <v>35</v>
      </c>
      <c r="C87" s="164"/>
      <c r="D87" s="178" t="s">
        <v>38</v>
      </c>
      <c r="E87" s="178">
        <v>50</v>
      </c>
      <c r="F87" s="174"/>
      <c r="G87" s="134"/>
      <c r="H87" s="155"/>
      <c r="I87" s="155"/>
      <c r="J87" s="167"/>
      <c r="K87" s="170"/>
      <c r="L87" s="132"/>
      <c r="M87" s="129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</row>
    <row r="88" spans="1:117" s="1" customFormat="1" ht="14.4" customHeight="1" x14ac:dyDescent="0.3">
      <c r="A88" s="164"/>
      <c r="B88" s="175"/>
      <c r="C88" s="164"/>
      <c r="D88" s="175"/>
      <c r="E88" s="175"/>
      <c r="F88" s="175"/>
      <c r="G88" s="135"/>
      <c r="H88" s="156"/>
      <c r="I88" s="156"/>
      <c r="J88" s="167"/>
      <c r="K88" s="170"/>
      <c r="L88" s="132"/>
      <c r="M88" s="129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</row>
    <row r="89" spans="1:117" s="1" customFormat="1" ht="14.4" customHeight="1" x14ac:dyDescent="0.3">
      <c r="A89" s="164"/>
      <c r="B89" s="176" t="s">
        <v>36</v>
      </c>
      <c r="C89" s="164"/>
      <c r="D89" s="176" t="s">
        <v>38</v>
      </c>
      <c r="E89" s="176">
        <v>50</v>
      </c>
      <c r="F89" s="131"/>
      <c r="G89" s="134">
        <v>4</v>
      </c>
      <c r="H89" s="126">
        <f t="shared" ref="H89" si="56">G89/6.9</f>
        <v>0.57971014492753625</v>
      </c>
      <c r="I89" s="126">
        <f t="shared" ref="I89" si="57">H89*E89</f>
        <v>28.985507246376812</v>
      </c>
      <c r="J89" s="167"/>
      <c r="K89" s="170"/>
      <c r="L89" s="132"/>
      <c r="M89" s="12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</row>
    <row r="90" spans="1:117" s="1" customFormat="1" ht="14.4" customHeight="1" x14ac:dyDescent="0.3">
      <c r="A90" s="173"/>
      <c r="B90" s="138"/>
      <c r="C90" s="173"/>
      <c r="D90" s="138"/>
      <c r="E90" s="138"/>
      <c r="F90" s="177"/>
      <c r="G90" s="135"/>
      <c r="H90" s="127"/>
      <c r="I90" s="127"/>
      <c r="J90" s="168"/>
      <c r="K90" s="171"/>
      <c r="L90" s="138"/>
      <c r="M90" s="13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</row>
    <row r="91" spans="1:117" x14ac:dyDescent="0.3">
      <c r="G91" s="26"/>
      <c r="H91" s="27"/>
      <c r="I91" s="27"/>
    </row>
    <row r="92" spans="1:117" x14ac:dyDescent="0.3">
      <c r="G92" s="26"/>
      <c r="H92" s="27"/>
      <c r="I92" s="27"/>
    </row>
    <row r="93" spans="1:117" s="1" customFormat="1" ht="15.75" customHeight="1" x14ac:dyDescent="0.3">
      <c r="A93" s="79" t="s">
        <v>99</v>
      </c>
      <c r="B93" s="74" t="s">
        <v>100</v>
      </c>
      <c r="C93" s="79" t="s">
        <v>136</v>
      </c>
      <c r="D93" s="94" t="s">
        <v>23</v>
      </c>
      <c r="E93" s="66">
        <v>20</v>
      </c>
      <c r="F93" s="68" t="s">
        <v>39</v>
      </c>
      <c r="G93" s="85">
        <v>2.5</v>
      </c>
      <c r="H93" s="188">
        <f t="shared" ref="H93" si="58">G93/6.9</f>
        <v>0.36231884057971014</v>
      </c>
      <c r="I93" s="188">
        <f t="shared" ref="I93" si="59">H93*E93</f>
        <v>7.2463768115942031</v>
      </c>
      <c r="J93" s="86"/>
      <c r="K93" s="89" t="s">
        <v>40</v>
      </c>
      <c r="L93" s="76"/>
      <c r="M93" s="5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</row>
    <row r="94" spans="1:117" s="1" customFormat="1" ht="15.75" customHeight="1" x14ac:dyDescent="0.3">
      <c r="A94" s="80"/>
      <c r="B94" s="75"/>
      <c r="C94" s="80"/>
      <c r="D94" s="95"/>
      <c r="E94" s="67"/>
      <c r="F94" s="69"/>
      <c r="G94" s="63"/>
      <c r="H94" s="186"/>
      <c r="I94" s="186"/>
      <c r="J94" s="87"/>
      <c r="K94" s="90"/>
      <c r="L94" s="77"/>
      <c r="M94" s="5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</row>
    <row r="95" spans="1:117" s="1" customFormat="1" ht="15.75" customHeight="1" x14ac:dyDescent="0.3">
      <c r="A95" s="80"/>
      <c r="B95" s="56" t="s">
        <v>101</v>
      </c>
      <c r="C95" s="80"/>
      <c r="D95" s="95"/>
      <c r="E95" s="58">
        <v>20</v>
      </c>
      <c r="F95" s="60" t="s">
        <v>41</v>
      </c>
      <c r="G95" s="62">
        <v>2.5</v>
      </c>
      <c r="H95" s="185">
        <f t="shared" ref="H95" si="60">G95/6.9</f>
        <v>0.36231884057971014</v>
      </c>
      <c r="I95" s="185">
        <f t="shared" ref="I95" si="61">H95*E95</f>
        <v>7.2463768115942031</v>
      </c>
      <c r="J95" s="87"/>
      <c r="K95" s="90"/>
      <c r="L95" s="77"/>
      <c r="M95" s="54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</row>
    <row r="96" spans="1:117" s="1" customFormat="1" ht="15.75" customHeight="1" x14ac:dyDescent="0.3">
      <c r="A96" s="80"/>
      <c r="B96" s="57"/>
      <c r="C96" s="80"/>
      <c r="D96" s="95"/>
      <c r="E96" s="59"/>
      <c r="F96" s="61"/>
      <c r="G96" s="63"/>
      <c r="H96" s="186"/>
      <c r="I96" s="186"/>
      <c r="J96" s="87"/>
      <c r="K96" s="90"/>
      <c r="L96" s="77"/>
      <c r="M96" s="54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</row>
    <row r="97" spans="1:117" s="1" customFormat="1" ht="15.75" customHeight="1" x14ac:dyDescent="0.3">
      <c r="A97" s="80"/>
      <c r="B97" s="74" t="s">
        <v>102</v>
      </c>
      <c r="C97" s="80"/>
      <c r="D97" s="95"/>
      <c r="E97" s="183">
        <v>20</v>
      </c>
      <c r="F97" s="68" t="s">
        <v>42</v>
      </c>
      <c r="G97" s="62">
        <v>2.8</v>
      </c>
      <c r="H97" s="185">
        <f t="shared" ref="H97" si="62">G97/6.9</f>
        <v>0.40579710144927533</v>
      </c>
      <c r="I97" s="185">
        <f t="shared" ref="I97" si="63">H97*E97</f>
        <v>8.115942028985506</v>
      </c>
      <c r="J97" s="87"/>
      <c r="K97" s="90"/>
      <c r="L97" s="77"/>
      <c r="M97" s="54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</row>
    <row r="98" spans="1:117" s="1" customFormat="1" ht="15.75" customHeight="1" x14ac:dyDescent="0.3">
      <c r="A98" s="80"/>
      <c r="B98" s="75"/>
      <c r="C98" s="80"/>
      <c r="D98" s="95"/>
      <c r="E98" s="67"/>
      <c r="F98" s="69"/>
      <c r="G98" s="63"/>
      <c r="H98" s="186"/>
      <c r="I98" s="186"/>
      <c r="J98" s="87"/>
      <c r="K98" s="90"/>
      <c r="L98" s="77"/>
      <c r="M98" s="54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</row>
    <row r="99" spans="1:117" s="1" customFormat="1" ht="15.75" customHeight="1" x14ac:dyDescent="0.3">
      <c r="A99" s="80"/>
      <c r="B99" s="56" t="s">
        <v>103</v>
      </c>
      <c r="C99" s="80"/>
      <c r="D99" s="95"/>
      <c r="E99" s="58">
        <v>20</v>
      </c>
      <c r="F99" s="60" t="s">
        <v>43</v>
      </c>
      <c r="G99" s="62">
        <v>2.8</v>
      </c>
      <c r="H99" s="185">
        <f t="shared" ref="H99" si="64">G99/6.9</f>
        <v>0.40579710144927533</v>
      </c>
      <c r="I99" s="185">
        <f t="shared" ref="I99" si="65">H99*E99</f>
        <v>8.115942028985506</v>
      </c>
      <c r="J99" s="87"/>
      <c r="K99" s="90"/>
      <c r="L99" s="77"/>
      <c r="M99" s="54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</row>
    <row r="100" spans="1:117" s="1" customFormat="1" ht="15.75" customHeight="1" x14ac:dyDescent="0.3">
      <c r="A100" s="80"/>
      <c r="B100" s="57"/>
      <c r="C100" s="80"/>
      <c r="D100" s="95"/>
      <c r="E100" s="184"/>
      <c r="F100" s="72"/>
      <c r="G100" s="73"/>
      <c r="H100" s="187"/>
      <c r="I100" s="187"/>
      <c r="J100" s="87"/>
      <c r="K100" s="90"/>
      <c r="L100" s="77"/>
      <c r="M100" s="54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</row>
    <row r="101" spans="1:117" ht="15" customHeight="1" x14ac:dyDescent="0.3">
      <c r="A101" s="80"/>
      <c r="B101" s="74" t="s">
        <v>104</v>
      </c>
      <c r="C101" s="80"/>
      <c r="D101" s="95"/>
      <c r="E101" s="183">
        <v>20</v>
      </c>
      <c r="F101" s="68" t="s">
        <v>44</v>
      </c>
      <c r="G101" s="62">
        <v>2.8</v>
      </c>
      <c r="H101" s="185">
        <f t="shared" ref="H101" si="66">G101/6.9</f>
        <v>0.40579710144927533</v>
      </c>
      <c r="I101" s="185">
        <f t="shared" ref="I101" si="67">H101*E101</f>
        <v>8.115942028985506</v>
      </c>
      <c r="J101" s="87"/>
      <c r="K101" s="90"/>
      <c r="L101" s="77"/>
      <c r="M101" s="54"/>
    </row>
    <row r="102" spans="1:117" ht="15" customHeight="1" x14ac:dyDescent="0.3">
      <c r="A102" s="80"/>
      <c r="B102" s="75"/>
      <c r="C102" s="80"/>
      <c r="D102" s="95"/>
      <c r="E102" s="67"/>
      <c r="F102" s="69"/>
      <c r="G102" s="63"/>
      <c r="H102" s="186"/>
      <c r="I102" s="186"/>
      <c r="J102" s="87"/>
      <c r="K102" s="90"/>
      <c r="L102" s="77"/>
      <c r="M102" s="54"/>
    </row>
    <row r="103" spans="1:117" ht="15" customHeight="1" x14ac:dyDescent="0.3">
      <c r="A103" s="80"/>
      <c r="B103" s="56" t="s">
        <v>105</v>
      </c>
      <c r="C103" s="80"/>
      <c r="D103" s="95"/>
      <c r="E103" s="58">
        <v>20</v>
      </c>
      <c r="F103" s="60" t="s">
        <v>45</v>
      </c>
      <c r="G103" s="62">
        <v>2.8</v>
      </c>
      <c r="H103" s="185">
        <f t="shared" ref="H103" si="68">G103/6.9</f>
        <v>0.40579710144927533</v>
      </c>
      <c r="I103" s="185">
        <f t="shared" ref="I103" si="69">H103*E103</f>
        <v>8.115942028985506</v>
      </c>
      <c r="J103" s="87"/>
      <c r="K103" s="90"/>
      <c r="L103" s="77"/>
      <c r="M103" s="54"/>
    </row>
    <row r="104" spans="1:117" ht="15" customHeight="1" x14ac:dyDescent="0.3">
      <c r="A104" s="81"/>
      <c r="B104" s="57"/>
      <c r="C104" s="81"/>
      <c r="D104" s="96"/>
      <c r="E104" s="184"/>
      <c r="F104" s="72"/>
      <c r="G104" s="73"/>
      <c r="H104" s="187"/>
      <c r="I104" s="187"/>
      <c r="J104" s="88"/>
      <c r="K104" s="91"/>
      <c r="L104" s="78"/>
      <c r="M104" s="55"/>
    </row>
    <row r="105" spans="1:117" x14ac:dyDescent="0.3">
      <c r="G105" s="26"/>
      <c r="H105" s="27"/>
      <c r="I105" s="27"/>
    </row>
    <row r="106" spans="1:117" x14ac:dyDescent="0.3">
      <c r="G106" s="26"/>
      <c r="H106" s="27"/>
      <c r="I106" s="27"/>
    </row>
    <row r="107" spans="1:117" x14ac:dyDescent="0.3">
      <c r="A107" s="79" t="s">
        <v>106</v>
      </c>
      <c r="B107" s="74" t="s">
        <v>107</v>
      </c>
      <c r="C107" s="79" t="s">
        <v>137</v>
      </c>
      <c r="D107" s="94" t="s">
        <v>23</v>
      </c>
      <c r="E107" s="66">
        <v>10</v>
      </c>
      <c r="F107" s="68" t="s">
        <v>46</v>
      </c>
      <c r="G107" s="85">
        <v>2.5</v>
      </c>
      <c r="H107" s="188">
        <f t="shared" ref="H107" si="70">G107/6.9</f>
        <v>0.36231884057971014</v>
      </c>
      <c r="I107" s="188">
        <f t="shared" ref="I107" si="71">H107*E107</f>
        <v>3.6231884057971016</v>
      </c>
      <c r="J107" s="86"/>
      <c r="K107" s="89" t="s">
        <v>40</v>
      </c>
      <c r="L107" s="76"/>
      <c r="M107" s="53"/>
    </row>
    <row r="108" spans="1:117" x14ac:dyDescent="0.3">
      <c r="A108" s="80"/>
      <c r="B108" s="75"/>
      <c r="C108" s="80"/>
      <c r="D108" s="95"/>
      <c r="E108" s="67"/>
      <c r="F108" s="69"/>
      <c r="G108" s="63"/>
      <c r="H108" s="186"/>
      <c r="I108" s="186"/>
      <c r="J108" s="87"/>
      <c r="K108" s="90"/>
      <c r="L108" s="77"/>
      <c r="M108" s="54"/>
    </row>
    <row r="109" spans="1:117" x14ac:dyDescent="0.3">
      <c r="A109" s="80"/>
      <c r="B109" s="56" t="s">
        <v>101</v>
      </c>
      <c r="C109" s="80"/>
      <c r="D109" s="95"/>
      <c r="E109" s="58">
        <v>10</v>
      </c>
      <c r="F109" s="60" t="s">
        <v>47</v>
      </c>
      <c r="G109" s="62">
        <v>2.5</v>
      </c>
      <c r="H109" s="185">
        <f t="shared" ref="H109" si="72">G109/6.9</f>
        <v>0.36231884057971014</v>
      </c>
      <c r="I109" s="185">
        <f t="shared" ref="I109" si="73">H109*E109</f>
        <v>3.6231884057971016</v>
      </c>
      <c r="J109" s="87"/>
      <c r="K109" s="90"/>
      <c r="L109" s="77"/>
      <c r="M109" s="54"/>
    </row>
    <row r="110" spans="1:117" x14ac:dyDescent="0.3">
      <c r="A110" s="80"/>
      <c r="B110" s="57"/>
      <c r="C110" s="80"/>
      <c r="D110" s="95"/>
      <c r="E110" s="59"/>
      <c r="F110" s="61"/>
      <c r="G110" s="63"/>
      <c r="H110" s="186"/>
      <c r="I110" s="186"/>
      <c r="J110" s="87"/>
      <c r="K110" s="90"/>
      <c r="L110" s="77"/>
      <c r="M110" s="54"/>
    </row>
    <row r="111" spans="1:117" x14ac:dyDescent="0.3">
      <c r="A111" s="80"/>
      <c r="B111" s="74" t="s">
        <v>108</v>
      </c>
      <c r="C111" s="80"/>
      <c r="D111" s="95"/>
      <c r="E111" s="66">
        <v>10</v>
      </c>
      <c r="F111" s="68" t="s">
        <v>48</v>
      </c>
      <c r="G111" s="62">
        <v>2.8</v>
      </c>
      <c r="H111" s="185">
        <f t="shared" ref="H111" si="74">G111/6.9</f>
        <v>0.40579710144927533</v>
      </c>
      <c r="I111" s="185">
        <f t="shared" ref="I111" si="75">H111*E111</f>
        <v>4.057971014492753</v>
      </c>
      <c r="J111" s="87"/>
      <c r="K111" s="90"/>
      <c r="L111" s="77"/>
      <c r="M111" s="54"/>
    </row>
    <row r="112" spans="1:117" x14ac:dyDescent="0.3">
      <c r="A112" s="80"/>
      <c r="B112" s="75"/>
      <c r="C112" s="80"/>
      <c r="D112" s="95"/>
      <c r="E112" s="67"/>
      <c r="F112" s="69"/>
      <c r="G112" s="63"/>
      <c r="H112" s="186"/>
      <c r="I112" s="186"/>
      <c r="J112" s="87"/>
      <c r="K112" s="90"/>
      <c r="L112" s="77"/>
      <c r="M112" s="54"/>
    </row>
    <row r="113" spans="1:13" x14ac:dyDescent="0.3">
      <c r="A113" s="80"/>
      <c r="B113" s="56" t="s">
        <v>103</v>
      </c>
      <c r="C113" s="80"/>
      <c r="D113" s="95"/>
      <c r="E113" s="58">
        <v>10</v>
      </c>
      <c r="F113" s="60" t="s">
        <v>49</v>
      </c>
      <c r="G113" s="62">
        <v>2.8</v>
      </c>
      <c r="H113" s="185">
        <f t="shared" ref="H113" si="76">G113/6.9</f>
        <v>0.40579710144927533</v>
      </c>
      <c r="I113" s="185">
        <f t="shared" ref="I113" si="77">H113*E113</f>
        <v>4.057971014492753</v>
      </c>
      <c r="J113" s="87"/>
      <c r="K113" s="90"/>
      <c r="L113" s="77"/>
      <c r="M113" s="54"/>
    </row>
    <row r="114" spans="1:13" x14ac:dyDescent="0.3">
      <c r="A114" s="80"/>
      <c r="B114" s="57"/>
      <c r="C114" s="80"/>
      <c r="D114" s="95"/>
      <c r="E114" s="59"/>
      <c r="F114" s="72"/>
      <c r="G114" s="73"/>
      <c r="H114" s="187"/>
      <c r="I114" s="187"/>
      <c r="J114" s="87"/>
      <c r="K114" s="90"/>
      <c r="L114" s="77"/>
      <c r="M114" s="54"/>
    </row>
    <row r="115" spans="1:13" x14ac:dyDescent="0.3">
      <c r="A115" s="80"/>
      <c r="B115" s="74" t="s">
        <v>109</v>
      </c>
      <c r="C115" s="80"/>
      <c r="D115" s="95"/>
      <c r="E115" s="66">
        <v>10</v>
      </c>
      <c r="F115" s="68" t="s">
        <v>50</v>
      </c>
      <c r="G115" s="62">
        <v>2.8</v>
      </c>
      <c r="H115" s="185">
        <f t="shared" ref="H115" si="78">G115/6.9</f>
        <v>0.40579710144927533</v>
      </c>
      <c r="I115" s="185">
        <f t="shared" ref="I115" si="79">H115*E115</f>
        <v>4.057971014492753</v>
      </c>
      <c r="J115" s="87"/>
      <c r="K115" s="90"/>
      <c r="L115" s="77"/>
      <c r="M115" s="54"/>
    </row>
    <row r="116" spans="1:13" x14ac:dyDescent="0.3">
      <c r="A116" s="80"/>
      <c r="B116" s="75"/>
      <c r="C116" s="80"/>
      <c r="D116" s="95"/>
      <c r="E116" s="67"/>
      <c r="F116" s="69"/>
      <c r="G116" s="63"/>
      <c r="H116" s="186"/>
      <c r="I116" s="186"/>
      <c r="J116" s="87"/>
      <c r="K116" s="90"/>
      <c r="L116" s="77"/>
      <c r="M116" s="54"/>
    </row>
    <row r="117" spans="1:13" x14ac:dyDescent="0.3">
      <c r="A117" s="80"/>
      <c r="B117" s="56" t="s">
        <v>105</v>
      </c>
      <c r="C117" s="80"/>
      <c r="D117" s="95"/>
      <c r="E117" s="58">
        <v>10</v>
      </c>
      <c r="F117" s="60" t="s">
        <v>51</v>
      </c>
      <c r="G117" s="62">
        <v>2.8</v>
      </c>
      <c r="H117" s="185">
        <f t="shared" ref="H117" si="80">G117/6.9</f>
        <v>0.40579710144927533</v>
      </c>
      <c r="I117" s="185">
        <f t="shared" ref="I117" si="81">H117*E117</f>
        <v>4.057971014492753</v>
      </c>
      <c r="J117" s="87"/>
      <c r="K117" s="90"/>
      <c r="L117" s="77"/>
      <c r="M117" s="54"/>
    </row>
    <row r="118" spans="1:13" x14ac:dyDescent="0.3">
      <c r="A118" s="81"/>
      <c r="B118" s="57"/>
      <c r="C118" s="81"/>
      <c r="D118" s="96"/>
      <c r="E118" s="59"/>
      <c r="F118" s="72"/>
      <c r="G118" s="73"/>
      <c r="H118" s="187"/>
      <c r="I118" s="187"/>
      <c r="J118" s="88"/>
      <c r="K118" s="91"/>
      <c r="L118" s="78"/>
      <c r="M118" s="55"/>
    </row>
    <row r="119" spans="1:13" x14ac:dyDescent="0.3">
      <c r="G119" s="26"/>
      <c r="H119" s="27"/>
      <c r="I119" s="27"/>
    </row>
    <row r="120" spans="1:13" x14ac:dyDescent="0.3">
      <c r="G120" s="26"/>
      <c r="H120" s="27"/>
      <c r="I120" s="27"/>
    </row>
    <row r="121" spans="1:13" x14ac:dyDescent="0.3">
      <c r="A121" s="79" t="s">
        <v>110</v>
      </c>
      <c r="B121" s="74" t="s">
        <v>111</v>
      </c>
      <c r="C121" s="79" t="s">
        <v>138</v>
      </c>
      <c r="D121" s="94" t="s">
        <v>23</v>
      </c>
      <c r="E121" s="66">
        <v>10</v>
      </c>
      <c r="F121" s="68" t="s">
        <v>52</v>
      </c>
      <c r="G121" s="85">
        <v>2.5</v>
      </c>
      <c r="H121" s="188">
        <f t="shared" ref="H121" si="82">G121/6.9</f>
        <v>0.36231884057971014</v>
      </c>
      <c r="I121" s="188">
        <f t="shared" ref="I121" si="83">H121*E121</f>
        <v>3.6231884057971016</v>
      </c>
      <c r="J121" s="86"/>
      <c r="K121" s="89" t="s">
        <v>53</v>
      </c>
      <c r="L121" s="76"/>
      <c r="M121" s="53"/>
    </row>
    <row r="122" spans="1:13" x14ac:dyDescent="0.3">
      <c r="A122" s="80"/>
      <c r="B122" s="75"/>
      <c r="C122" s="80"/>
      <c r="D122" s="95"/>
      <c r="E122" s="67"/>
      <c r="F122" s="69"/>
      <c r="G122" s="63"/>
      <c r="H122" s="186"/>
      <c r="I122" s="186"/>
      <c r="J122" s="87"/>
      <c r="K122" s="90"/>
      <c r="L122" s="77"/>
      <c r="M122" s="54"/>
    </row>
    <row r="123" spans="1:13" x14ac:dyDescent="0.3">
      <c r="A123" s="80"/>
      <c r="B123" s="56" t="s">
        <v>112</v>
      </c>
      <c r="C123" s="80"/>
      <c r="D123" s="95"/>
      <c r="E123" s="58">
        <v>10</v>
      </c>
      <c r="F123" s="60" t="s">
        <v>54</v>
      </c>
      <c r="G123" s="62">
        <v>2.8</v>
      </c>
      <c r="H123" s="185">
        <f t="shared" ref="H123" si="84">G123/6.9</f>
        <v>0.40579710144927533</v>
      </c>
      <c r="I123" s="185">
        <f t="shared" ref="I123" si="85">H123*E123</f>
        <v>4.057971014492753</v>
      </c>
      <c r="J123" s="87"/>
      <c r="K123" s="90"/>
      <c r="L123" s="77"/>
      <c r="M123" s="54"/>
    </row>
    <row r="124" spans="1:13" x14ac:dyDescent="0.3">
      <c r="A124" s="80"/>
      <c r="B124" s="57"/>
      <c r="C124" s="80"/>
      <c r="D124" s="95"/>
      <c r="E124" s="59"/>
      <c r="F124" s="61"/>
      <c r="G124" s="63"/>
      <c r="H124" s="186"/>
      <c r="I124" s="186"/>
      <c r="J124" s="87"/>
      <c r="K124" s="90"/>
      <c r="L124" s="77"/>
      <c r="M124" s="54"/>
    </row>
    <row r="125" spans="1:13" x14ac:dyDescent="0.3">
      <c r="A125" s="80"/>
      <c r="B125" s="64" t="s">
        <v>113</v>
      </c>
      <c r="C125" s="80"/>
      <c r="D125" s="95"/>
      <c r="E125" s="66">
        <v>10</v>
      </c>
      <c r="F125" s="68" t="s">
        <v>55</v>
      </c>
      <c r="G125" s="62">
        <v>2.8</v>
      </c>
      <c r="H125" s="185">
        <f t="shared" ref="H125" si="86">G125/6.9</f>
        <v>0.40579710144927533</v>
      </c>
      <c r="I125" s="185">
        <f t="shared" ref="I125" si="87">H125*E125</f>
        <v>4.057971014492753</v>
      </c>
      <c r="J125" s="87"/>
      <c r="K125" s="90"/>
      <c r="L125" s="77"/>
      <c r="M125" s="54"/>
    </row>
    <row r="126" spans="1:13" x14ac:dyDescent="0.3">
      <c r="A126" s="80"/>
      <c r="B126" s="65"/>
      <c r="C126" s="80"/>
      <c r="D126" s="95"/>
      <c r="E126" s="67"/>
      <c r="F126" s="69"/>
      <c r="G126" s="63"/>
      <c r="H126" s="186"/>
      <c r="I126" s="186"/>
      <c r="J126" s="87"/>
      <c r="K126" s="90"/>
      <c r="L126" s="77"/>
      <c r="M126" s="54"/>
    </row>
    <row r="127" spans="1:13" ht="15" customHeight="1" x14ac:dyDescent="0.3">
      <c r="A127" s="80"/>
      <c r="B127" s="70" t="s">
        <v>114</v>
      </c>
      <c r="C127" s="80"/>
      <c r="D127" s="95"/>
      <c r="E127" s="58">
        <v>10</v>
      </c>
      <c r="F127" s="60" t="s">
        <v>56</v>
      </c>
      <c r="G127" s="62">
        <v>2.8</v>
      </c>
      <c r="H127" s="185">
        <f t="shared" ref="H127" si="88">G127/6.9</f>
        <v>0.40579710144927533</v>
      </c>
      <c r="I127" s="185">
        <f t="shared" ref="I127" si="89">H127*E127</f>
        <v>4.057971014492753</v>
      </c>
      <c r="J127" s="87"/>
      <c r="K127" s="90"/>
      <c r="L127" s="77"/>
      <c r="M127" s="54"/>
    </row>
    <row r="128" spans="1:13" x14ac:dyDescent="0.3">
      <c r="A128" s="80"/>
      <c r="B128" s="71"/>
      <c r="C128" s="80"/>
      <c r="D128" s="95"/>
      <c r="E128" s="59"/>
      <c r="F128" s="72"/>
      <c r="G128" s="73"/>
      <c r="H128" s="187"/>
      <c r="I128" s="187"/>
      <c r="J128" s="87"/>
      <c r="K128" s="90"/>
      <c r="L128" s="77"/>
      <c r="M128" s="54"/>
    </row>
    <row r="129" spans="1:13" x14ac:dyDescent="0.3">
      <c r="A129" s="80"/>
      <c r="B129" s="74" t="s">
        <v>115</v>
      </c>
      <c r="C129" s="80"/>
      <c r="D129" s="95"/>
      <c r="E129" s="66">
        <v>10</v>
      </c>
      <c r="F129" s="68" t="s">
        <v>57</v>
      </c>
      <c r="G129" s="62">
        <v>2.5</v>
      </c>
      <c r="H129" s="185">
        <f t="shared" ref="H129" si="90">G129/6.9</f>
        <v>0.36231884057971014</v>
      </c>
      <c r="I129" s="185">
        <f t="shared" ref="I129" si="91">H129*E129</f>
        <v>3.6231884057971016</v>
      </c>
      <c r="J129" s="87"/>
      <c r="K129" s="90"/>
      <c r="L129" s="77"/>
      <c r="M129" s="54"/>
    </row>
    <row r="130" spans="1:13" x14ac:dyDescent="0.3">
      <c r="A130" s="80"/>
      <c r="B130" s="75"/>
      <c r="C130" s="80"/>
      <c r="D130" s="95"/>
      <c r="E130" s="67"/>
      <c r="F130" s="69"/>
      <c r="G130" s="63"/>
      <c r="H130" s="186"/>
      <c r="I130" s="186"/>
      <c r="J130" s="87"/>
      <c r="K130" s="90"/>
      <c r="L130" s="77"/>
      <c r="M130" s="54"/>
    </row>
    <row r="131" spans="1:13" x14ac:dyDescent="0.3">
      <c r="A131" s="80"/>
      <c r="B131" s="56" t="s">
        <v>104</v>
      </c>
      <c r="C131" s="80"/>
      <c r="D131" s="95"/>
      <c r="E131" s="58">
        <v>10</v>
      </c>
      <c r="F131" s="60" t="s">
        <v>58</v>
      </c>
      <c r="G131" s="62">
        <v>2.5</v>
      </c>
      <c r="H131" s="185">
        <f t="shared" ref="H131" si="92">G131/6.9</f>
        <v>0.36231884057971014</v>
      </c>
      <c r="I131" s="185">
        <f t="shared" ref="I131" si="93">H131*E131</f>
        <v>3.6231884057971016</v>
      </c>
      <c r="J131" s="87"/>
      <c r="K131" s="90"/>
      <c r="L131" s="77"/>
      <c r="M131" s="54"/>
    </row>
    <row r="132" spans="1:13" x14ac:dyDescent="0.3">
      <c r="A132" s="81"/>
      <c r="B132" s="57"/>
      <c r="C132" s="81"/>
      <c r="D132" s="96"/>
      <c r="E132" s="59"/>
      <c r="F132" s="72"/>
      <c r="G132" s="73"/>
      <c r="H132" s="187"/>
      <c r="I132" s="187"/>
      <c r="J132" s="88"/>
      <c r="K132" s="91"/>
      <c r="L132" s="78"/>
      <c r="M132" s="55"/>
    </row>
    <row r="133" spans="1:13" x14ac:dyDescent="0.3">
      <c r="G133" s="26"/>
      <c r="H133" s="27"/>
      <c r="I133" s="27"/>
    </row>
    <row r="134" spans="1:13" x14ac:dyDescent="0.3">
      <c r="G134" s="26"/>
      <c r="H134" s="27"/>
      <c r="I134" s="27"/>
    </row>
    <row r="135" spans="1:13" x14ac:dyDescent="0.3">
      <c r="A135" s="79" t="s">
        <v>116</v>
      </c>
      <c r="B135" s="74" t="s">
        <v>111</v>
      </c>
      <c r="C135" s="79" t="s">
        <v>139</v>
      </c>
      <c r="D135" s="94" t="s">
        <v>23</v>
      </c>
      <c r="E135" s="66">
        <v>10</v>
      </c>
      <c r="F135" s="68" t="s">
        <v>59</v>
      </c>
      <c r="G135" s="85">
        <v>2.5</v>
      </c>
      <c r="H135" s="188">
        <f t="shared" ref="H135" si="94">G135/6.9</f>
        <v>0.36231884057971014</v>
      </c>
      <c r="I135" s="188">
        <f t="shared" ref="I135" si="95">H135*E135</f>
        <v>3.6231884057971016</v>
      </c>
      <c r="J135" s="86"/>
      <c r="K135" s="89" t="s">
        <v>60</v>
      </c>
      <c r="L135" s="76"/>
      <c r="M135" s="53"/>
    </row>
    <row r="136" spans="1:13" x14ac:dyDescent="0.3">
      <c r="A136" s="80"/>
      <c r="B136" s="75"/>
      <c r="C136" s="80"/>
      <c r="D136" s="95"/>
      <c r="E136" s="67"/>
      <c r="F136" s="69"/>
      <c r="G136" s="63"/>
      <c r="H136" s="186"/>
      <c r="I136" s="186"/>
      <c r="J136" s="87"/>
      <c r="K136" s="90"/>
      <c r="L136" s="77"/>
      <c r="M136" s="54"/>
    </row>
    <row r="137" spans="1:13" x14ac:dyDescent="0.3">
      <c r="A137" s="80"/>
      <c r="B137" s="56" t="s">
        <v>112</v>
      </c>
      <c r="C137" s="80"/>
      <c r="D137" s="95"/>
      <c r="E137" s="58">
        <v>10</v>
      </c>
      <c r="F137" s="60" t="s">
        <v>61</v>
      </c>
      <c r="G137" s="62">
        <v>2.8</v>
      </c>
      <c r="H137" s="185">
        <f t="shared" ref="H137" si="96">G137/6.9</f>
        <v>0.40579710144927533</v>
      </c>
      <c r="I137" s="185">
        <f t="shared" ref="I137" si="97">H137*E137</f>
        <v>4.057971014492753</v>
      </c>
      <c r="J137" s="87"/>
      <c r="K137" s="90"/>
      <c r="L137" s="77"/>
      <c r="M137" s="54"/>
    </row>
    <row r="138" spans="1:13" x14ac:dyDescent="0.3">
      <c r="A138" s="80"/>
      <c r="B138" s="57"/>
      <c r="C138" s="80"/>
      <c r="D138" s="95"/>
      <c r="E138" s="59"/>
      <c r="F138" s="61"/>
      <c r="G138" s="63"/>
      <c r="H138" s="186"/>
      <c r="I138" s="186"/>
      <c r="J138" s="87"/>
      <c r="K138" s="90"/>
      <c r="L138" s="77"/>
      <c r="M138" s="54"/>
    </row>
    <row r="139" spans="1:13" x14ac:dyDescent="0.3">
      <c r="A139" s="80"/>
      <c r="B139" s="64" t="s">
        <v>113</v>
      </c>
      <c r="C139" s="80"/>
      <c r="D139" s="95"/>
      <c r="E139" s="66">
        <v>10</v>
      </c>
      <c r="F139" s="68" t="s">
        <v>62</v>
      </c>
      <c r="G139" s="62">
        <v>2.8</v>
      </c>
      <c r="H139" s="185">
        <f t="shared" ref="H139" si="98">G139/6.9</f>
        <v>0.40579710144927533</v>
      </c>
      <c r="I139" s="185">
        <f t="shared" ref="I139" si="99">H139*E139</f>
        <v>4.057971014492753</v>
      </c>
      <c r="J139" s="87"/>
      <c r="K139" s="90"/>
      <c r="L139" s="77"/>
      <c r="M139" s="54"/>
    </row>
    <row r="140" spans="1:13" x14ac:dyDescent="0.3">
      <c r="A140" s="80"/>
      <c r="B140" s="65"/>
      <c r="C140" s="80"/>
      <c r="D140" s="95"/>
      <c r="E140" s="67"/>
      <c r="F140" s="69"/>
      <c r="G140" s="63"/>
      <c r="H140" s="186"/>
      <c r="I140" s="186"/>
      <c r="J140" s="87"/>
      <c r="K140" s="90"/>
      <c r="L140" s="77"/>
      <c r="M140" s="54"/>
    </row>
    <row r="141" spans="1:13" x14ac:dyDescent="0.3">
      <c r="A141" s="80"/>
      <c r="B141" s="70" t="s">
        <v>114</v>
      </c>
      <c r="C141" s="80"/>
      <c r="D141" s="95"/>
      <c r="E141" s="58">
        <v>10</v>
      </c>
      <c r="F141" s="60" t="s">
        <v>63</v>
      </c>
      <c r="G141" s="62">
        <v>2.8</v>
      </c>
      <c r="H141" s="185">
        <f t="shared" ref="H141" si="100">G141/6.9</f>
        <v>0.40579710144927533</v>
      </c>
      <c r="I141" s="185">
        <f t="shared" ref="I141" si="101">H141*E141</f>
        <v>4.057971014492753</v>
      </c>
      <c r="J141" s="87"/>
      <c r="K141" s="90"/>
      <c r="L141" s="77"/>
      <c r="M141" s="54"/>
    </row>
    <row r="142" spans="1:13" x14ac:dyDescent="0.3">
      <c r="A142" s="80"/>
      <c r="B142" s="71"/>
      <c r="C142" s="80"/>
      <c r="D142" s="95"/>
      <c r="E142" s="59"/>
      <c r="F142" s="72"/>
      <c r="G142" s="73"/>
      <c r="H142" s="187"/>
      <c r="I142" s="187"/>
      <c r="J142" s="87"/>
      <c r="K142" s="90"/>
      <c r="L142" s="77"/>
      <c r="M142" s="54"/>
    </row>
    <row r="143" spans="1:13" x14ac:dyDescent="0.3">
      <c r="A143" s="80"/>
      <c r="B143" s="74" t="s">
        <v>115</v>
      </c>
      <c r="C143" s="80"/>
      <c r="D143" s="95"/>
      <c r="E143" s="66">
        <v>10</v>
      </c>
      <c r="F143" s="68" t="s">
        <v>64</v>
      </c>
      <c r="G143" s="62">
        <v>2.5</v>
      </c>
      <c r="H143" s="185">
        <f t="shared" ref="H143" si="102">G143/6.9</f>
        <v>0.36231884057971014</v>
      </c>
      <c r="I143" s="185">
        <f t="shared" ref="I143" si="103">H143*E143</f>
        <v>3.6231884057971016</v>
      </c>
      <c r="J143" s="87"/>
      <c r="K143" s="90"/>
      <c r="L143" s="77"/>
      <c r="M143" s="54"/>
    </row>
    <row r="144" spans="1:13" x14ac:dyDescent="0.3">
      <c r="A144" s="80"/>
      <c r="B144" s="75"/>
      <c r="C144" s="80"/>
      <c r="D144" s="95"/>
      <c r="E144" s="67"/>
      <c r="F144" s="69"/>
      <c r="G144" s="63"/>
      <c r="H144" s="186"/>
      <c r="I144" s="186"/>
      <c r="J144" s="87"/>
      <c r="K144" s="90"/>
      <c r="L144" s="77"/>
      <c r="M144" s="54"/>
    </row>
    <row r="145" spans="1:13" x14ac:dyDescent="0.3">
      <c r="A145" s="80"/>
      <c r="B145" s="56" t="s">
        <v>104</v>
      </c>
      <c r="C145" s="80"/>
      <c r="D145" s="95"/>
      <c r="E145" s="58">
        <v>10</v>
      </c>
      <c r="F145" s="60" t="s">
        <v>65</v>
      </c>
      <c r="G145" s="62">
        <v>2.5</v>
      </c>
      <c r="H145" s="185">
        <f t="shared" ref="H145" si="104">G145/6.9</f>
        <v>0.36231884057971014</v>
      </c>
      <c r="I145" s="185">
        <f t="shared" ref="I145" si="105">H145*E145</f>
        <v>3.6231884057971016</v>
      </c>
      <c r="J145" s="87"/>
      <c r="K145" s="90"/>
      <c r="L145" s="77"/>
      <c r="M145" s="54"/>
    </row>
    <row r="146" spans="1:13" x14ac:dyDescent="0.3">
      <c r="A146" s="81"/>
      <c r="B146" s="57"/>
      <c r="C146" s="81"/>
      <c r="D146" s="96"/>
      <c r="E146" s="59"/>
      <c r="F146" s="72"/>
      <c r="G146" s="73"/>
      <c r="H146" s="187"/>
      <c r="I146" s="187"/>
      <c r="J146" s="88"/>
      <c r="K146" s="91"/>
      <c r="L146" s="78"/>
      <c r="M146" s="55"/>
    </row>
    <row r="147" spans="1:13" x14ac:dyDescent="0.3">
      <c r="G147" s="26"/>
      <c r="H147" s="27"/>
      <c r="I147" s="27"/>
    </row>
    <row r="148" spans="1:13" x14ac:dyDescent="0.3">
      <c r="G148" s="26"/>
      <c r="H148" s="27"/>
      <c r="I148" s="27"/>
    </row>
    <row r="149" spans="1:13" x14ac:dyDescent="0.3">
      <c r="A149" s="79" t="s">
        <v>117</v>
      </c>
      <c r="B149" s="74" t="s">
        <v>107</v>
      </c>
      <c r="C149" s="79" t="s">
        <v>140</v>
      </c>
      <c r="D149" s="94" t="s">
        <v>23</v>
      </c>
      <c r="E149" s="66">
        <v>30</v>
      </c>
      <c r="F149" s="68" t="s">
        <v>66</v>
      </c>
      <c r="G149" s="85">
        <v>2.5</v>
      </c>
      <c r="H149" s="188">
        <f t="shared" ref="H149" si="106">G149/6.9</f>
        <v>0.36231884057971014</v>
      </c>
      <c r="I149" s="188">
        <f t="shared" ref="I149" si="107">H149*E149</f>
        <v>10.869565217391305</v>
      </c>
      <c r="J149" s="86"/>
      <c r="K149" s="89" t="s">
        <v>67</v>
      </c>
      <c r="L149" s="76"/>
      <c r="M149" s="53"/>
    </row>
    <row r="150" spans="1:13" x14ac:dyDescent="0.3">
      <c r="A150" s="80"/>
      <c r="B150" s="75"/>
      <c r="C150" s="80"/>
      <c r="D150" s="95"/>
      <c r="E150" s="67"/>
      <c r="F150" s="69"/>
      <c r="G150" s="63"/>
      <c r="H150" s="186"/>
      <c r="I150" s="186"/>
      <c r="J150" s="87"/>
      <c r="K150" s="90"/>
      <c r="L150" s="77"/>
      <c r="M150" s="54"/>
    </row>
    <row r="151" spans="1:13" x14ac:dyDescent="0.3">
      <c r="A151" s="80"/>
      <c r="B151" s="56" t="s">
        <v>112</v>
      </c>
      <c r="C151" s="80"/>
      <c r="D151" s="95"/>
      <c r="E151" s="58">
        <v>30</v>
      </c>
      <c r="F151" s="60" t="s">
        <v>68</v>
      </c>
      <c r="G151" s="62">
        <v>2.5</v>
      </c>
      <c r="H151" s="185">
        <f t="shared" ref="H151" si="108">G151/6.9</f>
        <v>0.36231884057971014</v>
      </c>
      <c r="I151" s="185">
        <f t="shared" ref="I151" si="109">H151*E151</f>
        <v>10.869565217391305</v>
      </c>
      <c r="J151" s="87"/>
      <c r="K151" s="90"/>
      <c r="L151" s="77"/>
      <c r="M151" s="54"/>
    </row>
    <row r="152" spans="1:13" x14ac:dyDescent="0.3">
      <c r="A152" s="80"/>
      <c r="B152" s="57"/>
      <c r="C152" s="80"/>
      <c r="D152" s="95"/>
      <c r="E152" s="59"/>
      <c r="F152" s="61"/>
      <c r="G152" s="63"/>
      <c r="H152" s="186"/>
      <c r="I152" s="186"/>
      <c r="J152" s="87"/>
      <c r="K152" s="90"/>
      <c r="L152" s="77"/>
      <c r="M152" s="54"/>
    </row>
    <row r="153" spans="1:13" x14ac:dyDescent="0.3">
      <c r="A153" s="80"/>
      <c r="B153" s="64" t="s">
        <v>108</v>
      </c>
      <c r="C153" s="80"/>
      <c r="D153" s="95"/>
      <c r="E153" s="66">
        <v>30</v>
      </c>
      <c r="F153" s="68" t="s">
        <v>69</v>
      </c>
      <c r="G153" s="62">
        <v>2.8</v>
      </c>
      <c r="H153" s="185">
        <f t="shared" ref="H153" si="110">G153/6.9</f>
        <v>0.40579710144927533</v>
      </c>
      <c r="I153" s="185">
        <f t="shared" ref="I153" si="111">H153*E153</f>
        <v>12.17391304347826</v>
      </c>
      <c r="J153" s="87"/>
      <c r="K153" s="90"/>
      <c r="L153" s="77"/>
      <c r="M153" s="54"/>
    </row>
    <row r="154" spans="1:13" x14ac:dyDescent="0.3">
      <c r="A154" s="80"/>
      <c r="B154" s="65"/>
      <c r="C154" s="80"/>
      <c r="D154" s="95"/>
      <c r="E154" s="67"/>
      <c r="F154" s="69"/>
      <c r="G154" s="63"/>
      <c r="H154" s="186"/>
      <c r="I154" s="186"/>
      <c r="J154" s="87"/>
      <c r="K154" s="90"/>
      <c r="L154" s="77"/>
      <c r="M154" s="54"/>
    </row>
    <row r="155" spans="1:13" x14ac:dyDescent="0.3">
      <c r="A155" s="80"/>
      <c r="B155" s="70" t="s">
        <v>103</v>
      </c>
      <c r="C155" s="80"/>
      <c r="D155" s="95"/>
      <c r="E155" s="58">
        <v>30</v>
      </c>
      <c r="F155" s="60" t="s">
        <v>70</v>
      </c>
      <c r="G155" s="62">
        <v>2.8</v>
      </c>
      <c r="H155" s="185">
        <f t="shared" ref="H155" si="112">G155/6.9</f>
        <v>0.40579710144927533</v>
      </c>
      <c r="I155" s="185">
        <f t="shared" ref="I155" si="113">H155*E155</f>
        <v>12.17391304347826</v>
      </c>
      <c r="J155" s="87"/>
      <c r="K155" s="90"/>
      <c r="L155" s="77"/>
      <c r="M155" s="54"/>
    </row>
    <row r="156" spans="1:13" x14ac:dyDescent="0.3">
      <c r="A156" s="80"/>
      <c r="B156" s="71"/>
      <c r="C156" s="80"/>
      <c r="D156" s="95"/>
      <c r="E156" s="59"/>
      <c r="F156" s="72"/>
      <c r="G156" s="73"/>
      <c r="H156" s="187"/>
      <c r="I156" s="187"/>
      <c r="J156" s="87"/>
      <c r="K156" s="90"/>
      <c r="L156" s="77"/>
      <c r="M156" s="54"/>
    </row>
    <row r="157" spans="1:13" x14ac:dyDescent="0.3">
      <c r="A157" s="80"/>
      <c r="B157" s="74" t="s">
        <v>115</v>
      </c>
      <c r="C157" s="80"/>
      <c r="D157" s="95"/>
      <c r="E157" s="66">
        <v>30</v>
      </c>
      <c r="F157" s="68" t="s">
        <v>71</v>
      </c>
      <c r="G157" s="62">
        <v>2.8</v>
      </c>
      <c r="H157" s="185">
        <f t="shared" ref="H157" si="114">G157/6.9</f>
        <v>0.40579710144927533</v>
      </c>
      <c r="I157" s="185">
        <f t="shared" ref="I157" si="115">H157*E157</f>
        <v>12.17391304347826</v>
      </c>
      <c r="J157" s="87"/>
      <c r="K157" s="90"/>
      <c r="L157" s="77"/>
      <c r="M157" s="54"/>
    </row>
    <row r="158" spans="1:13" x14ac:dyDescent="0.3">
      <c r="A158" s="80"/>
      <c r="B158" s="75"/>
      <c r="C158" s="80"/>
      <c r="D158" s="95"/>
      <c r="E158" s="67"/>
      <c r="F158" s="69"/>
      <c r="G158" s="63"/>
      <c r="H158" s="186"/>
      <c r="I158" s="186"/>
      <c r="J158" s="87"/>
      <c r="K158" s="90"/>
      <c r="L158" s="77"/>
      <c r="M158" s="54"/>
    </row>
    <row r="159" spans="1:13" x14ac:dyDescent="0.3">
      <c r="A159" s="80"/>
      <c r="B159" s="56" t="s">
        <v>104</v>
      </c>
      <c r="C159" s="80"/>
      <c r="D159" s="95"/>
      <c r="E159" s="58">
        <v>30</v>
      </c>
      <c r="F159" s="60" t="s">
        <v>72</v>
      </c>
      <c r="G159" s="62">
        <v>2.8</v>
      </c>
      <c r="H159" s="185">
        <f t="shared" ref="H159" si="116">G159/6.9</f>
        <v>0.40579710144927533</v>
      </c>
      <c r="I159" s="185">
        <f t="shared" ref="I159" si="117">H159*E159</f>
        <v>12.17391304347826</v>
      </c>
      <c r="J159" s="87"/>
      <c r="K159" s="90"/>
      <c r="L159" s="77"/>
      <c r="M159" s="54"/>
    </row>
    <row r="160" spans="1:13" x14ac:dyDescent="0.3">
      <c r="A160" s="81"/>
      <c r="B160" s="57"/>
      <c r="C160" s="81"/>
      <c r="D160" s="96"/>
      <c r="E160" s="59"/>
      <c r="F160" s="72"/>
      <c r="G160" s="73"/>
      <c r="H160" s="187"/>
      <c r="I160" s="187"/>
      <c r="J160" s="88"/>
      <c r="K160" s="91"/>
      <c r="L160" s="78"/>
      <c r="M160" s="55"/>
    </row>
    <row r="161" spans="1:13" x14ac:dyDescent="0.3">
      <c r="G161" s="26"/>
      <c r="H161" s="27"/>
      <c r="I161" s="27"/>
    </row>
    <row r="162" spans="1:13" x14ac:dyDescent="0.3">
      <c r="G162" s="26"/>
      <c r="H162" s="27"/>
      <c r="I162" s="27"/>
    </row>
    <row r="163" spans="1:13" ht="15" customHeight="1" x14ac:dyDescent="0.3">
      <c r="A163" s="79" t="s">
        <v>118</v>
      </c>
      <c r="B163" s="74" t="s">
        <v>119</v>
      </c>
      <c r="C163" s="79" t="s">
        <v>141</v>
      </c>
      <c r="D163" s="82" t="s">
        <v>23</v>
      </c>
      <c r="E163" s="66">
        <v>50</v>
      </c>
      <c r="F163" s="68" t="s">
        <v>73</v>
      </c>
      <c r="G163" s="85">
        <v>2.2999999999999998</v>
      </c>
      <c r="H163" s="188">
        <f t="shared" ref="H163" si="118">G163/6.9</f>
        <v>0.33333333333333331</v>
      </c>
      <c r="I163" s="188">
        <f t="shared" ref="I163" si="119">H163*E163</f>
        <v>16.666666666666664</v>
      </c>
      <c r="J163" s="86"/>
      <c r="K163" s="89" t="s">
        <v>74</v>
      </c>
      <c r="L163" s="76"/>
      <c r="M163" s="53"/>
    </row>
    <row r="164" spans="1:13" ht="15" customHeight="1" x14ac:dyDescent="0.3">
      <c r="A164" s="80"/>
      <c r="B164" s="75"/>
      <c r="C164" s="80"/>
      <c r="D164" s="83"/>
      <c r="E164" s="67"/>
      <c r="F164" s="69"/>
      <c r="G164" s="63"/>
      <c r="H164" s="186"/>
      <c r="I164" s="186"/>
      <c r="J164" s="87"/>
      <c r="K164" s="90"/>
      <c r="L164" s="77"/>
      <c r="M164" s="54"/>
    </row>
    <row r="165" spans="1:13" ht="15" customHeight="1" x14ac:dyDescent="0.3">
      <c r="A165" s="80"/>
      <c r="B165" s="56" t="s">
        <v>120</v>
      </c>
      <c r="C165" s="80"/>
      <c r="D165" s="83"/>
      <c r="E165" s="58">
        <v>50</v>
      </c>
      <c r="F165" s="60" t="s">
        <v>75</v>
      </c>
      <c r="G165" s="62">
        <v>2.2999999999999998</v>
      </c>
      <c r="H165" s="185">
        <f t="shared" ref="H165" si="120">G165/6.9</f>
        <v>0.33333333333333331</v>
      </c>
      <c r="I165" s="185">
        <f t="shared" ref="I165" si="121">H165*E165</f>
        <v>16.666666666666664</v>
      </c>
      <c r="J165" s="87"/>
      <c r="K165" s="90"/>
      <c r="L165" s="77"/>
      <c r="M165" s="54"/>
    </row>
    <row r="166" spans="1:13" ht="15" customHeight="1" x14ac:dyDescent="0.3">
      <c r="A166" s="80"/>
      <c r="B166" s="57"/>
      <c r="C166" s="80"/>
      <c r="D166" s="83"/>
      <c r="E166" s="59"/>
      <c r="F166" s="61"/>
      <c r="G166" s="63"/>
      <c r="H166" s="186"/>
      <c r="I166" s="186"/>
      <c r="J166" s="87"/>
      <c r="K166" s="90"/>
      <c r="L166" s="77"/>
      <c r="M166" s="54"/>
    </row>
    <row r="167" spans="1:13" ht="15" customHeight="1" x14ac:dyDescent="0.3">
      <c r="A167" s="80"/>
      <c r="B167" s="74" t="s">
        <v>121</v>
      </c>
      <c r="C167" s="80"/>
      <c r="D167" s="83"/>
      <c r="E167" s="66">
        <v>50</v>
      </c>
      <c r="F167" s="68" t="s">
        <v>76</v>
      </c>
      <c r="G167" s="85">
        <v>2.2999999999999998</v>
      </c>
      <c r="H167" s="188">
        <f t="shared" ref="H167" si="122">G167/6.9</f>
        <v>0.33333333333333331</v>
      </c>
      <c r="I167" s="188">
        <f t="shared" ref="I167" si="123">H167*E167</f>
        <v>16.666666666666664</v>
      </c>
      <c r="J167" s="87"/>
      <c r="K167" s="90"/>
      <c r="L167" s="77"/>
      <c r="M167" s="54"/>
    </row>
    <row r="168" spans="1:13" ht="15" customHeight="1" x14ac:dyDescent="0.3">
      <c r="A168" s="80"/>
      <c r="B168" s="75"/>
      <c r="C168" s="80"/>
      <c r="D168" s="83"/>
      <c r="E168" s="67"/>
      <c r="F168" s="69"/>
      <c r="G168" s="63"/>
      <c r="H168" s="186"/>
      <c r="I168" s="186"/>
      <c r="J168" s="87"/>
      <c r="K168" s="90"/>
      <c r="L168" s="77"/>
      <c r="M168" s="54"/>
    </row>
    <row r="169" spans="1:13" ht="15" customHeight="1" x14ac:dyDescent="0.3">
      <c r="A169" s="80"/>
      <c r="B169" s="56" t="s">
        <v>122</v>
      </c>
      <c r="C169" s="80"/>
      <c r="D169" s="83"/>
      <c r="E169" s="58">
        <v>50</v>
      </c>
      <c r="F169" s="60" t="s">
        <v>77</v>
      </c>
      <c r="G169" s="62">
        <v>2.2999999999999998</v>
      </c>
      <c r="H169" s="185">
        <f t="shared" ref="H169" si="124">G169/6.9</f>
        <v>0.33333333333333331</v>
      </c>
      <c r="I169" s="185">
        <f t="shared" ref="I169" si="125">H169*E169</f>
        <v>16.666666666666664</v>
      </c>
      <c r="J169" s="87"/>
      <c r="K169" s="90"/>
      <c r="L169" s="77"/>
      <c r="M169" s="54"/>
    </row>
    <row r="170" spans="1:13" ht="15" customHeight="1" x14ac:dyDescent="0.3">
      <c r="A170" s="80"/>
      <c r="B170" s="57"/>
      <c r="C170" s="80"/>
      <c r="D170" s="83"/>
      <c r="E170" s="59"/>
      <c r="F170" s="61"/>
      <c r="G170" s="63"/>
      <c r="H170" s="186"/>
      <c r="I170" s="186"/>
      <c r="J170" s="87"/>
      <c r="K170" s="90"/>
      <c r="L170" s="77"/>
      <c r="M170" s="54"/>
    </row>
    <row r="171" spans="1:13" ht="15" customHeight="1" x14ac:dyDescent="0.3">
      <c r="A171" s="80"/>
      <c r="B171" s="64" t="s">
        <v>123</v>
      </c>
      <c r="C171" s="80"/>
      <c r="D171" s="83"/>
      <c r="E171" s="66">
        <v>50</v>
      </c>
      <c r="F171" s="68" t="s">
        <v>78</v>
      </c>
      <c r="G171" s="62">
        <v>2.2999999999999998</v>
      </c>
      <c r="H171" s="185">
        <f t="shared" ref="H171" si="126">G171/6.9</f>
        <v>0.33333333333333331</v>
      </c>
      <c r="I171" s="185">
        <f t="shared" ref="I171" si="127">H171*E171</f>
        <v>16.666666666666664</v>
      </c>
      <c r="J171" s="87"/>
      <c r="K171" s="90"/>
      <c r="L171" s="77"/>
      <c r="M171" s="54"/>
    </row>
    <row r="172" spans="1:13" ht="15" customHeight="1" x14ac:dyDescent="0.3">
      <c r="A172" s="80"/>
      <c r="B172" s="65"/>
      <c r="C172" s="80"/>
      <c r="D172" s="83"/>
      <c r="E172" s="67"/>
      <c r="F172" s="69"/>
      <c r="G172" s="63"/>
      <c r="H172" s="186"/>
      <c r="I172" s="186"/>
      <c r="J172" s="87"/>
      <c r="K172" s="90"/>
      <c r="L172" s="77"/>
      <c r="M172" s="54"/>
    </row>
    <row r="173" spans="1:13" ht="15" customHeight="1" x14ac:dyDescent="0.3">
      <c r="A173" s="80"/>
      <c r="B173" s="70" t="s">
        <v>102</v>
      </c>
      <c r="C173" s="80"/>
      <c r="D173" s="83"/>
      <c r="E173" s="58">
        <v>50</v>
      </c>
      <c r="F173" s="60" t="s">
        <v>79</v>
      </c>
      <c r="G173" s="62">
        <v>2.2999999999999998</v>
      </c>
      <c r="H173" s="185">
        <f t="shared" ref="H173" si="128">G173/6.9</f>
        <v>0.33333333333333331</v>
      </c>
      <c r="I173" s="185">
        <f t="shared" ref="I173" si="129">H173*E173</f>
        <v>16.666666666666664</v>
      </c>
      <c r="J173" s="87"/>
      <c r="K173" s="90"/>
      <c r="L173" s="77"/>
      <c r="M173" s="54"/>
    </row>
    <row r="174" spans="1:13" ht="15" customHeight="1" x14ac:dyDescent="0.3">
      <c r="A174" s="80"/>
      <c r="B174" s="71"/>
      <c r="C174" s="80"/>
      <c r="D174" s="83"/>
      <c r="E174" s="59"/>
      <c r="F174" s="72"/>
      <c r="G174" s="73"/>
      <c r="H174" s="187"/>
      <c r="I174" s="187"/>
      <c r="J174" s="87"/>
      <c r="K174" s="90"/>
      <c r="L174" s="77"/>
      <c r="M174" s="54"/>
    </row>
    <row r="175" spans="1:13" ht="15" customHeight="1" x14ac:dyDescent="0.3">
      <c r="A175" s="80"/>
      <c r="B175" s="74" t="s">
        <v>124</v>
      </c>
      <c r="C175" s="80"/>
      <c r="D175" s="83"/>
      <c r="E175" s="66">
        <v>50</v>
      </c>
      <c r="F175" s="68" t="s">
        <v>80</v>
      </c>
      <c r="G175" s="62">
        <v>3.8</v>
      </c>
      <c r="H175" s="185">
        <f t="shared" ref="H175" si="130">G175/6.9</f>
        <v>0.55072463768115931</v>
      </c>
      <c r="I175" s="185">
        <f t="shared" ref="I175" si="131">H175*E175</f>
        <v>27.536231884057965</v>
      </c>
      <c r="J175" s="87"/>
      <c r="K175" s="90"/>
      <c r="L175" s="77"/>
      <c r="M175" s="54"/>
    </row>
    <row r="176" spans="1:13" ht="15" customHeight="1" x14ac:dyDescent="0.3">
      <c r="A176" s="80"/>
      <c r="B176" s="75"/>
      <c r="C176" s="80"/>
      <c r="D176" s="83"/>
      <c r="E176" s="67"/>
      <c r="F176" s="69"/>
      <c r="G176" s="63"/>
      <c r="H176" s="186"/>
      <c r="I176" s="186"/>
      <c r="J176" s="87"/>
      <c r="K176" s="90"/>
      <c r="L176" s="77"/>
      <c r="M176" s="54"/>
    </row>
    <row r="177" spans="1:13" ht="15" customHeight="1" x14ac:dyDescent="0.3">
      <c r="A177" s="80"/>
      <c r="B177" s="56" t="s">
        <v>125</v>
      </c>
      <c r="C177" s="80"/>
      <c r="D177" s="83"/>
      <c r="E177" s="58">
        <v>50</v>
      </c>
      <c r="F177" s="60" t="s">
        <v>81</v>
      </c>
      <c r="G177" s="62">
        <v>3.6</v>
      </c>
      <c r="H177" s="185">
        <f t="shared" ref="H177" si="132">G177/6.9</f>
        <v>0.52173913043478259</v>
      </c>
      <c r="I177" s="185">
        <f t="shared" ref="I177" si="133">H177*E177</f>
        <v>26.086956521739129</v>
      </c>
      <c r="J177" s="87"/>
      <c r="K177" s="90"/>
      <c r="L177" s="77"/>
      <c r="M177" s="54"/>
    </row>
    <row r="178" spans="1:13" ht="15" customHeight="1" x14ac:dyDescent="0.3">
      <c r="A178" s="80"/>
      <c r="B178" s="57"/>
      <c r="C178" s="80"/>
      <c r="D178" s="83"/>
      <c r="E178" s="59"/>
      <c r="F178" s="72"/>
      <c r="G178" s="73"/>
      <c r="H178" s="187"/>
      <c r="I178" s="187"/>
      <c r="J178" s="87"/>
      <c r="K178" s="90"/>
      <c r="L178" s="77"/>
      <c r="M178" s="54"/>
    </row>
    <row r="179" spans="1:13" ht="15" customHeight="1" x14ac:dyDescent="0.3">
      <c r="A179" s="80"/>
      <c r="B179" s="74" t="s">
        <v>126</v>
      </c>
      <c r="C179" s="80"/>
      <c r="D179" s="83"/>
      <c r="E179" s="66">
        <v>50</v>
      </c>
      <c r="F179" s="68" t="s">
        <v>82</v>
      </c>
      <c r="G179" s="62">
        <v>3.6</v>
      </c>
      <c r="H179" s="185">
        <f t="shared" ref="H179" si="134">G179/6.9</f>
        <v>0.52173913043478259</v>
      </c>
      <c r="I179" s="185">
        <f t="shared" ref="I179" si="135">H179*E179</f>
        <v>26.086956521739129</v>
      </c>
      <c r="J179" s="87"/>
      <c r="K179" s="90"/>
      <c r="L179" s="77"/>
      <c r="M179" s="54"/>
    </row>
    <row r="180" spans="1:13" ht="15" customHeight="1" x14ac:dyDescent="0.3">
      <c r="A180" s="80"/>
      <c r="B180" s="75"/>
      <c r="C180" s="80"/>
      <c r="D180" s="83"/>
      <c r="E180" s="67"/>
      <c r="F180" s="69"/>
      <c r="G180" s="63"/>
      <c r="H180" s="186"/>
      <c r="I180" s="186"/>
      <c r="J180" s="87"/>
      <c r="K180" s="90"/>
      <c r="L180" s="77"/>
      <c r="M180" s="54"/>
    </row>
    <row r="181" spans="1:13" ht="15" customHeight="1" x14ac:dyDescent="0.3">
      <c r="A181" s="80"/>
      <c r="B181" s="56" t="s">
        <v>127</v>
      </c>
      <c r="C181" s="80"/>
      <c r="D181" s="83"/>
      <c r="E181" s="58">
        <v>50</v>
      </c>
      <c r="F181" s="60" t="s">
        <v>83</v>
      </c>
      <c r="G181" s="62">
        <v>3.6</v>
      </c>
      <c r="H181" s="185">
        <f t="shared" ref="H181" si="136">G181/6.9</f>
        <v>0.52173913043478259</v>
      </c>
      <c r="I181" s="185">
        <f t="shared" ref="I181" si="137">H181*E181</f>
        <v>26.086956521739129</v>
      </c>
      <c r="J181" s="87"/>
      <c r="K181" s="90"/>
      <c r="L181" s="77"/>
      <c r="M181" s="54"/>
    </row>
    <row r="182" spans="1:13" ht="15" customHeight="1" x14ac:dyDescent="0.3">
      <c r="A182" s="81"/>
      <c r="B182" s="57"/>
      <c r="C182" s="81"/>
      <c r="D182" s="84"/>
      <c r="E182" s="59"/>
      <c r="F182" s="72"/>
      <c r="G182" s="73"/>
      <c r="H182" s="187"/>
      <c r="I182" s="187"/>
      <c r="J182" s="88"/>
      <c r="K182" s="91"/>
      <c r="L182" s="78"/>
      <c r="M182" s="55"/>
    </row>
    <row r="183" spans="1:13" x14ac:dyDescent="0.3">
      <c r="G183" s="26"/>
      <c r="H183" s="27"/>
      <c r="I183" s="27"/>
    </row>
    <row r="184" spans="1:13" x14ac:dyDescent="0.3">
      <c r="G184" s="26"/>
      <c r="H184" s="27"/>
      <c r="I184" s="27"/>
    </row>
    <row r="185" spans="1:13" ht="15" customHeight="1" x14ac:dyDescent="0.3">
      <c r="A185" s="79" t="s">
        <v>128</v>
      </c>
      <c r="B185" s="74" t="s">
        <v>129</v>
      </c>
      <c r="C185" s="79" t="s">
        <v>142</v>
      </c>
      <c r="D185" s="82" t="s">
        <v>23</v>
      </c>
      <c r="E185" s="66">
        <v>30</v>
      </c>
      <c r="F185" s="68" t="s">
        <v>84</v>
      </c>
      <c r="G185" s="85">
        <v>3.5</v>
      </c>
      <c r="H185" s="188">
        <f t="shared" ref="H185" si="138">G185/6.9</f>
        <v>0.50724637681159412</v>
      </c>
      <c r="I185" s="188">
        <f t="shared" ref="I185" si="139">H185*E185</f>
        <v>15.217391304347824</v>
      </c>
      <c r="J185" s="86"/>
      <c r="K185" s="89" t="s">
        <v>74</v>
      </c>
      <c r="L185" s="76"/>
      <c r="M185" s="53"/>
    </row>
    <row r="186" spans="1:13" ht="15" customHeight="1" x14ac:dyDescent="0.3">
      <c r="A186" s="80"/>
      <c r="B186" s="75"/>
      <c r="C186" s="80"/>
      <c r="D186" s="83"/>
      <c r="E186" s="67"/>
      <c r="F186" s="69"/>
      <c r="G186" s="63"/>
      <c r="H186" s="186"/>
      <c r="I186" s="186"/>
      <c r="J186" s="87"/>
      <c r="K186" s="90"/>
      <c r="L186" s="77"/>
      <c r="M186" s="54"/>
    </row>
    <row r="187" spans="1:13" ht="15" customHeight="1" x14ac:dyDescent="0.3">
      <c r="A187" s="80"/>
      <c r="B187" s="56" t="s">
        <v>130</v>
      </c>
      <c r="C187" s="80"/>
      <c r="D187" s="83"/>
      <c r="E187" s="58">
        <v>30</v>
      </c>
      <c r="F187" s="60" t="s">
        <v>85</v>
      </c>
      <c r="G187" s="62">
        <v>3.5</v>
      </c>
      <c r="H187" s="185">
        <f t="shared" ref="H187" si="140">G187/6.9</f>
        <v>0.50724637681159412</v>
      </c>
      <c r="I187" s="185">
        <f t="shared" ref="I187" si="141">H187*E187</f>
        <v>15.217391304347824</v>
      </c>
      <c r="J187" s="87"/>
      <c r="K187" s="90"/>
      <c r="L187" s="77"/>
      <c r="M187" s="54"/>
    </row>
    <row r="188" spans="1:13" ht="15" customHeight="1" x14ac:dyDescent="0.3">
      <c r="A188" s="80"/>
      <c r="B188" s="57"/>
      <c r="C188" s="80"/>
      <c r="D188" s="83"/>
      <c r="E188" s="59"/>
      <c r="F188" s="61"/>
      <c r="G188" s="63"/>
      <c r="H188" s="186"/>
      <c r="I188" s="186"/>
      <c r="J188" s="87"/>
      <c r="K188" s="90"/>
      <c r="L188" s="77"/>
      <c r="M188" s="54"/>
    </row>
    <row r="189" spans="1:13" ht="15" customHeight="1" x14ac:dyDescent="0.3">
      <c r="A189" s="80"/>
      <c r="B189" s="74" t="s">
        <v>115</v>
      </c>
      <c r="C189" s="80"/>
      <c r="D189" s="83"/>
      <c r="E189" s="66">
        <v>30</v>
      </c>
      <c r="F189" s="68" t="s">
        <v>86</v>
      </c>
      <c r="G189" s="85">
        <v>3.8</v>
      </c>
      <c r="H189" s="188">
        <f t="shared" ref="H189" si="142">G189/6.9</f>
        <v>0.55072463768115931</v>
      </c>
      <c r="I189" s="188">
        <f t="shared" ref="I189" si="143">H189*E189</f>
        <v>16.521739130434778</v>
      </c>
      <c r="J189" s="87"/>
      <c r="K189" s="90"/>
      <c r="L189" s="77"/>
      <c r="M189" s="54"/>
    </row>
    <row r="190" spans="1:13" ht="15" customHeight="1" x14ac:dyDescent="0.3">
      <c r="A190" s="80"/>
      <c r="B190" s="75"/>
      <c r="C190" s="80"/>
      <c r="D190" s="83"/>
      <c r="E190" s="67"/>
      <c r="F190" s="69"/>
      <c r="G190" s="63"/>
      <c r="H190" s="186"/>
      <c r="I190" s="186"/>
      <c r="J190" s="87"/>
      <c r="K190" s="90"/>
      <c r="L190" s="77"/>
      <c r="M190" s="54"/>
    </row>
    <row r="191" spans="1:13" ht="15" customHeight="1" x14ac:dyDescent="0.3">
      <c r="A191" s="80"/>
      <c r="B191" s="56" t="s">
        <v>104</v>
      </c>
      <c r="C191" s="80"/>
      <c r="D191" s="83"/>
      <c r="E191" s="58">
        <v>30</v>
      </c>
      <c r="F191" s="60" t="s">
        <v>87</v>
      </c>
      <c r="G191" s="62">
        <v>3.8</v>
      </c>
      <c r="H191" s="185">
        <f t="shared" ref="H191" si="144">G191/6.9</f>
        <v>0.55072463768115931</v>
      </c>
      <c r="I191" s="185">
        <f t="shared" ref="I191" si="145">H191*E191</f>
        <v>16.521739130434778</v>
      </c>
      <c r="J191" s="87"/>
      <c r="K191" s="90"/>
      <c r="L191" s="77"/>
      <c r="M191" s="54"/>
    </row>
    <row r="192" spans="1:13" ht="15" customHeight="1" x14ac:dyDescent="0.3">
      <c r="A192" s="81"/>
      <c r="B192" s="189"/>
      <c r="C192" s="81"/>
      <c r="D192" s="84"/>
      <c r="E192" s="184"/>
      <c r="F192" s="72"/>
      <c r="G192" s="73"/>
      <c r="H192" s="187"/>
      <c r="I192" s="187"/>
      <c r="J192" s="88"/>
      <c r="K192" s="91"/>
      <c r="L192" s="78"/>
      <c r="M192" s="55"/>
    </row>
  </sheetData>
  <mergeCells count="588">
    <mergeCell ref="C163:C182"/>
    <mergeCell ref="C185:C192"/>
    <mergeCell ref="C73:C80"/>
    <mergeCell ref="C83:C90"/>
    <mergeCell ref="C93:C104"/>
    <mergeCell ref="C107:C118"/>
    <mergeCell ref="C121:C132"/>
    <mergeCell ref="C135:C146"/>
    <mergeCell ref="C149:C160"/>
    <mergeCell ref="I181:I182"/>
    <mergeCell ref="I185:I186"/>
    <mergeCell ref="I187:I188"/>
    <mergeCell ref="I189:I190"/>
    <mergeCell ref="I191:I192"/>
    <mergeCell ref="I163:I164"/>
    <mergeCell ref="I165:I166"/>
    <mergeCell ref="I167:I168"/>
    <mergeCell ref="I169:I170"/>
    <mergeCell ref="I171:I172"/>
    <mergeCell ref="I173:I174"/>
    <mergeCell ref="I175:I176"/>
    <mergeCell ref="I177:I178"/>
    <mergeCell ref="I179:I180"/>
    <mergeCell ref="I121:I122"/>
    <mergeCell ref="I123:I124"/>
    <mergeCell ref="I125:I126"/>
    <mergeCell ref="I127:I128"/>
    <mergeCell ref="I129:I130"/>
    <mergeCell ref="I131:I132"/>
    <mergeCell ref="I135:I136"/>
    <mergeCell ref="I137:I138"/>
    <mergeCell ref="I139:I140"/>
    <mergeCell ref="I93:I94"/>
    <mergeCell ref="I95:I96"/>
    <mergeCell ref="I97:I98"/>
    <mergeCell ref="I99:I100"/>
    <mergeCell ref="I101:I102"/>
    <mergeCell ref="I103:I104"/>
    <mergeCell ref="I107:I108"/>
    <mergeCell ref="I109:I110"/>
    <mergeCell ref="I111:I112"/>
    <mergeCell ref="I73:I74"/>
    <mergeCell ref="I75:I76"/>
    <mergeCell ref="I77:I78"/>
    <mergeCell ref="I79:I80"/>
    <mergeCell ref="I83:I84"/>
    <mergeCell ref="I85:I86"/>
    <mergeCell ref="I87:I88"/>
    <mergeCell ref="I89:I90"/>
    <mergeCell ref="I60:I61"/>
    <mergeCell ref="I62:I63"/>
    <mergeCell ref="I64:I65"/>
    <mergeCell ref="I66:I67"/>
    <mergeCell ref="I68:I69"/>
    <mergeCell ref="I70:I71"/>
    <mergeCell ref="H181:H182"/>
    <mergeCell ref="H185:H186"/>
    <mergeCell ref="H187:H188"/>
    <mergeCell ref="H189:H190"/>
    <mergeCell ref="H191:H192"/>
    <mergeCell ref="I6:I7"/>
    <mergeCell ref="I8:I9"/>
    <mergeCell ref="I10:I11"/>
    <mergeCell ref="I12:I13"/>
    <mergeCell ref="I16:I17"/>
    <mergeCell ref="I18:I19"/>
    <mergeCell ref="I20:I21"/>
    <mergeCell ref="I22:I23"/>
    <mergeCell ref="I26:I27"/>
    <mergeCell ref="I28:I29"/>
    <mergeCell ref="I30:I31"/>
    <mergeCell ref="I32:I33"/>
    <mergeCell ref="I34:I35"/>
    <mergeCell ref="I36:I37"/>
    <mergeCell ref="I38:I39"/>
    <mergeCell ref="I40:I41"/>
    <mergeCell ref="I42:I43"/>
    <mergeCell ref="I46:I47"/>
    <mergeCell ref="I48:I49"/>
    <mergeCell ref="H163:H164"/>
    <mergeCell ref="H165:H166"/>
    <mergeCell ref="H167:H168"/>
    <mergeCell ref="H169:H170"/>
    <mergeCell ref="H171:H172"/>
    <mergeCell ref="H173:H174"/>
    <mergeCell ref="H175:H176"/>
    <mergeCell ref="H177:H178"/>
    <mergeCell ref="H179:H180"/>
    <mergeCell ref="H123:H124"/>
    <mergeCell ref="H125:H126"/>
    <mergeCell ref="H127:H128"/>
    <mergeCell ref="H129:H130"/>
    <mergeCell ref="H131:H132"/>
    <mergeCell ref="H135:H136"/>
    <mergeCell ref="H137:H138"/>
    <mergeCell ref="H139:H140"/>
    <mergeCell ref="H141:H142"/>
    <mergeCell ref="H101:H102"/>
    <mergeCell ref="H103:H104"/>
    <mergeCell ref="H107:H108"/>
    <mergeCell ref="H109:H110"/>
    <mergeCell ref="H111:H112"/>
    <mergeCell ref="H113:H114"/>
    <mergeCell ref="H115:H116"/>
    <mergeCell ref="H117:H118"/>
    <mergeCell ref="H121:H122"/>
    <mergeCell ref="H73:H74"/>
    <mergeCell ref="H75:H76"/>
    <mergeCell ref="H77:H78"/>
    <mergeCell ref="H79:H80"/>
    <mergeCell ref="H83:H84"/>
    <mergeCell ref="H85:H86"/>
    <mergeCell ref="H87:H88"/>
    <mergeCell ref="H89:H90"/>
    <mergeCell ref="H93:H94"/>
    <mergeCell ref="H32:H33"/>
    <mergeCell ref="H34:H35"/>
    <mergeCell ref="H36:H37"/>
    <mergeCell ref="H38:H39"/>
    <mergeCell ref="H62:H63"/>
    <mergeCell ref="H64:H65"/>
    <mergeCell ref="H66:H67"/>
    <mergeCell ref="H68:H69"/>
    <mergeCell ref="H70:H71"/>
    <mergeCell ref="H40:H41"/>
    <mergeCell ref="H42:H43"/>
    <mergeCell ref="H46:H47"/>
    <mergeCell ref="H48:H49"/>
    <mergeCell ref="H50:H51"/>
    <mergeCell ref="H52:H53"/>
    <mergeCell ref="H54:H55"/>
    <mergeCell ref="H56:H57"/>
    <mergeCell ref="H60:H61"/>
    <mergeCell ref="M185:M192"/>
    <mergeCell ref="B187:B188"/>
    <mergeCell ref="E187:E188"/>
    <mergeCell ref="F187:F188"/>
    <mergeCell ref="G187:G188"/>
    <mergeCell ref="B189:B190"/>
    <mergeCell ref="E189:E190"/>
    <mergeCell ref="F189:F190"/>
    <mergeCell ref="G189:G190"/>
    <mergeCell ref="B191:B192"/>
    <mergeCell ref="E191:E192"/>
    <mergeCell ref="F191:F192"/>
    <mergeCell ref="G191:G192"/>
    <mergeCell ref="A185:A192"/>
    <mergeCell ref="B185:B186"/>
    <mergeCell ref="D185:D192"/>
    <mergeCell ref="E185:E186"/>
    <mergeCell ref="F185:F186"/>
    <mergeCell ref="G185:G186"/>
    <mergeCell ref="J185:J192"/>
    <mergeCell ref="K185:K192"/>
    <mergeCell ref="L185:L192"/>
    <mergeCell ref="M149:M160"/>
    <mergeCell ref="B151:B152"/>
    <mergeCell ref="E151:E152"/>
    <mergeCell ref="F151:F152"/>
    <mergeCell ref="G151:G152"/>
    <mergeCell ref="B153:B154"/>
    <mergeCell ref="E153:E154"/>
    <mergeCell ref="F153:F154"/>
    <mergeCell ref="G153:G154"/>
    <mergeCell ref="B155:B156"/>
    <mergeCell ref="E155:E156"/>
    <mergeCell ref="F155:F156"/>
    <mergeCell ref="G155:G156"/>
    <mergeCell ref="B157:B158"/>
    <mergeCell ref="E157:E158"/>
    <mergeCell ref="F157:F158"/>
    <mergeCell ref="G157:G158"/>
    <mergeCell ref="B159:B160"/>
    <mergeCell ref="E159:E160"/>
    <mergeCell ref="F159:F160"/>
    <mergeCell ref="G159:G160"/>
    <mergeCell ref="H149:H150"/>
    <mergeCell ref="H151:H152"/>
    <mergeCell ref="H153:H154"/>
    <mergeCell ref="A149:A160"/>
    <mergeCell ref="B149:B150"/>
    <mergeCell ref="D149:D160"/>
    <mergeCell ref="E149:E150"/>
    <mergeCell ref="F149:F150"/>
    <mergeCell ref="G149:G150"/>
    <mergeCell ref="J149:J160"/>
    <mergeCell ref="K149:K160"/>
    <mergeCell ref="L149:L160"/>
    <mergeCell ref="H155:H156"/>
    <mergeCell ref="H157:H158"/>
    <mergeCell ref="H159:H160"/>
    <mergeCell ref="I149:I150"/>
    <mergeCell ref="I151:I152"/>
    <mergeCell ref="I153:I154"/>
    <mergeCell ref="I155:I156"/>
    <mergeCell ref="I157:I158"/>
    <mergeCell ref="I159:I160"/>
    <mergeCell ref="M135:M146"/>
    <mergeCell ref="B137:B138"/>
    <mergeCell ref="E137:E138"/>
    <mergeCell ref="F137:F138"/>
    <mergeCell ref="G137:G138"/>
    <mergeCell ref="B139:B140"/>
    <mergeCell ref="E139:E140"/>
    <mergeCell ref="F139:F140"/>
    <mergeCell ref="G139:G140"/>
    <mergeCell ref="B141:B142"/>
    <mergeCell ref="E141:E142"/>
    <mergeCell ref="F141:F142"/>
    <mergeCell ref="G141:G142"/>
    <mergeCell ref="B143:B144"/>
    <mergeCell ref="E143:E144"/>
    <mergeCell ref="F143:F144"/>
    <mergeCell ref="G143:G144"/>
    <mergeCell ref="B145:B146"/>
    <mergeCell ref="E145:E146"/>
    <mergeCell ref="F145:F146"/>
    <mergeCell ref="G145:G146"/>
    <mergeCell ref="H143:H144"/>
    <mergeCell ref="H145:H146"/>
    <mergeCell ref="I141:I142"/>
    <mergeCell ref="A135:A146"/>
    <mergeCell ref="B135:B136"/>
    <mergeCell ref="D135:D146"/>
    <mergeCell ref="E135:E136"/>
    <mergeCell ref="F135:F136"/>
    <mergeCell ref="G135:G136"/>
    <mergeCell ref="J135:J146"/>
    <mergeCell ref="K135:K146"/>
    <mergeCell ref="L135:L146"/>
    <mergeCell ref="I143:I144"/>
    <mergeCell ref="I145:I146"/>
    <mergeCell ref="M107:M118"/>
    <mergeCell ref="B109:B110"/>
    <mergeCell ref="E109:E110"/>
    <mergeCell ref="F109:F110"/>
    <mergeCell ref="G109:G110"/>
    <mergeCell ref="B111:B112"/>
    <mergeCell ref="E111:E112"/>
    <mergeCell ref="F111:F112"/>
    <mergeCell ref="G111:G112"/>
    <mergeCell ref="B113:B114"/>
    <mergeCell ref="E113:E114"/>
    <mergeCell ref="F113:F114"/>
    <mergeCell ref="G113:G114"/>
    <mergeCell ref="B115:B116"/>
    <mergeCell ref="E115:E116"/>
    <mergeCell ref="F115:F116"/>
    <mergeCell ref="G115:G116"/>
    <mergeCell ref="B117:B118"/>
    <mergeCell ref="E117:E118"/>
    <mergeCell ref="F117:F118"/>
    <mergeCell ref="G117:G118"/>
    <mergeCell ref="I113:I114"/>
    <mergeCell ref="I115:I116"/>
    <mergeCell ref="I117:I118"/>
    <mergeCell ref="A107:A118"/>
    <mergeCell ref="B107:B108"/>
    <mergeCell ref="D107:D118"/>
    <mergeCell ref="E107:E108"/>
    <mergeCell ref="F107:F108"/>
    <mergeCell ref="G107:G108"/>
    <mergeCell ref="J107:J118"/>
    <mergeCell ref="K107:K118"/>
    <mergeCell ref="L107:L118"/>
    <mergeCell ref="F101:F102"/>
    <mergeCell ref="G101:G102"/>
    <mergeCell ref="E103:E104"/>
    <mergeCell ref="F103:F104"/>
    <mergeCell ref="G103:G104"/>
    <mergeCell ref="M93:M104"/>
    <mergeCell ref="K93:K104"/>
    <mergeCell ref="L93:L104"/>
    <mergeCell ref="J93:J104"/>
    <mergeCell ref="E93:E94"/>
    <mergeCell ref="E95:E96"/>
    <mergeCell ref="E97:E98"/>
    <mergeCell ref="E99:E100"/>
    <mergeCell ref="F93:F94"/>
    <mergeCell ref="F95:F96"/>
    <mergeCell ref="F97:F98"/>
    <mergeCell ref="F99:F100"/>
    <mergeCell ref="G93:G94"/>
    <mergeCell ref="G95:G96"/>
    <mergeCell ref="G97:G98"/>
    <mergeCell ref="G99:G100"/>
    <mergeCell ref="H95:H96"/>
    <mergeCell ref="H97:H98"/>
    <mergeCell ref="H99:H100"/>
    <mergeCell ref="B101:B102"/>
    <mergeCell ref="B103:B104"/>
    <mergeCell ref="D93:D104"/>
    <mergeCell ref="A93:A104"/>
    <mergeCell ref="E101:E102"/>
    <mergeCell ref="B93:B94"/>
    <mergeCell ref="B95:B96"/>
    <mergeCell ref="B97:B98"/>
    <mergeCell ref="B99:B100"/>
    <mergeCell ref="G75:G76"/>
    <mergeCell ref="G77:G78"/>
    <mergeCell ref="G79:G80"/>
    <mergeCell ref="G89:G90"/>
    <mergeCell ref="B83:B84"/>
    <mergeCell ref="B85:B86"/>
    <mergeCell ref="B87:B88"/>
    <mergeCell ref="B89:B90"/>
    <mergeCell ref="D87:D88"/>
    <mergeCell ref="D89:D90"/>
    <mergeCell ref="D85:D86"/>
    <mergeCell ref="D83:D84"/>
    <mergeCell ref="E83:E84"/>
    <mergeCell ref="E85:E86"/>
    <mergeCell ref="E87:E88"/>
    <mergeCell ref="E89:E90"/>
    <mergeCell ref="F83:F84"/>
    <mergeCell ref="F85:F86"/>
    <mergeCell ref="F87:F88"/>
    <mergeCell ref="F89:F90"/>
    <mergeCell ref="G83:G84"/>
    <mergeCell ref="G85:G86"/>
    <mergeCell ref="G87:G88"/>
    <mergeCell ref="M60:M71"/>
    <mergeCell ref="G68:G69"/>
    <mergeCell ref="M16:M23"/>
    <mergeCell ref="A26:A43"/>
    <mergeCell ref="J26:J43"/>
    <mergeCell ref="K26:K43"/>
    <mergeCell ref="L26:L43"/>
    <mergeCell ref="M26:M43"/>
    <mergeCell ref="F34:F35"/>
    <mergeCell ref="F36:F37"/>
    <mergeCell ref="G34:G35"/>
    <mergeCell ref="G36:G37"/>
    <mergeCell ref="G38:G39"/>
    <mergeCell ref="G40:G41"/>
    <mergeCell ref="G42:G43"/>
    <mergeCell ref="E34:E35"/>
    <mergeCell ref="E36:E37"/>
    <mergeCell ref="E38:E39"/>
    <mergeCell ref="E40:E41"/>
    <mergeCell ref="H20:H21"/>
    <mergeCell ref="H22:H23"/>
    <mergeCell ref="H26:H27"/>
    <mergeCell ref="H28:H29"/>
    <mergeCell ref="H30:H31"/>
    <mergeCell ref="J83:J90"/>
    <mergeCell ref="K83:K90"/>
    <mergeCell ref="L83:L90"/>
    <mergeCell ref="M83:M90"/>
    <mergeCell ref="J73:J80"/>
    <mergeCell ref="K73:K80"/>
    <mergeCell ref="L73:L80"/>
    <mergeCell ref="M73:M80"/>
    <mergeCell ref="A83:A90"/>
    <mergeCell ref="F73:F74"/>
    <mergeCell ref="F75:F76"/>
    <mergeCell ref="F77:F78"/>
    <mergeCell ref="F79:F80"/>
    <mergeCell ref="G73:G74"/>
    <mergeCell ref="A73:A80"/>
    <mergeCell ref="B73:B74"/>
    <mergeCell ref="B75:B76"/>
    <mergeCell ref="B77:B78"/>
    <mergeCell ref="B79:B80"/>
    <mergeCell ref="E73:E74"/>
    <mergeCell ref="E75:E76"/>
    <mergeCell ref="E77:E78"/>
    <mergeCell ref="E79:E80"/>
    <mergeCell ref="D73:D80"/>
    <mergeCell ref="E42:E43"/>
    <mergeCell ref="F40:F41"/>
    <mergeCell ref="F42:F43"/>
    <mergeCell ref="B34:B35"/>
    <mergeCell ref="G26:G27"/>
    <mergeCell ref="B28:B29"/>
    <mergeCell ref="F28:F29"/>
    <mergeCell ref="F30:F31"/>
    <mergeCell ref="F32:F33"/>
    <mergeCell ref="G16:G17"/>
    <mergeCell ref="G18:G19"/>
    <mergeCell ref="G20:G21"/>
    <mergeCell ref="G22:G23"/>
    <mergeCell ref="B30:B31"/>
    <mergeCell ref="B32:B33"/>
    <mergeCell ref="G28:G29"/>
    <mergeCell ref="G30:G31"/>
    <mergeCell ref="G32:G33"/>
    <mergeCell ref="E28:E29"/>
    <mergeCell ref="E30:E31"/>
    <mergeCell ref="E32:E33"/>
    <mergeCell ref="D16:D23"/>
    <mergeCell ref="B18:B19"/>
    <mergeCell ref="E22:E23"/>
    <mergeCell ref="C16:C23"/>
    <mergeCell ref="C26:C43"/>
    <mergeCell ref="B36:B37"/>
    <mergeCell ref="B38:B39"/>
    <mergeCell ref="B40:B41"/>
    <mergeCell ref="B42:B43"/>
    <mergeCell ref="F16:F17"/>
    <mergeCell ref="F18:F19"/>
    <mergeCell ref="F20:F21"/>
    <mergeCell ref="A6:A13"/>
    <mergeCell ref="B6:B7"/>
    <mergeCell ref="D6:D13"/>
    <mergeCell ref="E6:E7"/>
    <mergeCell ref="G6:G7"/>
    <mergeCell ref="J6:J13"/>
    <mergeCell ref="K6:K13"/>
    <mergeCell ref="L6:L13"/>
    <mergeCell ref="E20:E21"/>
    <mergeCell ref="E18:E19"/>
    <mergeCell ref="E16:E17"/>
    <mergeCell ref="J16:J23"/>
    <mergeCell ref="K16:K23"/>
    <mergeCell ref="L16:L23"/>
    <mergeCell ref="B16:B17"/>
    <mergeCell ref="B20:B21"/>
    <mergeCell ref="B22:B23"/>
    <mergeCell ref="A16:A23"/>
    <mergeCell ref="H6:H7"/>
    <mergeCell ref="H8:H9"/>
    <mergeCell ref="H10:H11"/>
    <mergeCell ref="H12:H13"/>
    <mergeCell ref="H16:H17"/>
    <mergeCell ref="H18:H19"/>
    <mergeCell ref="M6:M13"/>
    <mergeCell ref="B8:B9"/>
    <mergeCell ref="E8:E9"/>
    <mergeCell ref="G8:G9"/>
    <mergeCell ref="B10:B11"/>
    <mergeCell ref="E10:E11"/>
    <mergeCell ref="G10:G11"/>
    <mergeCell ref="B12:B13"/>
    <mergeCell ref="E12:E13"/>
    <mergeCell ref="G12:G13"/>
    <mergeCell ref="F6:F7"/>
    <mergeCell ref="F8:F9"/>
    <mergeCell ref="F10:F11"/>
    <mergeCell ref="F12:F13"/>
    <mergeCell ref="C6:C13"/>
    <mergeCell ref="F22:F23"/>
    <mergeCell ref="D26:D43"/>
    <mergeCell ref="B26:B27"/>
    <mergeCell ref="E26:E27"/>
    <mergeCell ref="F26:F27"/>
    <mergeCell ref="F38:F39"/>
    <mergeCell ref="M46:M57"/>
    <mergeCell ref="K46:K57"/>
    <mergeCell ref="F46:F47"/>
    <mergeCell ref="F48:F49"/>
    <mergeCell ref="F50:F51"/>
    <mergeCell ref="F52:F53"/>
    <mergeCell ref="F54:F55"/>
    <mergeCell ref="F56:F57"/>
    <mergeCell ref="G46:G47"/>
    <mergeCell ref="G48:G49"/>
    <mergeCell ref="G50:G51"/>
    <mergeCell ref="G52:G53"/>
    <mergeCell ref="G54:G55"/>
    <mergeCell ref="G56:G57"/>
    <mergeCell ref="I50:I51"/>
    <mergeCell ref="I52:I53"/>
    <mergeCell ref="I54:I55"/>
    <mergeCell ref="I56:I57"/>
    <mergeCell ref="B46:B47"/>
    <mergeCell ref="B48:B49"/>
    <mergeCell ref="B50:B51"/>
    <mergeCell ref="B52:B53"/>
    <mergeCell ref="B54:B55"/>
    <mergeCell ref="B56:B57"/>
    <mergeCell ref="A46:A57"/>
    <mergeCell ref="J46:J57"/>
    <mergeCell ref="L46:L57"/>
    <mergeCell ref="E46:E47"/>
    <mergeCell ref="E48:E49"/>
    <mergeCell ref="E50:E51"/>
    <mergeCell ref="E52:E53"/>
    <mergeCell ref="E54:E55"/>
    <mergeCell ref="E56:E57"/>
    <mergeCell ref="D46:D57"/>
    <mergeCell ref="C46:C57"/>
    <mergeCell ref="F66:F67"/>
    <mergeCell ref="G66:G67"/>
    <mergeCell ref="B68:B69"/>
    <mergeCell ref="E68:E69"/>
    <mergeCell ref="F68:F69"/>
    <mergeCell ref="B70:B71"/>
    <mergeCell ref="E70:E71"/>
    <mergeCell ref="F70:F71"/>
    <mergeCell ref="G70:G71"/>
    <mergeCell ref="C60:C71"/>
    <mergeCell ref="F121:F122"/>
    <mergeCell ref="G121:G122"/>
    <mergeCell ref="J121:J132"/>
    <mergeCell ref="K121:K132"/>
    <mergeCell ref="L121:L132"/>
    <mergeCell ref="A60:A71"/>
    <mergeCell ref="B60:B61"/>
    <mergeCell ref="D60:D71"/>
    <mergeCell ref="E60:E61"/>
    <mergeCell ref="F60:F61"/>
    <mergeCell ref="G60:G61"/>
    <mergeCell ref="J60:J71"/>
    <mergeCell ref="K60:K71"/>
    <mergeCell ref="L60:L71"/>
    <mergeCell ref="B62:B63"/>
    <mergeCell ref="E62:E63"/>
    <mergeCell ref="F62:F63"/>
    <mergeCell ref="G62:G63"/>
    <mergeCell ref="B64:B65"/>
    <mergeCell ref="E64:E65"/>
    <mergeCell ref="F64:F65"/>
    <mergeCell ref="G64:G65"/>
    <mergeCell ref="B66:B67"/>
    <mergeCell ref="E66:E67"/>
    <mergeCell ref="M121:M132"/>
    <mergeCell ref="B123:B124"/>
    <mergeCell ref="E123:E124"/>
    <mergeCell ref="F123:F124"/>
    <mergeCell ref="G123:G124"/>
    <mergeCell ref="B125:B126"/>
    <mergeCell ref="E125:E126"/>
    <mergeCell ref="F125:F126"/>
    <mergeCell ref="G125:G126"/>
    <mergeCell ref="B127:B128"/>
    <mergeCell ref="E127:E128"/>
    <mergeCell ref="F127:F128"/>
    <mergeCell ref="G127:G128"/>
    <mergeCell ref="B129:B130"/>
    <mergeCell ref="E129:E130"/>
    <mergeCell ref="F129:F130"/>
    <mergeCell ref="G129:G130"/>
    <mergeCell ref="B131:B132"/>
    <mergeCell ref="E131:E132"/>
    <mergeCell ref="F131:F132"/>
    <mergeCell ref="G131:G132"/>
    <mergeCell ref="B121:B122"/>
    <mergeCell ref="D121:D132"/>
    <mergeCell ref="E121:E122"/>
    <mergeCell ref="A163:A182"/>
    <mergeCell ref="B163:B164"/>
    <mergeCell ref="D163:D182"/>
    <mergeCell ref="E163:E164"/>
    <mergeCell ref="F163:F164"/>
    <mergeCell ref="G163:G164"/>
    <mergeCell ref="J163:J182"/>
    <mergeCell ref="K163:K182"/>
    <mergeCell ref="A1:A2"/>
    <mergeCell ref="G165:G166"/>
    <mergeCell ref="B167:B168"/>
    <mergeCell ref="E167:E168"/>
    <mergeCell ref="F167:F168"/>
    <mergeCell ref="G167:G168"/>
    <mergeCell ref="B175:B176"/>
    <mergeCell ref="E175:E176"/>
    <mergeCell ref="F175:F176"/>
    <mergeCell ref="G175:G176"/>
    <mergeCell ref="B177:B178"/>
    <mergeCell ref="E177:E178"/>
    <mergeCell ref="F177:F178"/>
    <mergeCell ref="G177:G178"/>
    <mergeCell ref="F165:F166"/>
    <mergeCell ref="A121:A132"/>
    <mergeCell ref="M163:M182"/>
    <mergeCell ref="B169:B170"/>
    <mergeCell ref="E169:E170"/>
    <mergeCell ref="F169:F170"/>
    <mergeCell ref="G169:G170"/>
    <mergeCell ref="B171:B172"/>
    <mergeCell ref="E171:E172"/>
    <mergeCell ref="F171:F172"/>
    <mergeCell ref="G171:G172"/>
    <mergeCell ref="B173:B174"/>
    <mergeCell ref="E173:E174"/>
    <mergeCell ref="F173:F174"/>
    <mergeCell ref="G173:G174"/>
    <mergeCell ref="B179:B180"/>
    <mergeCell ref="E179:E180"/>
    <mergeCell ref="F179:F180"/>
    <mergeCell ref="G179:G180"/>
    <mergeCell ref="B181:B182"/>
    <mergeCell ref="E181:E182"/>
    <mergeCell ref="F181:F182"/>
    <mergeCell ref="G181:G182"/>
    <mergeCell ref="B165:B166"/>
    <mergeCell ref="E165:E166"/>
    <mergeCell ref="L163:L182"/>
  </mergeCells>
  <phoneticPr fontId="5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9D6E-9B9E-4BAE-ADBE-99D449C63299}">
  <dimension ref="A1:DM87"/>
  <sheetViews>
    <sheetView zoomScale="72" workbookViewId="0">
      <selection activeCell="G90" sqref="G90"/>
    </sheetView>
  </sheetViews>
  <sheetFormatPr defaultRowHeight="14.4" x14ac:dyDescent="0.3"/>
  <cols>
    <col min="1" max="1" width="43.109375" customWidth="1"/>
    <col min="2" max="2" width="46.5546875" customWidth="1"/>
    <col min="3" max="3" width="26.88671875" hidden="1" customWidth="1"/>
    <col min="4" max="4" width="18.33203125" customWidth="1"/>
    <col min="5" max="5" width="21.109375" customWidth="1"/>
    <col min="6" max="6" width="13.88671875" customWidth="1"/>
    <col min="7" max="7" width="16" style="13" customWidth="1"/>
    <col min="8" max="8" width="16" style="16" customWidth="1"/>
    <col min="9" max="9" width="18.5546875" style="16" customWidth="1"/>
    <col min="10" max="10" width="48.109375" customWidth="1"/>
    <col min="11" max="11" width="19.109375" customWidth="1"/>
    <col min="12" max="12" width="22.109375" customWidth="1"/>
    <col min="13" max="13" width="25.44140625" customWidth="1"/>
  </cols>
  <sheetData>
    <row r="1" spans="1:117" ht="37.5" customHeight="1" x14ac:dyDescent="0.3">
      <c r="A1" s="92"/>
      <c r="B1" t="s">
        <v>0</v>
      </c>
    </row>
    <row r="2" spans="1:117" ht="41.25" customHeight="1" x14ac:dyDescent="0.3">
      <c r="A2" s="93"/>
      <c r="B2" t="s">
        <v>1</v>
      </c>
      <c r="G2" s="17"/>
      <c r="H2" s="18"/>
      <c r="I2" s="18">
        <f>SUM(I5:I87)</f>
        <v>0</v>
      </c>
      <c r="J2" s="19">
        <f>I2*6.9</f>
        <v>0</v>
      </c>
    </row>
    <row r="3" spans="1:117" s="15" customFormat="1" ht="42" x14ac:dyDescent="0.3">
      <c r="A3" s="10" t="s">
        <v>2</v>
      </c>
      <c r="B3" s="10" t="s">
        <v>3</v>
      </c>
      <c r="C3" s="10" t="s">
        <v>146</v>
      </c>
      <c r="D3" s="10" t="s">
        <v>4</v>
      </c>
      <c r="E3" s="10" t="s">
        <v>5</v>
      </c>
      <c r="F3" s="14" t="s">
        <v>6</v>
      </c>
      <c r="G3" s="20" t="s">
        <v>147</v>
      </c>
      <c r="H3" s="21" t="s">
        <v>148</v>
      </c>
      <c r="I3" s="21" t="s">
        <v>149</v>
      </c>
      <c r="J3" s="11" t="s">
        <v>7</v>
      </c>
      <c r="K3" s="11" t="s">
        <v>8</v>
      </c>
      <c r="L3" s="11" t="s">
        <v>9</v>
      </c>
      <c r="M3" s="12" t="s">
        <v>10</v>
      </c>
    </row>
    <row r="4" spans="1:117" ht="21" x14ac:dyDescent="0.3">
      <c r="A4" s="5"/>
      <c r="B4" s="5"/>
      <c r="C4" s="5"/>
      <c r="D4" s="5"/>
      <c r="E4" s="6"/>
      <c r="F4" s="7"/>
      <c r="G4" s="22"/>
      <c r="H4" s="23"/>
      <c r="I4" s="23"/>
      <c r="J4" s="6"/>
      <c r="K4" s="8"/>
      <c r="L4" s="8"/>
      <c r="M4" s="8"/>
    </row>
    <row r="5" spans="1:117" s="1" customFormat="1" ht="15.75" customHeight="1" x14ac:dyDescent="0.3">
      <c r="A5" s="190" t="s">
        <v>24</v>
      </c>
      <c r="B5" s="193" t="s">
        <v>25</v>
      </c>
      <c r="C5" s="190" t="s">
        <v>143</v>
      </c>
      <c r="D5" s="194"/>
      <c r="E5" s="197">
        <v>100</v>
      </c>
      <c r="F5" s="197"/>
      <c r="G5" s="200"/>
      <c r="H5" s="203"/>
      <c r="I5" s="203"/>
      <c r="J5" s="206"/>
      <c r="K5" s="208" t="s">
        <v>26</v>
      </c>
      <c r="L5" s="119" t="s">
        <v>27</v>
      </c>
      <c r="M5" s="176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</row>
    <row r="6" spans="1:117" s="1" customFormat="1" ht="15" customHeight="1" x14ac:dyDescent="0.3">
      <c r="A6" s="191"/>
      <c r="B6" s="193"/>
      <c r="C6" s="191"/>
      <c r="D6" s="195"/>
      <c r="E6" s="198"/>
      <c r="F6" s="198"/>
      <c r="G6" s="201"/>
      <c r="H6" s="204"/>
      <c r="I6" s="204"/>
      <c r="J6" s="167"/>
      <c r="K6" s="132"/>
      <c r="L6" s="132"/>
      <c r="M6" s="132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</row>
    <row r="7" spans="1:117" s="1" customFormat="1" ht="15" customHeight="1" x14ac:dyDescent="0.3">
      <c r="A7" s="191"/>
      <c r="B7" s="193"/>
      <c r="C7" s="191"/>
      <c r="D7" s="195"/>
      <c r="E7" s="198"/>
      <c r="F7" s="198"/>
      <c r="G7" s="201"/>
      <c r="H7" s="204"/>
      <c r="I7" s="204"/>
      <c r="J7" s="167"/>
      <c r="K7" s="132"/>
      <c r="L7" s="132"/>
      <c r="M7" s="132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</row>
    <row r="8" spans="1:117" s="1" customFormat="1" ht="15" customHeight="1" x14ac:dyDescent="0.3">
      <c r="A8" s="191"/>
      <c r="B8" s="193"/>
      <c r="C8" s="191"/>
      <c r="D8" s="195"/>
      <c r="E8" s="198"/>
      <c r="F8" s="198"/>
      <c r="G8" s="201"/>
      <c r="H8" s="204"/>
      <c r="I8" s="204"/>
      <c r="J8" s="167"/>
      <c r="K8" s="132"/>
      <c r="L8" s="132"/>
      <c r="M8" s="132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</row>
    <row r="9" spans="1:117" s="1" customFormat="1" ht="15" customHeight="1" x14ac:dyDescent="0.3">
      <c r="A9" s="191"/>
      <c r="B9" s="193"/>
      <c r="C9" s="191"/>
      <c r="D9" s="195"/>
      <c r="E9" s="198"/>
      <c r="F9" s="198"/>
      <c r="G9" s="201"/>
      <c r="H9" s="204"/>
      <c r="I9" s="204"/>
      <c r="J9" s="167"/>
      <c r="K9" s="132"/>
      <c r="L9" s="132"/>
      <c r="M9" s="132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</row>
    <row r="10" spans="1:117" s="1" customFormat="1" ht="15" customHeight="1" x14ac:dyDescent="0.3">
      <c r="A10" s="191"/>
      <c r="B10" s="193"/>
      <c r="C10" s="191"/>
      <c r="D10" s="195"/>
      <c r="E10" s="198"/>
      <c r="F10" s="198"/>
      <c r="G10" s="201"/>
      <c r="H10" s="204"/>
      <c r="I10" s="204"/>
      <c r="J10" s="167"/>
      <c r="K10" s="132"/>
      <c r="L10" s="132"/>
      <c r="M10" s="132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</row>
    <row r="11" spans="1:117" s="1" customFormat="1" ht="15.75" customHeight="1" x14ac:dyDescent="0.3">
      <c r="A11" s="191"/>
      <c r="B11" s="193"/>
      <c r="C11" s="191"/>
      <c r="D11" s="195"/>
      <c r="E11" s="198"/>
      <c r="F11" s="198"/>
      <c r="G11" s="201"/>
      <c r="H11" s="204"/>
      <c r="I11" s="204"/>
      <c r="J11" s="167"/>
      <c r="K11" s="132"/>
      <c r="L11" s="132"/>
      <c r="M11" s="132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</row>
    <row r="12" spans="1:117" s="1" customFormat="1" ht="15.75" customHeight="1" x14ac:dyDescent="0.3">
      <c r="A12" s="191"/>
      <c r="B12" s="193"/>
      <c r="C12" s="191"/>
      <c r="D12" s="195"/>
      <c r="E12" s="198"/>
      <c r="F12" s="198"/>
      <c r="G12" s="201"/>
      <c r="H12" s="204"/>
      <c r="I12" s="204"/>
      <c r="J12" s="167"/>
      <c r="K12" s="132"/>
      <c r="L12" s="132"/>
      <c r="M12" s="13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</row>
    <row r="13" spans="1:117" s="1" customFormat="1" ht="15.75" customHeight="1" x14ac:dyDescent="0.3">
      <c r="A13" s="191"/>
      <c r="B13" s="193"/>
      <c r="C13" s="191"/>
      <c r="D13" s="195"/>
      <c r="E13" s="198"/>
      <c r="F13" s="198"/>
      <c r="G13" s="201"/>
      <c r="H13" s="204"/>
      <c r="I13" s="204"/>
      <c r="J13" s="167"/>
      <c r="K13" s="132"/>
      <c r="L13" s="132"/>
      <c r="M13" s="132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</row>
    <row r="14" spans="1:117" s="1" customFormat="1" ht="15.75" customHeight="1" x14ac:dyDescent="0.3">
      <c r="A14" s="191"/>
      <c r="B14" s="193"/>
      <c r="C14" s="191"/>
      <c r="D14" s="195"/>
      <c r="E14" s="198"/>
      <c r="F14" s="198"/>
      <c r="G14" s="201"/>
      <c r="H14" s="204"/>
      <c r="I14" s="204"/>
      <c r="J14" s="167"/>
      <c r="K14" s="132"/>
      <c r="L14" s="132"/>
      <c r="M14" s="132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</row>
    <row r="15" spans="1:117" s="1" customFormat="1" ht="15.75" customHeight="1" x14ac:dyDescent="0.3">
      <c r="A15" s="191"/>
      <c r="B15" s="193"/>
      <c r="C15" s="191"/>
      <c r="D15" s="195"/>
      <c r="E15" s="198"/>
      <c r="F15" s="198"/>
      <c r="G15" s="201"/>
      <c r="H15" s="204"/>
      <c r="I15" s="204"/>
      <c r="J15" s="167"/>
      <c r="K15" s="132"/>
      <c r="L15" s="132"/>
      <c r="M15" s="132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</row>
    <row r="16" spans="1:117" s="1" customFormat="1" ht="15.75" customHeight="1" x14ac:dyDescent="0.3">
      <c r="A16" s="191"/>
      <c r="B16" s="193"/>
      <c r="C16" s="191"/>
      <c r="D16" s="195"/>
      <c r="E16" s="198"/>
      <c r="F16" s="198"/>
      <c r="G16" s="201"/>
      <c r="H16" s="204"/>
      <c r="I16" s="204"/>
      <c r="J16" s="167"/>
      <c r="K16" s="132"/>
      <c r="L16" s="132"/>
      <c r="M16" s="132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</row>
    <row r="17" spans="1:117" s="1" customFormat="1" ht="15.75" customHeight="1" x14ac:dyDescent="0.3">
      <c r="A17" s="191"/>
      <c r="B17" s="193"/>
      <c r="C17" s="191"/>
      <c r="D17" s="195"/>
      <c r="E17" s="198"/>
      <c r="F17" s="198"/>
      <c r="G17" s="201"/>
      <c r="H17" s="204"/>
      <c r="I17" s="204"/>
      <c r="J17" s="167"/>
      <c r="K17" s="132"/>
      <c r="L17" s="132"/>
      <c r="M17" s="132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</row>
    <row r="18" spans="1:117" s="1" customFormat="1" ht="15.75" customHeight="1" x14ac:dyDescent="0.3">
      <c r="A18" s="192"/>
      <c r="B18" s="193"/>
      <c r="C18" s="192"/>
      <c r="D18" s="196"/>
      <c r="E18" s="199"/>
      <c r="F18" s="199"/>
      <c r="G18" s="202"/>
      <c r="H18" s="205"/>
      <c r="I18" s="205"/>
      <c r="J18" s="207"/>
      <c r="K18" s="177"/>
      <c r="L18" s="177"/>
      <c r="M18" s="177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</row>
    <row r="19" spans="1:117" x14ac:dyDescent="0.3">
      <c r="G19" s="26"/>
      <c r="H19" s="27"/>
      <c r="I19" s="27"/>
    </row>
    <row r="20" spans="1:117" x14ac:dyDescent="0.3">
      <c r="G20" s="26"/>
      <c r="H20" s="27"/>
      <c r="I20" s="27"/>
    </row>
    <row r="21" spans="1:117" s="1" customFormat="1" ht="15.75" customHeight="1" x14ac:dyDescent="0.3">
      <c r="A21" s="190" t="s">
        <v>24</v>
      </c>
      <c r="B21" s="193" t="s">
        <v>28</v>
      </c>
      <c r="C21" s="190" t="s">
        <v>143</v>
      </c>
      <c r="D21" s="194"/>
      <c r="E21" s="197">
        <v>100</v>
      </c>
      <c r="F21" s="197"/>
      <c r="G21" s="200"/>
      <c r="H21" s="203"/>
      <c r="I21" s="203"/>
      <c r="J21" s="206"/>
      <c r="K21" s="208" t="s">
        <v>26</v>
      </c>
      <c r="L21" s="119" t="s">
        <v>27</v>
      </c>
      <c r="M21" s="176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</row>
    <row r="22" spans="1:117" s="1" customFormat="1" ht="15.75" customHeight="1" x14ac:dyDescent="0.3">
      <c r="A22" s="191"/>
      <c r="B22" s="193"/>
      <c r="C22" s="191"/>
      <c r="D22" s="195"/>
      <c r="E22" s="198"/>
      <c r="F22" s="198"/>
      <c r="G22" s="201"/>
      <c r="H22" s="204"/>
      <c r="I22" s="204"/>
      <c r="J22" s="167"/>
      <c r="K22" s="132"/>
      <c r="L22" s="132"/>
      <c r="M22" s="13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</row>
    <row r="23" spans="1:117" s="1" customFormat="1" ht="15.75" customHeight="1" x14ac:dyDescent="0.3">
      <c r="A23" s="191"/>
      <c r="B23" s="193"/>
      <c r="C23" s="191"/>
      <c r="D23" s="195"/>
      <c r="E23" s="198"/>
      <c r="F23" s="198"/>
      <c r="G23" s="201"/>
      <c r="H23" s="204"/>
      <c r="I23" s="204"/>
      <c r="J23" s="167"/>
      <c r="K23" s="132"/>
      <c r="L23" s="132"/>
      <c r="M23" s="132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</row>
    <row r="24" spans="1:117" s="1" customFormat="1" ht="15.75" customHeight="1" x14ac:dyDescent="0.3">
      <c r="A24" s="191"/>
      <c r="B24" s="193"/>
      <c r="C24" s="191"/>
      <c r="D24" s="195"/>
      <c r="E24" s="198"/>
      <c r="F24" s="198"/>
      <c r="G24" s="201"/>
      <c r="H24" s="204"/>
      <c r="I24" s="204"/>
      <c r="J24" s="167"/>
      <c r="K24" s="132"/>
      <c r="L24" s="132"/>
      <c r="M24" s="132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</row>
    <row r="25" spans="1:117" s="1" customFormat="1" ht="15.75" customHeight="1" x14ac:dyDescent="0.3">
      <c r="A25" s="191"/>
      <c r="B25" s="193"/>
      <c r="C25" s="191"/>
      <c r="D25" s="195"/>
      <c r="E25" s="198"/>
      <c r="F25" s="198"/>
      <c r="G25" s="201"/>
      <c r="H25" s="204"/>
      <c r="I25" s="204"/>
      <c r="J25" s="167"/>
      <c r="K25" s="132"/>
      <c r="L25" s="132"/>
      <c r="M25" s="132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</row>
    <row r="26" spans="1:117" s="1" customFormat="1" ht="15.75" customHeight="1" x14ac:dyDescent="0.3">
      <c r="A26" s="191"/>
      <c r="B26" s="193"/>
      <c r="C26" s="191"/>
      <c r="D26" s="195"/>
      <c r="E26" s="198"/>
      <c r="F26" s="198"/>
      <c r="G26" s="201"/>
      <c r="H26" s="204"/>
      <c r="I26" s="204"/>
      <c r="J26" s="167"/>
      <c r="K26" s="132"/>
      <c r="L26" s="132"/>
      <c r="M26" s="132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</row>
    <row r="27" spans="1:117" s="1" customFormat="1" ht="15.75" customHeight="1" x14ac:dyDescent="0.3">
      <c r="A27" s="191"/>
      <c r="B27" s="193"/>
      <c r="C27" s="191"/>
      <c r="D27" s="195"/>
      <c r="E27" s="198"/>
      <c r="F27" s="198"/>
      <c r="G27" s="201"/>
      <c r="H27" s="204"/>
      <c r="I27" s="204"/>
      <c r="J27" s="167"/>
      <c r="K27" s="132"/>
      <c r="L27" s="132"/>
      <c r="M27" s="132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</row>
    <row r="28" spans="1:117" s="1" customFormat="1" ht="15.75" customHeight="1" x14ac:dyDescent="0.3">
      <c r="A28" s="191"/>
      <c r="B28" s="193"/>
      <c r="C28" s="191"/>
      <c r="D28" s="195"/>
      <c r="E28" s="198"/>
      <c r="F28" s="198"/>
      <c r="G28" s="201"/>
      <c r="H28" s="204"/>
      <c r="I28" s="204"/>
      <c r="J28" s="167"/>
      <c r="K28" s="132"/>
      <c r="L28" s="132"/>
      <c r="M28" s="132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</row>
    <row r="29" spans="1:117" s="1" customFormat="1" ht="15.75" customHeight="1" x14ac:dyDescent="0.3">
      <c r="A29" s="191"/>
      <c r="B29" s="193"/>
      <c r="C29" s="191"/>
      <c r="D29" s="195"/>
      <c r="E29" s="198"/>
      <c r="F29" s="198"/>
      <c r="G29" s="201"/>
      <c r="H29" s="204"/>
      <c r="I29" s="204"/>
      <c r="J29" s="167"/>
      <c r="K29" s="132"/>
      <c r="L29" s="132"/>
      <c r="M29" s="132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</row>
    <row r="30" spans="1:117" s="1" customFormat="1" ht="15.75" customHeight="1" x14ac:dyDescent="0.3">
      <c r="A30" s="191"/>
      <c r="B30" s="193"/>
      <c r="C30" s="191"/>
      <c r="D30" s="195"/>
      <c r="E30" s="198"/>
      <c r="F30" s="198"/>
      <c r="G30" s="201"/>
      <c r="H30" s="204"/>
      <c r="I30" s="204"/>
      <c r="J30" s="167"/>
      <c r="K30" s="132"/>
      <c r="L30" s="132"/>
      <c r="M30" s="132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</row>
    <row r="31" spans="1:117" s="1" customFormat="1" ht="15.75" customHeight="1" x14ac:dyDescent="0.3">
      <c r="A31" s="191"/>
      <c r="B31" s="193"/>
      <c r="C31" s="191"/>
      <c r="D31" s="195"/>
      <c r="E31" s="198"/>
      <c r="F31" s="198"/>
      <c r="G31" s="201"/>
      <c r="H31" s="204"/>
      <c r="I31" s="204"/>
      <c r="J31" s="167"/>
      <c r="K31" s="132"/>
      <c r="L31" s="132"/>
      <c r="M31" s="132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</row>
    <row r="32" spans="1:117" s="1" customFormat="1" ht="15.75" customHeight="1" x14ac:dyDescent="0.3">
      <c r="A32" s="191"/>
      <c r="B32" s="193"/>
      <c r="C32" s="191"/>
      <c r="D32" s="195"/>
      <c r="E32" s="198"/>
      <c r="F32" s="198"/>
      <c r="G32" s="201"/>
      <c r="H32" s="204"/>
      <c r="I32" s="204"/>
      <c r="J32" s="167"/>
      <c r="K32" s="132"/>
      <c r="L32" s="132"/>
      <c r="M32" s="1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</row>
    <row r="33" spans="1:117" s="1" customFormat="1" ht="15.75" customHeight="1" x14ac:dyDescent="0.3">
      <c r="A33" s="191"/>
      <c r="B33" s="193"/>
      <c r="C33" s="191"/>
      <c r="D33" s="195"/>
      <c r="E33" s="198"/>
      <c r="F33" s="198"/>
      <c r="G33" s="201"/>
      <c r="H33" s="204"/>
      <c r="I33" s="204"/>
      <c r="J33" s="167"/>
      <c r="K33" s="132"/>
      <c r="L33" s="132"/>
      <c r="M33" s="132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</row>
    <row r="34" spans="1:117" s="1" customFormat="1" ht="15.75" customHeight="1" x14ac:dyDescent="0.3">
      <c r="A34" s="192"/>
      <c r="B34" s="193"/>
      <c r="C34" s="192"/>
      <c r="D34" s="196"/>
      <c r="E34" s="199"/>
      <c r="F34" s="199"/>
      <c r="G34" s="202"/>
      <c r="H34" s="205"/>
      <c r="I34" s="205"/>
      <c r="J34" s="207"/>
      <c r="K34" s="177"/>
      <c r="L34" s="177"/>
      <c r="M34" s="177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</row>
    <row r="35" spans="1:117" x14ac:dyDescent="0.3">
      <c r="G35" s="26"/>
      <c r="H35" s="27"/>
      <c r="I35" s="27"/>
    </row>
    <row r="36" spans="1:117" x14ac:dyDescent="0.3">
      <c r="G36" s="26"/>
      <c r="H36" s="27"/>
      <c r="I36" s="27"/>
    </row>
    <row r="37" spans="1:117" s="1" customFormat="1" ht="15.75" customHeight="1" x14ac:dyDescent="0.3">
      <c r="A37" s="190" t="s">
        <v>24</v>
      </c>
      <c r="B37" s="193" t="s">
        <v>29</v>
      </c>
      <c r="C37" s="190" t="s">
        <v>143</v>
      </c>
      <c r="D37" s="194"/>
      <c r="E37" s="197">
        <v>100</v>
      </c>
      <c r="F37" s="197"/>
      <c r="G37" s="209"/>
      <c r="H37" s="210"/>
      <c r="I37" s="210"/>
      <c r="J37" s="206"/>
      <c r="K37" s="208" t="s">
        <v>26</v>
      </c>
      <c r="L37" s="119" t="s">
        <v>27</v>
      </c>
      <c r="M37" s="176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</row>
    <row r="38" spans="1:117" s="1" customFormat="1" ht="15.75" customHeight="1" x14ac:dyDescent="0.3">
      <c r="A38" s="191"/>
      <c r="B38" s="193"/>
      <c r="C38" s="191"/>
      <c r="D38" s="195"/>
      <c r="E38" s="198"/>
      <c r="F38" s="198"/>
      <c r="G38" s="209"/>
      <c r="H38" s="210"/>
      <c r="I38" s="210"/>
      <c r="J38" s="167"/>
      <c r="K38" s="132"/>
      <c r="L38" s="132"/>
      <c r="M38" s="132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</row>
    <row r="39" spans="1:117" s="1" customFormat="1" ht="15.75" customHeight="1" x14ac:dyDescent="0.3">
      <c r="A39" s="191"/>
      <c r="B39" s="193"/>
      <c r="C39" s="191"/>
      <c r="D39" s="195"/>
      <c r="E39" s="198"/>
      <c r="F39" s="198"/>
      <c r="G39" s="209"/>
      <c r="H39" s="210"/>
      <c r="I39" s="210"/>
      <c r="J39" s="167"/>
      <c r="K39" s="132"/>
      <c r="L39" s="132"/>
      <c r="M39" s="132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</row>
    <row r="40" spans="1:117" s="1" customFormat="1" ht="15.75" customHeight="1" x14ac:dyDescent="0.3">
      <c r="A40" s="191"/>
      <c r="B40" s="193"/>
      <c r="C40" s="191"/>
      <c r="D40" s="195"/>
      <c r="E40" s="198"/>
      <c r="F40" s="198"/>
      <c r="G40" s="209"/>
      <c r="H40" s="210"/>
      <c r="I40" s="210"/>
      <c r="J40" s="167"/>
      <c r="K40" s="132"/>
      <c r="L40" s="132"/>
      <c r="M40" s="132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</row>
    <row r="41" spans="1:117" s="1" customFormat="1" ht="15.75" customHeight="1" x14ac:dyDescent="0.3">
      <c r="A41" s="191"/>
      <c r="B41" s="193"/>
      <c r="C41" s="191"/>
      <c r="D41" s="195"/>
      <c r="E41" s="198"/>
      <c r="F41" s="198"/>
      <c r="G41" s="209"/>
      <c r="H41" s="210"/>
      <c r="I41" s="210"/>
      <c r="J41" s="167"/>
      <c r="K41" s="132"/>
      <c r="L41" s="132"/>
      <c r="M41" s="132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</row>
    <row r="42" spans="1:117" s="1" customFormat="1" ht="15.75" customHeight="1" x14ac:dyDescent="0.3">
      <c r="A42" s="191"/>
      <c r="B42" s="193"/>
      <c r="C42" s="191"/>
      <c r="D42" s="195"/>
      <c r="E42" s="198"/>
      <c r="F42" s="198"/>
      <c r="G42" s="209"/>
      <c r="H42" s="210"/>
      <c r="I42" s="210"/>
      <c r="J42" s="167"/>
      <c r="K42" s="132"/>
      <c r="L42" s="132"/>
      <c r="M42" s="13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</row>
    <row r="43" spans="1:117" s="1" customFormat="1" ht="15.75" customHeight="1" x14ac:dyDescent="0.3">
      <c r="A43" s="191"/>
      <c r="B43" s="193"/>
      <c r="C43" s="191"/>
      <c r="D43" s="195"/>
      <c r="E43" s="198"/>
      <c r="F43" s="198"/>
      <c r="G43" s="209"/>
      <c r="H43" s="210"/>
      <c r="I43" s="210"/>
      <c r="J43" s="167"/>
      <c r="K43" s="132"/>
      <c r="L43" s="132"/>
      <c r="M43" s="132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</row>
    <row r="44" spans="1:117" s="1" customFormat="1" ht="15.75" customHeight="1" x14ac:dyDescent="0.3">
      <c r="A44" s="191"/>
      <c r="B44" s="193"/>
      <c r="C44" s="191"/>
      <c r="D44" s="195"/>
      <c r="E44" s="198"/>
      <c r="F44" s="198"/>
      <c r="G44" s="209"/>
      <c r="H44" s="210"/>
      <c r="I44" s="210"/>
      <c r="J44" s="167"/>
      <c r="K44" s="132"/>
      <c r="L44" s="132"/>
      <c r="M44" s="132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</row>
    <row r="45" spans="1:117" s="1" customFormat="1" ht="15.75" customHeight="1" x14ac:dyDescent="0.3">
      <c r="A45" s="191"/>
      <c r="B45" s="193"/>
      <c r="C45" s="191"/>
      <c r="D45" s="195"/>
      <c r="E45" s="198"/>
      <c r="F45" s="198"/>
      <c r="G45" s="209"/>
      <c r="H45" s="210"/>
      <c r="I45" s="210"/>
      <c r="J45" s="167"/>
      <c r="K45" s="132"/>
      <c r="L45" s="132"/>
      <c r="M45" s="132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</row>
    <row r="46" spans="1:117" s="1" customFormat="1" ht="15.75" customHeight="1" x14ac:dyDescent="0.3">
      <c r="A46" s="191"/>
      <c r="B46" s="193"/>
      <c r="C46" s="191"/>
      <c r="D46" s="195"/>
      <c r="E46" s="198"/>
      <c r="F46" s="198"/>
      <c r="G46" s="209"/>
      <c r="H46" s="210"/>
      <c r="I46" s="210"/>
      <c r="J46" s="167"/>
      <c r="K46" s="132"/>
      <c r="L46" s="132"/>
      <c r="M46" s="132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</row>
    <row r="47" spans="1:117" s="1" customFormat="1" ht="15.75" customHeight="1" x14ac:dyDescent="0.3">
      <c r="A47" s="191"/>
      <c r="B47" s="193"/>
      <c r="C47" s="191"/>
      <c r="D47" s="195"/>
      <c r="E47" s="198"/>
      <c r="F47" s="198"/>
      <c r="G47" s="209"/>
      <c r="H47" s="210"/>
      <c r="I47" s="210"/>
      <c r="J47" s="167"/>
      <c r="K47" s="132"/>
      <c r="L47" s="132"/>
      <c r="M47" s="132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</row>
    <row r="48" spans="1:117" s="1" customFormat="1" ht="15.75" customHeight="1" x14ac:dyDescent="0.3">
      <c r="A48" s="191"/>
      <c r="B48" s="193"/>
      <c r="C48" s="191"/>
      <c r="D48" s="195"/>
      <c r="E48" s="198"/>
      <c r="F48" s="198"/>
      <c r="G48" s="209"/>
      <c r="H48" s="210"/>
      <c r="I48" s="210"/>
      <c r="J48" s="167"/>
      <c r="K48" s="132"/>
      <c r="L48" s="132"/>
      <c r="M48" s="132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</row>
    <row r="49" spans="1:117" s="1" customFormat="1" ht="15.75" customHeight="1" x14ac:dyDescent="0.3">
      <c r="A49" s="191"/>
      <c r="B49" s="193"/>
      <c r="C49" s="191"/>
      <c r="D49" s="195"/>
      <c r="E49" s="198"/>
      <c r="F49" s="198"/>
      <c r="G49" s="209"/>
      <c r="H49" s="210"/>
      <c r="I49" s="210"/>
      <c r="J49" s="167"/>
      <c r="K49" s="132"/>
      <c r="L49" s="132"/>
      <c r="M49" s="132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</row>
    <row r="50" spans="1:117" s="1" customFormat="1" ht="15.75" customHeight="1" x14ac:dyDescent="0.3">
      <c r="A50" s="192"/>
      <c r="B50" s="193"/>
      <c r="C50" s="192"/>
      <c r="D50" s="196"/>
      <c r="E50" s="199"/>
      <c r="F50" s="199"/>
      <c r="G50" s="209"/>
      <c r="H50" s="210"/>
      <c r="I50" s="210"/>
      <c r="J50" s="207"/>
      <c r="K50" s="177"/>
      <c r="L50" s="177"/>
      <c r="M50" s="177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</row>
    <row r="51" spans="1:117" x14ac:dyDescent="0.3">
      <c r="G51" s="26"/>
      <c r="H51" s="27"/>
      <c r="I51" s="27"/>
    </row>
    <row r="52" spans="1:117" x14ac:dyDescent="0.3">
      <c r="G52" s="26"/>
      <c r="H52" s="27"/>
      <c r="I52" s="27"/>
    </row>
    <row r="53" spans="1:117" s="1" customFormat="1" ht="15.75" customHeight="1" x14ac:dyDescent="0.3">
      <c r="A53" s="190" t="s">
        <v>30</v>
      </c>
      <c r="B53" s="190" t="s">
        <v>31</v>
      </c>
      <c r="C53" s="190" t="s">
        <v>143</v>
      </c>
      <c r="D53" s="53"/>
      <c r="E53" s="211">
        <v>20</v>
      </c>
      <c r="F53" s="197"/>
      <c r="G53" s="209"/>
      <c r="H53" s="210"/>
      <c r="I53" s="210"/>
      <c r="J53" s="206"/>
      <c r="K53" s="208" t="s">
        <v>26</v>
      </c>
      <c r="L53" s="119" t="s">
        <v>27</v>
      </c>
      <c r="M53" s="176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</row>
    <row r="54" spans="1:117" s="1" customFormat="1" ht="15.75" customHeight="1" x14ac:dyDescent="0.3">
      <c r="A54" s="191"/>
      <c r="B54" s="191"/>
      <c r="C54" s="191"/>
      <c r="D54" s="54"/>
      <c r="E54" s="212"/>
      <c r="F54" s="198"/>
      <c r="G54" s="209"/>
      <c r="H54" s="210"/>
      <c r="I54" s="210"/>
      <c r="J54" s="167"/>
      <c r="K54" s="132"/>
      <c r="L54" s="132"/>
      <c r="M54" s="132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</row>
    <row r="55" spans="1:117" s="1" customFormat="1" ht="15.75" customHeight="1" x14ac:dyDescent="0.3">
      <c r="A55" s="191"/>
      <c r="B55" s="191"/>
      <c r="C55" s="191"/>
      <c r="D55" s="54"/>
      <c r="E55" s="212"/>
      <c r="F55" s="198"/>
      <c r="G55" s="209"/>
      <c r="H55" s="210"/>
      <c r="I55" s="210"/>
      <c r="J55" s="167"/>
      <c r="K55" s="132"/>
      <c r="L55" s="132"/>
      <c r="M55" s="132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</row>
    <row r="56" spans="1:117" s="1" customFormat="1" ht="15.75" customHeight="1" x14ac:dyDescent="0.3">
      <c r="A56" s="191"/>
      <c r="B56" s="191"/>
      <c r="C56" s="191"/>
      <c r="D56" s="54"/>
      <c r="E56" s="212"/>
      <c r="F56" s="198"/>
      <c r="G56" s="209"/>
      <c r="H56" s="210"/>
      <c r="I56" s="210"/>
      <c r="J56" s="167"/>
      <c r="K56" s="132"/>
      <c r="L56" s="132"/>
      <c r="M56" s="132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</row>
    <row r="57" spans="1:117" s="1" customFormat="1" ht="15.75" customHeight="1" x14ac:dyDescent="0.3">
      <c r="A57" s="191"/>
      <c r="B57" s="191"/>
      <c r="C57" s="191"/>
      <c r="D57" s="54"/>
      <c r="E57" s="212"/>
      <c r="F57" s="198"/>
      <c r="G57" s="209"/>
      <c r="H57" s="210"/>
      <c r="I57" s="210"/>
      <c r="J57" s="167"/>
      <c r="K57" s="132"/>
      <c r="L57" s="132"/>
      <c r="M57" s="132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</row>
    <row r="58" spans="1:117" s="1" customFormat="1" ht="15.75" customHeight="1" x14ac:dyDescent="0.3">
      <c r="A58" s="191"/>
      <c r="B58" s="191"/>
      <c r="C58" s="191"/>
      <c r="D58" s="54"/>
      <c r="E58" s="212"/>
      <c r="F58" s="198"/>
      <c r="G58" s="209"/>
      <c r="H58" s="210"/>
      <c r="I58" s="210"/>
      <c r="J58" s="167"/>
      <c r="K58" s="132"/>
      <c r="L58" s="132"/>
      <c r="M58" s="132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</row>
    <row r="59" spans="1:117" s="1" customFormat="1" ht="15.75" customHeight="1" x14ac:dyDescent="0.3">
      <c r="A59" s="191"/>
      <c r="B59" s="191"/>
      <c r="C59" s="191"/>
      <c r="D59" s="54"/>
      <c r="E59" s="212"/>
      <c r="F59" s="198"/>
      <c r="G59" s="209"/>
      <c r="H59" s="210"/>
      <c r="I59" s="210"/>
      <c r="J59" s="167"/>
      <c r="K59" s="132"/>
      <c r="L59" s="132"/>
      <c r="M59" s="132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</row>
    <row r="60" spans="1:117" s="1" customFormat="1" ht="15.75" customHeight="1" x14ac:dyDescent="0.3">
      <c r="A60" s="191"/>
      <c r="B60" s="191"/>
      <c r="C60" s="191"/>
      <c r="D60" s="54"/>
      <c r="E60" s="212"/>
      <c r="F60" s="198"/>
      <c r="G60" s="209"/>
      <c r="H60" s="210"/>
      <c r="I60" s="210"/>
      <c r="J60" s="167"/>
      <c r="K60" s="132"/>
      <c r="L60" s="132"/>
      <c r="M60" s="132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</row>
    <row r="61" spans="1:117" s="1" customFormat="1" ht="15.75" customHeight="1" x14ac:dyDescent="0.3">
      <c r="A61" s="191"/>
      <c r="B61" s="191"/>
      <c r="C61" s="191"/>
      <c r="D61" s="54"/>
      <c r="E61" s="212"/>
      <c r="F61" s="198"/>
      <c r="G61" s="209"/>
      <c r="H61" s="210"/>
      <c r="I61" s="210"/>
      <c r="J61" s="167"/>
      <c r="K61" s="132"/>
      <c r="L61" s="132"/>
      <c r="M61" s="132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</row>
    <row r="62" spans="1:117" s="1" customFormat="1" ht="15.75" customHeight="1" x14ac:dyDescent="0.3">
      <c r="A62" s="191"/>
      <c r="B62" s="191"/>
      <c r="C62" s="191"/>
      <c r="D62" s="54"/>
      <c r="E62" s="212"/>
      <c r="F62" s="198"/>
      <c r="G62" s="209"/>
      <c r="H62" s="210"/>
      <c r="I62" s="210"/>
      <c r="J62" s="167"/>
      <c r="K62" s="132"/>
      <c r="L62" s="132"/>
      <c r="M62" s="13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</row>
    <row r="63" spans="1:117" s="1" customFormat="1" ht="15.75" customHeight="1" x14ac:dyDescent="0.3">
      <c r="A63" s="191"/>
      <c r="B63" s="191"/>
      <c r="C63" s="191"/>
      <c r="D63" s="54"/>
      <c r="E63" s="212"/>
      <c r="F63" s="198"/>
      <c r="G63" s="209"/>
      <c r="H63" s="210"/>
      <c r="I63" s="210"/>
      <c r="J63" s="167"/>
      <c r="K63" s="132"/>
      <c r="L63" s="132"/>
      <c r="M63" s="132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</row>
    <row r="64" spans="1:117" s="1" customFormat="1" ht="15.75" customHeight="1" x14ac:dyDescent="0.3">
      <c r="A64" s="191"/>
      <c r="B64" s="191"/>
      <c r="C64" s="191"/>
      <c r="D64" s="54"/>
      <c r="E64" s="212"/>
      <c r="F64" s="198"/>
      <c r="G64" s="209"/>
      <c r="H64" s="210"/>
      <c r="I64" s="210"/>
      <c r="J64" s="167"/>
      <c r="K64" s="132"/>
      <c r="L64" s="132"/>
      <c r="M64" s="132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</row>
    <row r="65" spans="1:117" s="1" customFormat="1" ht="15.75" customHeight="1" x14ac:dyDescent="0.3">
      <c r="A65" s="191"/>
      <c r="B65" s="191"/>
      <c r="C65" s="191"/>
      <c r="D65" s="54"/>
      <c r="E65" s="212"/>
      <c r="F65" s="198"/>
      <c r="G65" s="209"/>
      <c r="H65" s="210"/>
      <c r="I65" s="210"/>
      <c r="J65" s="167"/>
      <c r="K65" s="132"/>
      <c r="L65" s="132"/>
      <c r="M65" s="132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</row>
    <row r="66" spans="1:117" s="1" customFormat="1" ht="15.75" customHeight="1" x14ac:dyDescent="0.3">
      <c r="A66" s="192"/>
      <c r="B66" s="192"/>
      <c r="C66" s="192"/>
      <c r="D66" s="55"/>
      <c r="E66" s="213"/>
      <c r="F66" s="199"/>
      <c r="G66" s="209"/>
      <c r="H66" s="210"/>
      <c r="I66" s="210"/>
      <c r="J66" s="207"/>
      <c r="K66" s="177"/>
      <c r="L66" s="177"/>
      <c r="M66" s="177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</row>
    <row r="67" spans="1:117" ht="15.75" customHeight="1" x14ac:dyDescent="0.3">
      <c r="A67" s="5"/>
      <c r="B67" s="5"/>
      <c r="C67" s="5"/>
      <c r="D67" s="5"/>
      <c r="E67" s="6"/>
      <c r="F67" s="6"/>
      <c r="G67" s="24"/>
      <c r="H67" s="25"/>
      <c r="I67" s="25"/>
      <c r="J67" s="9"/>
      <c r="K67" s="5"/>
      <c r="L67" s="5"/>
      <c r="M67" s="5"/>
    </row>
    <row r="68" spans="1:117" ht="15.75" customHeight="1" x14ac:dyDescent="0.3">
      <c r="A68" s="5"/>
      <c r="B68" s="5"/>
      <c r="C68" s="5"/>
      <c r="D68" s="5"/>
      <c r="E68" s="6"/>
      <c r="F68" s="6"/>
      <c r="G68" s="24"/>
      <c r="H68" s="25"/>
      <c r="I68" s="25"/>
      <c r="J68" s="9"/>
      <c r="K68" s="5"/>
      <c r="L68" s="5"/>
      <c r="M68" s="5"/>
    </row>
    <row r="69" spans="1:117" s="1" customFormat="1" ht="15.75" customHeight="1" x14ac:dyDescent="0.3">
      <c r="A69" s="163" t="s">
        <v>32</v>
      </c>
      <c r="B69" s="174" t="s">
        <v>33</v>
      </c>
      <c r="C69" s="163" t="s">
        <v>145</v>
      </c>
      <c r="D69" s="131"/>
      <c r="E69" s="174">
        <v>150</v>
      </c>
      <c r="F69" s="174"/>
      <c r="G69" s="134"/>
      <c r="H69" s="155"/>
      <c r="I69" s="155"/>
      <c r="J69" s="166"/>
      <c r="K69" s="131"/>
      <c r="L69" s="172" t="s">
        <v>27</v>
      </c>
      <c r="M69" s="128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</row>
    <row r="70" spans="1:117" s="1" customFormat="1" ht="15.75" customHeight="1" x14ac:dyDescent="0.3">
      <c r="A70" s="164"/>
      <c r="B70" s="175"/>
      <c r="C70" s="164"/>
      <c r="D70" s="132"/>
      <c r="E70" s="175"/>
      <c r="F70" s="175"/>
      <c r="G70" s="135"/>
      <c r="H70" s="156"/>
      <c r="I70" s="156"/>
      <c r="J70" s="167"/>
      <c r="K70" s="132"/>
      <c r="L70" s="132"/>
      <c r="M70" s="129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</row>
    <row r="71" spans="1:117" s="1" customFormat="1" ht="15.75" customHeight="1" x14ac:dyDescent="0.3">
      <c r="A71" s="164"/>
      <c r="B71" s="176" t="s">
        <v>34</v>
      </c>
      <c r="C71" s="164"/>
      <c r="D71" s="132"/>
      <c r="E71" s="176">
        <v>50</v>
      </c>
      <c r="F71" s="176"/>
      <c r="G71" s="159"/>
      <c r="H71" s="181"/>
      <c r="I71" s="181"/>
      <c r="J71" s="167"/>
      <c r="K71" s="132"/>
      <c r="L71" s="132"/>
      <c r="M71" s="129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</row>
    <row r="72" spans="1:117" s="1" customFormat="1" ht="15.75" customHeight="1" x14ac:dyDescent="0.3">
      <c r="A72" s="164"/>
      <c r="B72" s="177"/>
      <c r="C72" s="164"/>
      <c r="D72" s="132"/>
      <c r="E72" s="177"/>
      <c r="F72" s="177"/>
      <c r="G72" s="135"/>
      <c r="H72" s="156"/>
      <c r="I72" s="156"/>
      <c r="J72" s="167"/>
      <c r="K72" s="132"/>
      <c r="L72" s="132"/>
      <c r="M72" s="129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</row>
    <row r="73" spans="1:117" s="1" customFormat="1" ht="15.75" customHeight="1" x14ac:dyDescent="0.3">
      <c r="A73" s="164"/>
      <c r="B73" s="178" t="s">
        <v>35</v>
      </c>
      <c r="C73" s="164"/>
      <c r="D73" s="132"/>
      <c r="E73" s="178">
        <v>100</v>
      </c>
      <c r="F73" s="178"/>
      <c r="G73" s="159"/>
      <c r="H73" s="181"/>
      <c r="I73" s="181"/>
      <c r="J73" s="167"/>
      <c r="K73" s="132"/>
      <c r="L73" s="132"/>
      <c r="M73" s="129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</row>
    <row r="74" spans="1:117" s="1" customFormat="1" ht="15.75" customHeight="1" x14ac:dyDescent="0.3">
      <c r="A74" s="164"/>
      <c r="B74" s="175"/>
      <c r="C74" s="164"/>
      <c r="D74" s="132"/>
      <c r="E74" s="175"/>
      <c r="F74" s="175"/>
      <c r="G74" s="135"/>
      <c r="H74" s="156"/>
      <c r="I74" s="156"/>
      <c r="J74" s="167"/>
      <c r="K74" s="132"/>
      <c r="L74" s="132"/>
      <c r="M74" s="129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</row>
    <row r="75" spans="1:117" s="1" customFormat="1" ht="15.75" customHeight="1" x14ac:dyDescent="0.3">
      <c r="A75" s="164"/>
      <c r="B75" s="176" t="s">
        <v>36</v>
      </c>
      <c r="C75" s="164"/>
      <c r="D75" s="132"/>
      <c r="E75" s="176">
        <v>100</v>
      </c>
      <c r="F75" s="176"/>
      <c r="G75" s="159"/>
      <c r="H75" s="181"/>
      <c r="I75" s="181"/>
      <c r="J75" s="167"/>
      <c r="K75" s="132"/>
      <c r="L75" s="132"/>
      <c r="M75" s="129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</row>
    <row r="76" spans="1:117" s="1" customFormat="1" ht="15.75" customHeight="1" x14ac:dyDescent="0.3">
      <c r="A76" s="173"/>
      <c r="B76" s="138"/>
      <c r="C76" s="173"/>
      <c r="D76" s="138"/>
      <c r="E76" s="138"/>
      <c r="F76" s="138"/>
      <c r="G76" s="160"/>
      <c r="H76" s="182"/>
      <c r="I76" s="182"/>
      <c r="J76" s="168"/>
      <c r="K76" s="138"/>
      <c r="L76" s="138"/>
      <c r="M76" s="130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</row>
    <row r="77" spans="1:117" ht="15.75" customHeight="1" x14ac:dyDescent="0.3">
      <c r="A77" s="5"/>
      <c r="B77" s="5"/>
      <c r="C77" s="5"/>
      <c r="D77" s="5"/>
      <c r="E77" s="6"/>
      <c r="F77" s="6"/>
      <c r="G77" s="24"/>
      <c r="H77" s="25"/>
      <c r="I77" s="25"/>
      <c r="J77" s="9"/>
      <c r="K77" s="5"/>
      <c r="L77" s="5"/>
      <c r="M77" s="5"/>
    </row>
    <row r="78" spans="1:117" ht="15.75" customHeight="1" x14ac:dyDescent="0.3">
      <c r="A78" s="5"/>
      <c r="B78" s="5"/>
      <c r="C78" s="5"/>
      <c r="D78" s="5"/>
      <c r="E78" s="6"/>
      <c r="F78" s="6"/>
      <c r="G78" s="24"/>
      <c r="H78" s="25"/>
      <c r="I78" s="25"/>
      <c r="J78" s="9"/>
      <c r="K78" s="5"/>
      <c r="L78" s="5"/>
      <c r="M78" s="5"/>
    </row>
    <row r="79" spans="1:117" s="1" customFormat="1" ht="15.75" customHeight="1" x14ac:dyDescent="0.3">
      <c r="A79" s="163" t="s">
        <v>37</v>
      </c>
      <c r="B79" s="174" t="s">
        <v>33</v>
      </c>
      <c r="C79" s="163" t="s">
        <v>144</v>
      </c>
      <c r="D79" s="174" t="s">
        <v>38</v>
      </c>
      <c r="E79" s="174">
        <v>50</v>
      </c>
      <c r="F79" s="174"/>
      <c r="G79" s="134"/>
      <c r="H79" s="155"/>
      <c r="I79" s="155"/>
      <c r="J79" s="166"/>
      <c r="K79" s="131"/>
      <c r="L79" s="131"/>
      <c r="M79" s="128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</row>
    <row r="80" spans="1:117" s="1" customFormat="1" ht="14.4" customHeight="1" x14ac:dyDescent="0.3">
      <c r="A80" s="164"/>
      <c r="B80" s="175"/>
      <c r="C80" s="164"/>
      <c r="D80" s="175"/>
      <c r="E80" s="175"/>
      <c r="F80" s="175"/>
      <c r="G80" s="135"/>
      <c r="H80" s="156"/>
      <c r="I80" s="156"/>
      <c r="J80" s="167"/>
      <c r="K80" s="132"/>
      <c r="L80" s="132"/>
      <c r="M80" s="129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</row>
    <row r="81" spans="1:117" s="1" customFormat="1" ht="14.4" customHeight="1" x14ac:dyDescent="0.3">
      <c r="A81" s="164"/>
      <c r="B81" s="176" t="s">
        <v>34</v>
      </c>
      <c r="C81" s="164"/>
      <c r="D81" s="176" t="s">
        <v>38</v>
      </c>
      <c r="E81" s="176">
        <v>50</v>
      </c>
      <c r="F81" s="131"/>
      <c r="G81" s="134"/>
      <c r="H81" s="155"/>
      <c r="I81" s="155"/>
      <c r="J81" s="167"/>
      <c r="K81" s="132"/>
      <c r="L81" s="132"/>
      <c r="M81" s="129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</row>
    <row r="82" spans="1:117" s="1" customFormat="1" ht="14.4" customHeight="1" x14ac:dyDescent="0.3">
      <c r="A82" s="164"/>
      <c r="B82" s="177"/>
      <c r="C82" s="164"/>
      <c r="D82" s="177"/>
      <c r="E82" s="177"/>
      <c r="F82" s="177"/>
      <c r="G82" s="135"/>
      <c r="H82" s="156"/>
      <c r="I82" s="156"/>
      <c r="J82" s="167"/>
      <c r="K82" s="132"/>
      <c r="L82" s="132"/>
      <c r="M82" s="129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</row>
    <row r="83" spans="1:117" s="1" customFormat="1" ht="14.4" customHeight="1" x14ac:dyDescent="0.3">
      <c r="A83" s="164"/>
      <c r="B83" s="178" t="s">
        <v>35</v>
      </c>
      <c r="C83" s="164"/>
      <c r="D83" s="178" t="s">
        <v>38</v>
      </c>
      <c r="E83" s="178">
        <v>50</v>
      </c>
      <c r="F83" s="174"/>
      <c r="G83" s="134"/>
      <c r="H83" s="155"/>
      <c r="I83" s="155"/>
      <c r="J83" s="167"/>
      <c r="K83" s="132"/>
      <c r="L83" s="132"/>
      <c r="M83" s="129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</row>
    <row r="84" spans="1:117" s="1" customFormat="1" ht="14.4" customHeight="1" x14ac:dyDescent="0.3">
      <c r="A84" s="164"/>
      <c r="B84" s="175"/>
      <c r="C84" s="164"/>
      <c r="D84" s="175"/>
      <c r="E84" s="175"/>
      <c r="F84" s="175"/>
      <c r="G84" s="135"/>
      <c r="H84" s="156"/>
      <c r="I84" s="156"/>
      <c r="J84" s="167"/>
      <c r="K84" s="132"/>
      <c r="L84" s="132"/>
      <c r="M84" s="129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</row>
    <row r="85" spans="1:117" s="1" customFormat="1" ht="14.4" customHeight="1" x14ac:dyDescent="0.3">
      <c r="A85" s="164"/>
      <c r="B85" s="176" t="s">
        <v>36</v>
      </c>
      <c r="C85" s="164"/>
      <c r="D85" s="176" t="s">
        <v>38</v>
      </c>
      <c r="E85" s="176">
        <v>50</v>
      </c>
      <c r="F85" s="131"/>
      <c r="G85" s="134"/>
      <c r="H85" s="155"/>
      <c r="I85" s="155"/>
      <c r="J85" s="167"/>
      <c r="K85" s="132"/>
      <c r="L85" s="132"/>
      <c r="M85" s="129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</row>
    <row r="86" spans="1:117" s="1" customFormat="1" ht="14.4" customHeight="1" x14ac:dyDescent="0.3">
      <c r="A86" s="173"/>
      <c r="B86" s="138"/>
      <c r="C86" s="173"/>
      <c r="D86" s="138"/>
      <c r="E86" s="138"/>
      <c r="F86" s="177"/>
      <c r="G86" s="135"/>
      <c r="H86" s="156"/>
      <c r="I86" s="156"/>
      <c r="J86" s="168"/>
      <c r="K86" s="138"/>
      <c r="L86" s="138"/>
      <c r="M86" s="130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</row>
    <row r="87" spans="1:117" x14ac:dyDescent="0.3">
      <c r="G87" s="26"/>
      <c r="H87" s="27"/>
      <c r="I87" s="27"/>
    </row>
  </sheetData>
  <mergeCells count="118">
    <mergeCell ref="G85:G86"/>
    <mergeCell ref="H85:H86"/>
    <mergeCell ref="I85:I86"/>
    <mergeCell ref="M79:M86"/>
    <mergeCell ref="B81:B82"/>
    <mergeCell ref="D81:D82"/>
    <mergeCell ref="E81:E82"/>
    <mergeCell ref="F81:F82"/>
    <mergeCell ref="G81:G82"/>
    <mergeCell ref="H81:H82"/>
    <mergeCell ref="I81:I82"/>
    <mergeCell ref="B83:B84"/>
    <mergeCell ref="D83:D84"/>
    <mergeCell ref="G79:G80"/>
    <mergeCell ref="H79:H80"/>
    <mergeCell ref="I79:I80"/>
    <mergeCell ref="J79:J86"/>
    <mergeCell ref="K79:K86"/>
    <mergeCell ref="L79:L86"/>
    <mergeCell ref="G83:G84"/>
    <mergeCell ref="H83:H84"/>
    <mergeCell ref="I83:I84"/>
    <mergeCell ref="A79:A86"/>
    <mergeCell ref="B79:B80"/>
    <mergeCell ref="C79:C86"/>
    <mergeCell ref="D79:D80"/>
    <mergeCell ref="E79:E80"/>
    <mergeCell ref="F79:F80"/>
    <mergeCell ref="E83:E84"/>
    <mergeCell ref="F83:F84"/>
    <mergeCell ref="B85:B86"/>
    <mergeCell ref="D85:D86"/>
    <mergeCell ref="E85:E86"/>
    <mergeCell ref="F85:F86"/>
    <mergeCell ref="F73:F74"/>
    <mergeCell ref="G69:G70"/>
    <mergeCell ref="H69:H70"/>
    <mergeCell ref="I69:I70"/>
    <mergeCell ref="J69:J76"/>
    <mergeCell ref="K69:K76"/>
    <mergeCell ref="L69:L76"/>
    <mergeCell ref="G73:G74"/>
    <mergeCell ref="H73:H74"/>
    <mergeCell ref="I73:I74"/>
    <mergeCell ref="L53:L66"/>
    <mergeCell ref="M53:M66"/>
    <mergeCell ref="A69:A76"/>
    <mergeCell ref="B69:B70"/>
    <mergeCell ref="C69:C76"/>
    <mergeCell ref="D69:D76"/>
    <mergeCell ref="E69:E70"/>
    <mergeCell ref="F69:F70"/>
    <mergeCell ref="B75:B76"/>
    <mergeCell ref="E75:E76"/>
    <mergeCell ref="F75:F76"/>
    <mergeCell ref="G75:G76"/>
    <mergeCell ref="H75:H76"/>
    <mergeCell ref="I75:I76"/>
    <mergeCell ref="M69:M76"/>
    <mergeCell ref="B71:B72"/>
    <mergeCell ref="E71:E72"/>
    <mergeCell ref="F71:F72"/>
    <mergeCell ref="G71:G72"/>
    <mergeCell ref="H71:H72"/>
    <mergeCell ref="I71:I72"/>
    <mergeCell ref="A53:A66"/>
    <mergeCell ref="B73:B74"/>
    <mergeCell ref="E73:E74"/>
    <mergeCell ref="B53:B66"/>
    <mergeCell ref="C53:C66"/>
    <mergeCell ref="D53:D66"/>
    <mergeCell ref="E53:E66"/>
    <mergeCell ref="F53:F66"/>
    <mergeCell ref="G53:G66"/>
    <mergeCell ref="H53:H66"/>
    <mergeCell ref="I53:I66"/>
    <mergeCell ref="K21:K34"/>
    <mergeCell ref="J53:J66"/>
    <mergeCell ref="K53:K66"/>
    <mergeCell ref="L21:L34"/>
    <mergeCell ref="M21:M34"/>
    <mergeCell ref="A37:A50"/>
    <mergeCell ref="B37:B50"/>
    <mergeCell ref="C37:C50"/>
    <mergeCell ref="D37:D50"/>
    <mergeCell ref="E37:E50"/>
    <mergeCell ref="F37:F50"/>
    <mergeCell ref="M37:M50"/>
    <mergeCell ref="G37:G50"/>
    <mergeCell ref="H37:H50"/>
    <mergeCell ref="I37:I50"/>
    <mergeCell ref="J37:J50"/>
    <mergeCell ref="K37:K50"/>
    <mergeCell ref="L37:L50"/>
    <mergeCell ref="A1:A2"/>
    <mergeCell ref="M5:M18"/>
    <mergeCell ref="A21:A34"/>
    <mergeCell ref="B21:B34"/>
    <mergeCell ref="C21:C34"/>
    <mergeCell ref="D21:D34"/>
    <mergeCell ref="E21:E34"/>
    <mergeCell ref="F21:F34"/>
    <mergeCell ref="G21:G34"/>
    <mergeCell ref="H21:H34"/>
    <mergeCell ref="I21:I34"/>
    <mergeCell ref="G5:G18"/>
    <mergeCell ref="H5:H18"/>
    <mergeCell ref="I5:I18"/>
    <mergeCell ref="J5:J18"/>
    <mergeCell ref="K5:K18"/>
    <mergeCell ref="L5:L18"/>
    <mergeCell ref="A5:A18"/>
    <mergeCell ref="B5:B18"/>
    <mergeCell ref="C5:C18"/>
    <mergeCell ref="D5:D18"/>
    <mergeCell ref="E5:E18"/>
    <mergeCell ref="F5:F18"/>
    <mergeCell ref="J21:J3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42BA-61CC-48E0-971E-A83421F6ACEE}">
  <dimension ref="A1:DL269"/>
  <sheetViews>
    <sheetView zoomScale="72" workbookViewId="0">
      <selection activeCell="D14" sqref="D14:D17"/>
    </sheetView>
  </sheetViews>
  <sheetFormatPr defaultRowHeight="14.4" x14ac:dyDescent="0.3"/>
  <cols>
    <col min="1" max="1" width="43.109375" customWidth="1"/>
    <col min="2" max="2" width="46.5546875" customWidth="1"/>
    <col min="3" max="3" width="18.33203125" customWidth="1"/>
    <col min="4" max="4" width="21.109375" customWidth="1"/>
    <col min="5" max="5" width="13.88671875" customWidth="1"/>
    <col min="6" max="6" width="16" style="13" customWidth="1"/>
    <col min="7" max="8" width="16" style="16" customWidth="1"/>
    <col min="9" max="9" width="48.109375" customWidth="1"/>
    <col min="10" max="10" width="19.109375" customWidth="1"/>
    <col min="11" max="11" width="22.109375" customWidth="1"/>
    <col min="12" max="12" width="25.44140625" customWidth="1"/>
  </cols>
  <sheetData>
    <row r="1" spans="1:116" ht="37.5" customHeight="1" x14ac:dyDescent="0.3">
      <c r="A1" s="219"/>
      <c r="B1" s="2" t="s">
        <v>0</v>
      </c>
      <c r="C1" s="2"/>
      <c r="D1" s="2"/>
      <c r="E1" s="2"/>
      <c r="F1" s="31"/>
      <c r="G1" s="33"/>
      <c r="H1" s="33"/>
      <c r="I1" s="2"/>
      <c r="J1" s="2"/>
    </row>
    <row r="2" spans="1:116" ht="41.25" customHeight="1" x14ac:dyDescent="0.3">
      <c r="A2" s="219"/>
      <c r="B2" s="2" t="s">
        <v>1</v>
      </c>
      <c r="C2" s="2"/>
      <c r="D2" s="2"/>
      <c r="E2" s="2"/>
      <c r="F2" s="31"/>
      <c r="G2" s="33"/>
      <c r="H2" s="33"/>
      <c r="I2" s="2"/>
      <c r="J2" s="2"/>
    </row>
    <row r="3" spans="1:116" s="52" customFormat="1" ht="42" x14ac:dyDescent="0.3">
      <c r="A3" s="49" t="s">
        <v>2</v>
      </c>
      <c r="B3" s="49" t="s">
        <v>3</v>
      </c>
      <c r="C3" s="49" t="s">
        <v>4</v>
      </c>
      <c r="D3" s="49" t="s">
        <v>5</v>
      </c>
      <c r="E3" s="49" t="s">
        <v>6</v>
      </c>
      <c r="F3" s="20" t="s">
        <v>147</v>
      </c>
      <c r="G3" s="21" t="s">
        <v>148</v>
      </c>
      <c r="H3" s="21" t="s">
        <v>149</v>
      </c>
      <c r="I3" s="50" t="s">
        <v>7</v>
      </c>
      <c r="J3" s="51" t="s">
        <v>10</v>
      </c>
      <c r="K3" s="28" t="s">
        <v>9</v>
      </c>
      <c r="L3" s="29" t="s">
        <v>10</v>
      </c>
    </row>
    <row r="4" spans="1:116" ht="21" x14ac:dyDescent="0.4">
      <c r="A4" s="3"/>
      <c r="B4" s="3"/>
      <c r="C4" s="3"/>
      <c r="D4" s="35"/>
      <c r="E4" s="35"/>
      <c r="F4" s="41"/>
      <c r="G4" s="42"/>
      <c r="H4" s="42"/>
      <c r="I4" s="35"/>
      <c r="J4" s="36"/>
      <c r="K4" s="37"/>
      <c r="L4" s="37"/>
    </row>
    <row r="5" spans="1:116" ht="21" x14ac:dyDescent="0.3">
      <c r="A5" s="2"/>
      <c r="B5" s="2"/>
      <c r="C5" s="2"/>
      <c r="D5" s="2"/>
      <c r="E5" s="2"/>
      <c r="F5" s="43"/>
      <c r="G5" s="44"/>
      <c r="H5" s="44"/>
      <c r="I5" s="2"/>
      <c r="J5" s="2"/>
      <c r="K5" s="37"/>
      <c r="L5" s="37"/>
    </row>
    <row r="6" spans="1:116" ht="15" customHeight="1" x14ac:dyDescent="0.3">
      <c r="A6" s="220" t="s">
        <v>88</v>
      </c>
      <c r="B6" s="223" t="s">
        <v>89</v>
      </c>
      <c r="C6" s="217" t="s">
        <v>90</v>
      </c>
      <c r="D6" s="230">
        <v>10</v>
      </c>
      <c r="E6" s="232"/>
      <c r="F6" s="247"/>
      <c r="G6" s="254" t="str">
        <f>IF(F6="","",F6/6.9)</f>
        <v/>
      </c>
      <c r="H6" s="254" t="str">
        <f>IF(F6="","",G6*D6)</f>
        <v/>
      </c>
      <c r="I6" s="235"/>
      <c r="J6" s="214"/>
      <c r="K6" s="217">
        <f>120*30</f>
        <v>3600</v>
      </c>
      <c r="L6" s="226"/>
    </row>
    <row r="7" spans="1:116" ht="15" customHeight="1" x14ac:dyDescent="0.3">
      <c r="A7" s="221"/>
      <c r="B7" s="224"/>
      <c r="C7" s="215"/>
      <c r="D7" s="231"/>
      <c r="E7" s="233"/>
      <c r="F7" s="248"/>
      <c r="G7" s="255"/>
      <c r="H7" s="255"/>
      <c r="I7" s="236"/>
      <c r="J7" s="215"/>
      <c r="K7" s="215"/>
      <c r="L7" s="227"/>
    </row>
    <row r="8" spans="1:116" ht="15" customHeight="1" x14ac:dyDescent="0.3">
      <c r="A8" s="221"/>
      <c r="B8" s="224"/>
      <c r="C8" s="215"/>
      <c r="D8" s="231"/>
      <c r="E8" s="233"/>
      <c r="F8" s="248"/>
      <c r="G8" s="255"/>
      <c r="H8" s="255"/>
      <c r="I8" s="236"/>
      <c r="J8" s="215"/>
      <c r="K8" s="215"/>
      <c r="L8" s="227"/>
    </row>
    <row r="9" spans="1:116" ht="15" customHeight="1" x14ac:dyDescent="0.3">
      <c r="A9" s="221"/>
      <c r="B9" s="224"/>
      <c r="C9" s="215"/>
      <c r="D9" s="231"/>
      <c r="E9" s="233"/>
      <c r="F9" s="248"/>
      <c r="G9" s="255"/>
      <c r="H9" s="255"/>
      <c r="I9" s="236"/>
      <c r="J9" s="215"/>
      <c r="K9" s="215"/>
      <c r="L9" s="227"/>
    </row>
    <row r="10" spans="1:116" ht="15" customHeight="1" x14ac:dyDescent="0.3">
      <c r="A10" s="221"/>
      <c r="B10" s="224"/>
      <c r="C10" s="214" t="s">
        <v>91</v>
      </c>
      <c r="D10" s="258">
        <v>10</v>
      </c>
      <c r="E10" s="233"/>
      <c r="F10" s="260"/>
      <c r="G10" s="262" t="str">
        <f t="shared" ref="G10" si="0">IF(F10="","",F10/6.9)</f>
        <v/>
      </c>
      <c r="H10" s="254" t="str">
        <f t="shared" ref="H10" si="1">IF(F10="","",G10*D10)</f>
        <v/>
      </c>
      <c r="I10" s="236"/>
      <c r="J10" s="215"/>
      <c r="K10" s="215"/>
      <c r="L10" s="227"/>
    </row>
    <row r="11" spans="1:116" ht="15" customHeight="1" x14ac:dyDescent="0.3">
      <c r="A11" s="221"/>
      <c r="B11" s="224"/>
      <c r="C11" s="215"/>
      <c r="D11" s="231"/>
      <c r="E11" s="233"/>
      <c r="F11" s="248"/>
      <c r="G11" s="255"/>
      <c r="H11" s="255"/>
      <c r="I11" s="236"/>
      <c r="J11" s="215"/>
      <c r="K11" s="215"/>
      <c r="L11" s="227"/>
    </row>
    <row r="12" spans="1:116" ht="15" customHeight="1" x14ac:dyDescent="0.3">
      <c r="A12" s="221"/>
      <c r="B12" s="224"/>
      <c r="C12" s="215"/>
      <c r="D12" s="231"/>
      <c r="E12" s="233"/>
      <c r="F12" s="248"/>
      <c r="G12" s="255"/>
      <c r="H12" s="255"/>
      <c r="I12" s="236"/>
      <c r="J12" s="215"/>
      <c r="K12" s="215"/>
      <c r="L12" s="227"/>
    </row>
    <row r="13" spans="1:116" ht="15" customHeight="1" x14ac:dyDescent="0.3">
      <c r="A13" s="221"/>
      <c r="B13" s="224"/>
      <c r="C13" s="215"/>
      <c r="D13" s="231"/>
      <c r="E13" s="233"/>
      <c r="F13" s="248"/>
      <c r="G13" s="255"/>
      <c r="H13" s="255"/>
      <c r="I13" s="236"/>
      <c r="J13" s="215"/>
      <c r="K13" s="215"/>
      <c r="L13" s="227"/>
    </row>
    <row r="14" spans="1:116" ht="15" customHeight="1" x14ac:dyDescent="0.3">
      <c r="A14" s="221"/>
      <c r="B14" s="224"/>
      <c r="C14" s="214" t="s">
        <v>92</v>
      </c>
      <c r="D14" s="258">
        <v>10</v>
      </c>
      <c r="E14" s="233"/>
      <c r="F14" s="260"/>
      <c r="G14" s="262" t="str">
        <f t="shared" ref="G14" si="2">IF(F14="","",F14/6.9)</f>
        <v/>
      </c>
      <c r="H14" s="254" t="str">
        <f t="shared" ref="H14" si="3">IF(F14="","",G14*D14)</f>
        <v/>
      </c>
      <c r="I14" s="236"/>
      <c r="J14" s="215"/>
      <c r="K14" s="215"/>
      <c r="L14" s="227"/>
    </row>
    <row r="15" spans="1:116" ht="15" customHeight="1" x14ac:dyDescent="0.3">
      <c r="A15" s="221"/>
      <c r="B15" s="224"/>
      <c r="C15" s="215"/>
      <c r="D15" s="231"/>
      <c r="E15" s="233"/>
      <c r="F15" s="248"/>
      <c r="G15" s="255"/>
      <c r="H15" s="255"/>
      <c r="I15" s="236"/>
      <c r="J15" s="215"/>
      <c r="K15" s="215"/>
      <c r="L15" s="227"/>
    </row>
    <row r="16" spans="1:116" s="1" customFormat="1" ht="15.75" customHeight="1" x14ac:dyDescent="0.3">
      <c r="A16" s="221"/>
      <c r="B16" s="224"/>
      <c r="C16" s="215"/>
      <c r="D16" s="231"/>
      <c r="E16" s="233"/>
      <c r="F16" s="248"/>
      <c r="G16" s="255"/>
      <c r="H16" s="255"/>
      <c r="I16" s="236"/>
      <c r="J16" s="215"/>
      <c r="K16" s="215"/>
      <c r="L16" s="227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</row>
    <row r="17" spans="1:116" s="1" customFormat="1" ht="15.75" customHeight="1" x14ac:dyDescent="0.3">
      <c r="A17" s="222"/>
      <c r="B17" s="225"/>
      <c r="C17" s="216"/>
      <c r="D17" s="259"/>
      <c r="E17" s="234"/>
      <c r="F17" s="261"/>
      <c r="G17" s="255"/>
      <c r="H17" s="255"/>
      <c r="I17" s="237"/>
      <c r="J17" s="216"/>
      <c r="K17" s="216"/>
      <c r="L17" s="228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</row>
    <row r="18" spans="1:116" s="1" customFormat="1" ht="15.6" x14ac:dyDescent="0.3">
      <c r="A18" s="38"/>
      <c r="B18" s="38"/>
      <c r="C18" s="38"/>
      <c r="D18" s="30"/>
      <c r="E18" s="30"/>
      <c r="F18" s="45"/>
      <c r="G18" s="46"/>
      <c r="H18" s="46"/>
      <c r="I18" s="39"/>
      <c r="J18" s="38"/>
      <c r="K18" s="40"/>
      <c r="L18" s="40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</row>
    <row r="19" spans="1:116" s="1" customFormat="1" ht="15.6" x14ac:dyDescent="0.3">
      <c r="A19" s="38"/>
      <c r="B19" s="38"/>
      <c r="C19" s="38"/>
      <c r="D19" s="38"/>
      <c r="E19" s="38"/>
      <c r="F19" s="47"/>
      <c r="G19" s="48"/>
      <c r="H19" s="48"/>
      <c r="I19" s="38"/>
      <c r="J19" s="38"/>
      <c r="K19" s="3"/>
      <c r="L19" s="3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</row>
    <row r="20" spans="1:116" s="1" customFormat="1" ht="15.75" customHeight="1" x14ac:dyDescent="0.3">
      <c r="A20" s="214" t="s">
        <v>88</v>
      </c>
      <c r="B20" s="214" t="s">
        <v>93</v>
      </c>
      <c r="C20" s="214" t="s">
        <v>90</v>
      </c>
      <c r="D20" s="214">
        <v>10</v>
      </c>
      <c r="E20" s="258"/>
      <c r="F20" s="247"/>
      <c r="G20" s="254" t="str">
        <f>IF(F20="","",F20/6.9)</f>
        <v/>
      </c>
      <c r="H20" s="254" t="str">
        <f>IF(F20="","",G20*D20)</f>
        <v/>
      </c>
      <c r="I20" s="235"/>
      <c r="J20" s="214"/>
      <c r="K20" s="214">
        <v>3600</v>
      </c>
      <c r="L20" s="214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</row>
    <row r="21" spans="1:116" s="1" customFormat="1" ht="15.75" customHeight="1" x14ac:dyDescent="0.3">
      <c r="A21" s="215"/>
      <c r="B21" s="215"/>
      <c r="C21" s="215"/>
      <c r="D21" s="215"/>
      <c r="E21" s="231"/>
      <c r="F21" s="248"/>
      <c r="G21" s="255"/>
      <c r="H21" s="255"/>
      <c r="I21" s="236"/>
      <c r="J21" s="215"/>
      <c r="K21" s="215"/>
      <c r="L21" s="215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</row>
    <row r="22" spans="1:116" s="1" customFormat="1" ht="15.75" customHeight="1" x14ac:dyDescent="0.3">
      <c r="A22" s="215"/>
      <c r="B22" s="215"/>
      <c r="C22" s="215"/>
      <c r="D22" s="215"/>
      <c r="E22" s="231"/>
      <c r="F22" s="248"/>
      <c r="G22" s="255"/>
      <c r="H22" s="255"/>
      <c r="I22" s="236"/>
      <c r="J22" s="215"/>
      <c r="K22" s="215"/>
      <c r="L22" s="215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</row>
    <row r="23" spans="1:116" s="1" customFormat="1" ht="15.75" customHeight="1" x14ac:dyDescent="0.3">
      <c r="A23" s="215"/>
      <c r="B23" s="215"/>
      <c r="C23" s="215"/>
      <c r="D23" s="215"/>
      <c r="E23" s="231"/>
      <c r="F23" s="248"/>
      <c r="G23" s="255"/>
      <c r="H23" s="255"/>
      <c r="I23" s="236"/>
      <c r="J23" s="215"/>
      <c r="K23" s="215"/>
      <c r="L23" s="215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</row>
    <row r="24" spans="1:116" ht="15.75" customHeight="1" x14ac:dyDescent="0.3">
      <c r="A24" s="215"/>
      <c r="B24" s="221"/>
      <c r="C24" s="240" t="s">
        <v>91</v>
      </c>
      <c r="D24" s="243">
        <v>10</v>
      </c>
      <c r="E24" s="231"/>
      <c r="F24" s="249"/>
      <c r="G24" s="256" t="str">
        <f>IF(F24="","",F24/6.9)</f>
        <v/>
      </c>
      <c r="H24" s="271" t="str">
        <f>IF(F24="","",G24*D24)</f>
        <v/>
      </c>
      <c r="I24" s="236"/>
      <c r="J24" s="215"/>
      <c r="K24" s="215"/>
      <c r="L24" s="215"/>
    </row>
    <row r="25" spans="1:116" ht="15" customHeight="1" x14ac:dyDescent="0.3">
      <c r="A25" s="215"/>
      <c r="B25" s="221"/>
      <c r="C25" s="241"/>
      <c r="D25" s="244"/>
      <c r="E25" s="231"/>
      <c r="F25" s="250"/>
      <c r="G25" s="257"/>
      <c r="H25" s="272"/>
      <c r="I25" s="236"/>
      <c r="J25" s="215"/>
      <c r="K25" s="215"/>
      <c r="L25" s="215"/>
    </row>
    <row r="26" spans="1:116" ht="16.5" customHeight="1" x14ac:dyDescent="0.3">
      <c r="A26" s="215"/>
      <c r="B26" s="221"/>
      <c r="C26" s="241"/>
      <c r="D26" s="244"/>
      <c r="E26" s="231"/>
      <c r="F26" s="250"/>
      <c r="G26" s="257"/>
      <c r="H26" s="272"/>
      <c r="I26" s="236"/>
      <c r="J26" s="215"/>
      <c r="K26" s="215"/>
      <c r="L26" s="215"/>
    </row>
    <row r="27" spans="1:116" ht="15" customHeight="1" x14ac:dyDescent="0.3">
      <c r="A27" s="215"/>
      <c r="B27" s="221"/>
      <c r="C27" s="241"/>
      <c r="D27" s="244"/>
      <c r="E27" s="231"/>
      <c r="F27" s="250"/>
      <c r="G27" s="257"/>
      <c r="H27" s="272"/>
      <c r="I27" s="236"/>
      <c r="J27" s="215"/>
      <c r="K27" s="215"/>
      <c r="L27" s="215"/>
    </row>
    <row r="28" spans="1:116" ht="16.5" customHeight="1" x14ac:dyDescent="0.3">
      <c r="A28" s="215"/>
      <c r="B28" s="221"/>
      <c r="C28" s="242"/>
      <c r="D28" s="244"/>
      <c r="E28" s="231"/>
      <c r="F28" s="250"/>
      <c r="G28" s="257"/>
      <c r="H28" s="273"/>
      <c r="I28" s="236"/>
      <c r="J28" s="215"/>
      <c r="K28" s="215"/>
      <c r="L28" s="215"/>
    </row>
    <row r="29" spans="1:116" ht="15.75" customHeight="1" x14ac:dyDescent="0.3">
      <c r="A29" s="215"/>
      <c r="B29" s="221"/>
      <c r="C29" s="245" t="s">
        <v>92</v>
      </c>
      <c r="D29" s="240">
        <v>10</v>
      </c>
      <c r="E29" s="265"/>
      <c r="F29" s="251"/>
      <c r="G29" s="256" t="str">
        <f>IF(F29="","",F29/6.9)</f>
        <v/>
      </c>
      <c r="H29" s="271" t="str">
        <f>IF(F29="","",G29*D29)</f>
        <v/>
      </c>
      <c r="I29" s="238"/>
      <c r="J29" s="215"/>
      <c r="K29" s="215"/>
      <c r="L29" s="215"/>
    </row>
    <row r="30" spans="1:116" ht="16.5" customHeight="1" x14ac:dyDescent="0.3">
      <c r="A30" s="215"/>
      <c r="B30" s="221"/>
      <c r="C30" s="245"/>
      <c r="D30" s="241"/>
      <c r="E30" s="265"/>
      <c r="F30" s="252"/>
      <c r="G30" s="257"/>
      <c r="H30" s="272"/>
      <c r="I30" s="238"/>
      <c r="J30" s="215"/>
      <c r="K30" s="215"/>
      <c r="L30" s="215"/>
    </row>
    <row r="31" spans="1:116" ht="15" customHeight="1" x14ac:dyDescent="0.3">
      <c r="A31" s="215"/>
      <c r="B31" s="221"/>
      <c r="C31" s="245"/>
      <c r="D31" s="241"/>
      <c r="E31" s="265"/>
      <c r="F31" s="252"/>
      <c r="G31" s="257"/>
      <c r="H31" s="272"/>
      <c r="I31" s="238"/>
      <c r="J31" s="215"/>
      <c r="K31" s="215"/>
      <c r="L31" s="215"/>
    </row>
    <row r="32" spans="1:116" ht="16.5" customHeight="1" x14ac:dyDescent="0.3">
      <c r="A32" s="215"/>
      <c r="B32" s="221"/>
      <c r="C32" s="245"/>
      <c r="D32" s="241"/>
      <c r="E32" s="265"/>
      <c r="F32" s="252"/>
      <c r="G32" s="257"/>
      <c r="H32" s="272"/>
      <c r="I32" s="238"/>
      <c r="J32" s="215"/>
      <c r="K32" s="215"/>
      <c r="L32" s="215"/>
    </row>
    <row r="33" spans="1:116" ht="15.75" customHeight="1" x14ac:dyDescent="0.3">
      <c r="A33" s="216"/>
      <c r="B33" s="264"/>
      <c r="C33" s="246"/>
      <c r="D33" s="242"/>
      <c r="E33" s="266"/>
      <c r="F33" s="253"/>
      <c r="G33" s="257"/>
      <c r="H33" s="273"/>
      <c r="I33" s="239"/>
      <c r="J33" s="216"/>
      <c r="K33" s="216"/>
      <c r="L33" s="216"/>
    </row>
    <row r="34" spans="1:116" ht="16.5" customHeight="1" x14ac:dyDescent="0.3">
      <c r="A34" s="38"/>
      <c r="B34" s="38"/>
      <c r="C34" s="38"/>
      <c r="D34" s="38"/>
      <c r="E34" s="38"/>
      <c r="F34" s="47"/>
      <c r="G34" s="48"/>
      <c r="H34" s="48"/>
      <c r="I34" s="38"/>
      <c r="J34" s="38"/>
      <c r="K34" s="3"/>
      <c r="L34" s="3"/>
    </row>
    <row r="35" spans="1:116" s="1" customFormat="1" ht="15.75" customHeight="1" x14ac:dyDescent="0.3">
      <c r="A35" s="38"/>
      <c r="B35" s="38"/>
      <c r="C35" s="38"/>
      <c r="D35" s="38"/>
      <c r="E35" s="38"/>
      <c r="F35" s="47"/>
      <c r="G35" s="48"/>
      <c r="H35" s="48"/>
      <c r="I35" s="38"/>
      <c r="J35" s="38"/>
      <c r="K35" s="3"/>
      <c r="L35" s="3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</row>
    <row r="36" spans="1:116" s="1" customFormat="1" ht="15.75" customHeight="1" x14ac:dyDescent="0.3">
      <c r="A36" s="220" t="s">
        <v>88</v>
      </c>
      <c r="B36" s="223" t="s">
        <v>94</v>
      </c>
      <c r="C36" s="217" t="s">
        <v>90</v>
      </c>
      <c r="D36" s="230">
        <v>10</v>
      </c>
      <c r="E36" s="232"/>
      <c r="F36" s="247"/>
      <c r="G36" s="254" t="str">
        <f t="shared" ref="G36" si="4">IF(F36="","",F36/6.9)</f>
        <v/>
      </c>
      <c r="H36" s="254" t="str">
        <f t="shared" ref="H36" si="5">IF(F36="","",G36*D36)</f>
        <v/>
      </c>
      <c r="I36" s="235"/>
      <c r="J36" s="214"/>
      <c r="K36" s="217">
        <f>120*30</f>
        <v>3600</v>
      </c>
      <c r="L36" s="217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</row>
    <row r="37" spans="1:116" s="1" customFormat="1" ht="15.75" customHeight="1" x14ac:dyDescent="0.3">
      <c r="A37" s="221"/>
      <c r="B37" s="224"/>
      <c r="C37" s="215"/>
      <c r="D37" s="231"/>
      <c r="E37" s="233"/>
      <c r="F37" s="248"/>
      <c r="G37" s="255"/>
      <c r="H37" s="255"/>
      <c r="I37" s="236"/>
      <c r="J37" s="215"/>
      <c r="K37" s="215"/>
      <c r="L37" s="215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</row>
    <row r="38" spans="1:116" s="1" customFormat="1" ht="15.75" customHeight="1" x14ac:dyDescent="0.3">
      <c r="A38" s="221"/>
      <c r="B38" s="224"/>
      <c r="C38" s="215"/>
      <c r="D38" s="231"/>
      <c r="E38" s="233"/>
      <c r="F38" s="248"/>
      <c r="G38" s="255"/>
      <c r="H38" s="255"/>
      <c r="I38" s="236"/>
      <c r="J38" s="215"/>
      <c r="K38" s="215"/>
      <c r="L38" s="215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</row>
    <row r="39" spans="1:116" s="1" customFormat="1" ht="15.75" customHeight="1" x14ac:dyDescent="0.3">
      <c r="A39" s="221"/>
      <c r="B39" s="224"/>
      <c r="C39" s="215"/>
      <c r="D39" s="231"/>
      <c r="E39" s="233"/>
      <c r="F39" s="248"/>
      <c r="G39" s="255"/>
      <c r="H39" s="255"/>
      <c r="I39" s="236"/>
      <c r="J39" s="215"/>
      <c r="K39" s="215"/>
      <c r="L39" s="215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</row>
    <row r="40" spans="1:116" s="1" customFormat="1" ht="15.75" customHeight="1" x14ac:dyDescent="0.3">
      <c r="A40" s="221"/>
      <c r="B40" s="224"/>
      <c r="C40" s="214" t="s">
        <v>91</v>
      </c>
      <c r="D40" s="258">
        <v>10</v>
      </c>
      <c r="E40" s="233"/>
      <c r="F40" s="260"/>
      <c r="G40" s="254" t="str">
        <f t="shared" ref="G40" si="6">IF(F40="","",F40/6.9)</f>
        <v/>
      </c>
      <c r="H40" s="262" t="str">
        <f t="shared" ref="H40" si="7">IF(F40="","",G40*D40)</f>
        <v/>
      </c>
      <c r="I40" s="236"/>
      <c r="J40" s="215"/>
      <c r="K40" s="215"/>
      <c r="L40" s="215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</row>
    <row r="41" spans="1:116" s="1" customFormat="1" ht="15.75" customHeight="1" x14ac:dyDescent="0.3">
      <c r="A41" s="221"/>
      <c r="B41" s="224"/>
      <c r="C41" s="215"/>
      <c r="D41" s="231"/>
      <c r="E41" s="233"/>
      <c r="F41" s="248"/>
      <c r="G41" s="255"/>
      <c r="H41" s="255"/>
      <c r="I41" s="236"/>
      <c r="J41" s="215"/>
      <c r="K41" s="215"/>
      <c r="L41" s="215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</row>
    <row r="42" spans="1:116" s="1" customFormat="1" ht="15.75" customHeight="1" x14ac:dyDescent="0.3">
      <c r="A42" s="221"/>
      <c r="B42" s="224"/>
      <c r="C42" s="215"/>
      <c r="D42" s="231"/>
      <c r="E42" s="233"/>
      <c r="F42" s="248"/>
      <c r="G42" s="255"/>
      <c r="H42" s="255"/>
      <c r="I42" s="236"/>
      <c r="J42" s="215"/>
      <c r="K42" s="215"/>
      <c r="L42" s="215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</row>
    <row r="43" spans="1:116" s="1" customFormat="1" ht="15.75" customHeight="1" x14ac:dyDescent="0.3">
      <c r="A43" s="221"/>
      <c r="B43" s="224"/>
      <c r="C43" s="215"/>
      <c r="D43" s="231"/>
      <c r="E43" s="233"/>
      <c r="F43" s="248"/>
      <c r="G43" s="255"/>
      <c r="H43" s="255"/>
      <c r="I43" s="236"/>
      <c r="J43" s="215"/>
      <c r="K43" s="215"/>
      <c r="L43" s="215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</row>
    <row r="44" spans="1:116" ht="15.75" customHeight="1" x14ac:dyDescent="0.3">
      <c r="A44" s="221"/>
      <c r="B44" s="224"/>
      <c r="C44" s="220" t="s">
        <v>92</v>
      </c>
      <c r="D44" s="267">
        <v>10</v>
      </c>
      <c r="E44" s="233"/>
      <c r="F44" s="251"/>
      <c r="G44" s="254" t="str">
        <f t="shared" ref="G44" si="8">IF(F44="","",F44/6.9)</f>
        <v/>
      </c>
      <c r="H44" s="274" t="str">
        <f t="shared" ref="H44" si="9">IF(F44="","",G44*D44)</f>
        <v/>
      </c>
      <c r="I44" s="236"/>
      <c r="J44" s="215"/>
      <c r="K44" s="215"/>
      <c r="L44" s="215"/>
    </row>
    <row r="45" spans="1:116" ht="15" customHeight="1" x14ac:dyDescent="0.3">
      <c r="A45" s="221"/>
      <c r="B45" s="224"/>
      <c r="C45" s="221"/>
      <c r="D45" s="268"/>
      <c r="E45" s="233"/>
      <c r="F45" s="252"/>
      <c r="G45" s="255"/>
      <c r="H45" s="275"/>
      <c r="I45" s="236"/>
      <c r="J45" s="215"/>
      <c r="K45" s="215"/>
      <c r="L45" s="215"/>
    </row>
    <row r="46" spans="1:116" ht="15" customHeight="1" x14ac:dyDescent="0.3">
      <c r="A46" s="221"/>
      <c r="B46" s="224"/>
      <c r="C46" s="221"/>
      <c r="D46" s="268"/>
      <c r="E46" s="233"/>
      <c r="F46" s="252"/>
      <c r="G46" s="255"/>
      <c r="H46" s="275"/>
      <c r="I46" s="236"/>
      <c r="J46" s="215"/>
      <c r="K46" s="215"/>
      <c r="L46" s="215"/>
    </row>
    <row r="47" spans="1:116" ht="15" customHeight="1" x14ac:dyDescent="0.3">
      <c r="A47" s="222"/>
      <c r="B47" s="229"/>
      <c r="C47" s="222"/>
      <c r="D47" s="269"/>
      <c r="E47" s="234"/>
      <c r="F47" s="263"/>
      <c r="G47" s="270"/>
      <c r="H47" s="276"/>
      <c r="I47" s="237"/>
      <c r="J47" s="218"/>
      <c r="K47" s="218"/>
      <c r="L47" s="218"/>
    </row>
    <row r="48" spans="1:116" ht="15" customHeight="1" x14ac:dyDescent="0.3">
      <c r="A48" s="3"/>
      <c r="B48" s="3"/>
      <c r="C48" s="3"/>
      <c r="D48" s="3"/>
      <c r="E48" s="3"/>
      <c r="F48" s="32"/>
      <c r="G48" s="34"/>
      <c r="H48" s="34"/>
      <c r="I48" s="3"/>
      <c r="J48" s="3"/>
      <c r="K48" s="4"/>
      <c r="L48" s="4"/>
    </row>
    <row r="49" spans="1:12" ht="15" customHeight="1" x14ac:dyDescent="0.3">
      <c r="A49" s="3"/>
      <c r="B49" s="3"/>
      <c r="C49" s="3"/>
      <c r="D49" s="3"/>
      <c r="E49" s="3"/>
      <c r="F49" s="32"/>
      <c r="G49" s="34"/>
      <c r="H49" s="34"/>
      <c r="I49" s="3"/>
      <c r="J49" s="3"/>
      <c r="K49" s="4"/>
      <c r="L49" s="4"/>
    </row>
    <row r="50" spans="1:12" ht="15" customHeight="1" x14ac:dyDescent="0.3">
      <c r="A50" s="3"/>
      <c r="B50" s="3"/>
      <c r="C50" s="3"/>
      <c r="D50" s="3"/>
      <c r="E50" s="3"/>
      <c r="F50" s="32"/>
      <c r="G50" s="34"/>
      <c r="H50" s="34"/>
      <c r="I50" s="3"/>
      <c r="J50" s="3"/>
      <c r="K50" s="3"/>
      <c r="L50" s="3"/>
    </row>
    <row r="51" spans="1:12" ht="15" customHeight="1" x14ac:dyDescent="0.3">
      <c r="A51" s="3"/>
      <c r="B51" s="3"/>
      <c r="C51" s="3"/>
      <c r="D51" s="3"/>
      <c r="E51" s="3"/>
      <c r="F51" s="32"/>
      <c r="G51" s="34"/>
      <c r="H51" s="34"/>
      <c r="I51" s="3"/>
      <c r="J51" s="3"/>
      <c r="K51" s="3"/>
      <c r="L51" s="3"/>
    </row>
    <row r="52" spans="1:12" ht="15" customHeight="1" x14ac:dyDescent="0.3">
      <c r="A52" s="3"/>
      <c r="B52" s="3"/>
      <c r="C52" s="3"/>
      <c r="D52" s="3"/>
      <c r="E52" s="3"/>
      <c r="F52" s="32"/>
      <c r="G52" s="34"/>
      <c r="H52" s="34"/>
      <c r="I52" s="3"/>
      <c r="J52" s="3"/>
      <c r="K52" s="3"/>
      <c r="L52" s="3"/>
    </row>
    <row r="53" spans="1:12" ht="15" customHeight="1" x14ac:dyDescent="0.3">
      <c r="A53" s="3"/>
      <c r="B53" s="3"/>
      <c r="C53" s="3"/>
      <c r="D53" s="3"/>
      <c r="E53" s="3"/>
      <c r="F53" s="32"/>
      <c r="G53" s="34"/>
      <c r="H53" s="34"/>
      <c r="I53" s="3"/>
      <c r="J53" s="3"/>
      <c r="K53" s="3"/>
      <c r="L53" s="3"/>
    </row>
    <row r="54" spans="1:12" ht="15" customHeight="1" x14ac:dyDescent="0.3">
      <c r="A54" s="3"/>
      <c r="B54" s="3"/>
      <c r="C54" s="3"/>
      <c r="D54" s="3"/>
      <c r="E54" s="3"/>
      <c r="F54" s="32"/>
      <c r="G54" s="34"/>
      <c r="H54" s="34"/>
      <c r="I54" s="3"/>
      <c r="J54" s="3"/>
      <c r="K54" s="3"/>
      <c r="L54" s="3"/>
    </row>
    <row r="55" spans="1:12" ht="15" customHeight="1" x14ac:dyDescent="0.3">
      <c r="A55" s="3"/>
      <c r="B55" s="3"/>
      <c r="C55" s="3"/>
      <c r="D55" s="3"/>
      <c r="E55" s="3"/>
      <c r="F55" s="32"/>
      <c r="G55" s="34"/>
      <c r="H55" s="34"/>
      <c r="I55" s="3"/>
      <c r="J55" s="3"/>
      <c r="K55" s="3"/>
      <c r="L55" s="3"/>
    </row>
    <row r="56" spans="1:12" ht="15" customHeight="1" x14ac:dyDescent="0.3">
      <c r="A56" s="3"/>
      <c r="B56" s="3"/>
      <c r="C56" s="3"/>
      <c r="D56" s="3"/>
      <c r="E56" s="3"/>
      <c r="F56" s="32"/>
      <c r="G56" s="34"/>
      <c r="H56" s="34"/>
      <c r="I56" s="3"/>
      <c r="J56" s="3"/>
      <c r="K56" s="3"/>
      <c r="L56" s="3"/>
    </row>
    <row r="57" spans="1:12" ht="15" customHeight="1" x14ac:dyDescent="0.3">
      <c r="A57" s="3"/>
      <c r="B57" s="3"/>
      <c r="C57" s="3"/>
      <c r="D57" s="3"/>
      <c r="E57" s="3"/>
      <c r="F57" s="32"/>
      <c r="G57" s="34"/>
      <c r="H57" s="34"/>
      <c r="I57" s="3"/>
      <c r="J57" s="3"/>
      <c r="K57" s="3"/>
      <c r="L57" s="3"/>
    </row>
    <row r="58" spans="1:12" ht="15.75" customHeight="1" x14ac:dyDescent="0.3">
      <c r="A58" s="3"/>
      <c r="B58" s="3"/>
      <c r="C58" s="3"/>
      <c r="D58" s="3"/>
      <c r="E58" s="3"/>
      <c r="F58" s="32"/>
      <c r="G58" s="34"/>
      <c r="H58" s="34"/>
      <c r="I58" s="3"/>
      <c r="J58" s="3"/>
      <c r="K58" s="3"/>
      <c r="L58" s="3"/>
    </row>
    <row r="59" spans="1:12" ht="15" customHeight="1" x14ac:dyDescent="0.3">
      <c r="A59" s="3"/>
      <c r="B59" s="3"/>
      <c r="C59" s="3"/>
      <c r="D59" s="3"/>
      <c r="E59" s="3"/>
      <c r="F59" s="32"/>
      <c r="G59" s="34"/>
      <c r="H59" s="34"/>
      <c r="I59" s="3"/>
      <c r="J59" s="3"/>
      <c r="K59" s="3"/>
      <c r="L59" s="3"/>
    </row>
    <row r="60" spans="1:12" ht="15" customHeight="1" x14ac:dyDescent="0.3">
      <c r="A60" s="3"/>
      <c r="B60" s="3"/>
      <c r="C60" s="3"/>
      <c r="D60" s="3"/>
      <c r="E60" s="3"/>
      <c r="F60" s="32"/>
      <c r="G60" s="34"/>
      <c r="H60" s="34"/>
      <c r="I60" s="3"/>
      <c r="J60" s="3"/>
      <c r="K60" s="3"/>
      <c r="L60" s="3"/>
    </row>
    <row r="61" spans="1:12" ht="15" customHeight="1" x14ac:dyDescent="0.3">
      <c r="A61" s="3"/>
      <c r="B61" s="3"/>
      <c r="C61" s="3"/>
      <c r="D61" s="3"/>
      <c r="E61" s="3"/>
      <c r="F61" s="32"/>
      <c r="G61" s="34"/>
      <c r="H61" s="34"/>
      <c r="I61" s="3"/>
      <c r="J61" s="3"/>
      <c r="K61" s="3"/>
      <c r="L61" s="3"/>
    </row>
    <row r="62" spans="1:12" ht="15" customHeight="1" x14ac:dyDescent="0.3">
      <c r="A62" s="3"/>
      <c r="B62" s="3"/>
      <c r="C62" s="3"/>
      <c r="D62" s="3"/>
      <c r="E62" s="3"/>
      <c r="F62" s="32"/>
      <c r="G62" s="34"/>
      <c r="H62" s="34"/>
      <c r="I62" s="3"/>
      <c r="J62" s="3"/>
      <c r="K62" s="3"/>
      <c r="L62" s="3"/>
    </row>
    <row r="63" spans="1:12" ht="15" customHeight="1" x14ac:dyDescent="0.3">
      <c r="A63" s="3"/>
      <c r="B63" s="3"/>
      <c r="C63" s="3"/>
      <c r="D63" s="3"/>
      <c r="E63" s="3"/>
      <c r="F63" s="32"/>
      <c r="G63" s="34"/>
      <c r="H63" s="34"/>
      <c r="I63" s="3"/>
      <c r="J63" s="3"/>
      <c r="K63" s="3"/>
      <c r="L63" s="3"/>
    </row>
    <row r="64" spans="1:12" ht="15" customHeight="1" x14ac:dyDescent="0.3">
      <c r="A64" s="3"/>
      <c r="B64" s="3"/>
      <c r="C64" s="3"/>
      <c r="D64" s="3"/>
      <c r="E64" s="3"/>
      <c r="F64" s="32"/>
      <c r="G64" s="34"/>
      <c r="H64" s="34"/>
      <c r="I64" s="3"/>
      <c r="J64" s="3"/>
      <c r="K64" s="3"/>
      <c r="L64" s="3"/>
    </row>
    <row r="65" spans="1:116" ht="15" customHeight="1" x14ac:dyDescent="0.3">
      <c r="A65" s="3"/>
      <c r="B65" s="3"/>
      <c r="C65" s="3"/>
      <c r="D65" s="3"/>
      <c r="E65" s="3"/>
      <c r="F65" s="32"/>
      <c r="G65" s="34"/>
      <c r="H65" s="34"/>
      <c r="I65" s="3"/>
      <c r="J65" s="3"/>
      <c r="K65" s="3"/>
      <c r="L65" s="3"/>
    </row>
    <row r="66" spans="1:116" ht="15" customHeight="1" x14ac:dyDescent="0.3">
      <c r="A66" s="3"/>
      <c r="B66" s="3"/>
      <c r="C66" s="3"/>
      <c r="D66" s="3"/>
      <c r="E66" s="3"/>
      <c r="F66" s="32"/>
      <c r="G66" s="34"/>
      <c r="H66" s="34"/>
      <c r="I66" s="3"/>
      <c r="J66" s="3"/>
      <c r="K66" s="3"/>
      <c r="L66" s="3"/>
    </row>
    <row r="67" spans="1:116" ht="15" customHeight="1" x14ac:dyDescent="0.3">
      <c r="A67" s="3"/>
      <c r="B67" s="3"/>
      <c r="C67" s="3"/>
      <c r="D67" s="3"/>
      <c r="E67" s="3"/>
      <c r="F67" s="32"/>
      <c r="G67" s="34"/>
      <c r="H67" s="34"/>
      <c r="I67" s="3"/>
      <c r="J67" s="3"/>
      <c r="K67" s="3"/>
      <c r="L67" s="3"/>
    </row>
    <row r="68" spans="1:116" ht="15" customHeight="1" x14ac:dyDescent="0.3">
      <c r="A68" s="3"/>
      <c r="B68" s="3"/>
      <c r="C68" s="3"/>
      <c r="D68" s="3"/>
      <c r="E68" s="3"/>
      <c r="F68" s="32"/>
      <c r="G68" s="34"/>
      <c r="H68" s="34"/>
      <c r="I68" s="3"/>
      <c r="J68" s="3"/>
      <c r="K68" s="3"/>
      <c r="L68" s="3"/>
    </row>
    <row r="69" spans="1:116" ht="15" customHeight="1" x14ac:dyDescent="0.3">
      <c r="A69" s="3"/>
      <c r="B69" s="3"/>
      <c r="C69" s="3"/>
      <c r="D69" s="3"/>
      <c r="E69" s="3"/>
      <c r="F69" s="32"/>
      <c r="G69" s="34"/>
      <c r="H69" s="34"/>
      <c r="I69" s="3"/>
      <c r="J69" s="3"/>
      <c r="K69" s="3"/>
      <c r="L69" s="3"/>
    </row>
    <row r="70" spans="1:116" ht="15.75" customHeight="1" x14ac:dyDescent="0.3">
      <c r="A70" s="3"/>
      <c r="B70" s="3"/>
      <c r="C70" s="3"/>
      <c r="D70" s="3"/>
      <c r="E70" s="3"/>
      <c r="F70" s="32"/>
      <c r="G70" s="34"/>
      <c r="H70" s="34"/>
      <c r="I70" s="3"/>
      <c r="J70" s="3"/>
      <c r="K70" s="3"/>
      <c r="L70" s="3"/>
    </row>
    <row r="71" spans="1:116" ht="15" customHeight="1" x14ac:dyDescent="0.3">
      <c r="A71" s="3"/>
      <c r="B71" s="3"/>
      <c r="C71" s="3"/>
      <c r="D71" s="3"/>
      <c r="E71" s="3"/>
      <c r="F71" s="32"/>
      <c r="G71" s="34"/>
      <c r="H71" s="34"/>
      <c r="I71" s="3"/>
      <c r="J71" s="3"/>
      <c r="K71" s="3"/>
      <c r="L71" s="3"/>
    </row>
    <row r="72" spans="1:116" ht="15.6" x14ac:dyDescent="0.3">
      <c r="A72" s="3"/>
      <c r="B72" s="3"/>
      <c r="C72" s="3"/>
      <c r="D72" s="3"/>
      <c r="E72" s="3"/>
      <c r="F72" s="32"/>
      <c r="G72" s="34"/>
      <c r="H72" s="34"/>
      <c r="I72" s="3"/>
      <c r="J72" s="3"/>
      <c r="K72" s="3"/>
      <c r="L72" s="3"/>
    </row>
    <row r="73" spans="1:116" ht="15.6" x14ac:dyDescent="0.3">
      <c r="A73" s="3"/>
      <c r="B73" s="3"/>
      <c r="C73" s="3"/>
      <c r="D73" s="3"/>
      <c r="E73" s="3"/>
      <c r="F73" s="32"/>
      <c r="G73" s="34"/>
      <c r="H73" s="34"/>
      <c r="I73" s="3"/>
      <c r="J73" s="3"/>
      <c r="K73" s="3"/>
      <c r="L73" s="3"/>
    </row>
    <row r="74" spans="1:116" s="1" customFormat="1" ht="15.75" customHeight="1" x14ac:dyDescent="0.3">
      <c r="A74" s="3"/>
      <c r="B74" s="3"/>
      <c r="C74" s="3"/>
      <c r="D74" s="3"/>
      <c r="E74" s="3"/>
      <c r="F74" s="32"/>
      <c r="G74" s="34"/>
      <c r="H74" s="34"/>
      <c r="I74" s="3"/>
      <c r="J74" s="3"/>
      <c r="K74" s="3"/>
      <c r="L74" s="3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</row>
    <row r="75" spans="1:116" s="1" customFormat="1" ht="15" customHeight="1" x14ac:dyDescent="0.3">
      <c r="A75" s="3"/>
      <c r="B75" s="3"/>
      <c r="C75" s="3"/>
      <c r="D75" s="3"/>
      <c r="E75" s="3"/>
      <c r="F75" s="32"/>
      <c r="G75" s="34"/>
      <c r="H75" s="34"/>
      <c r="I75" s="3"/>
      <c r="J75" s="3"/>
      <c r="K75" s="3"/>
      <c r="L75" s="3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</row>
    <row r="76" spans="1:116" s="1" customFormat="1" ht="15" customHeight="1" x14ac:dyDescent="0.3">
      <c r="A76" s="3"/>
      <c r="B76" s="3"/>
      <c r="C76" s="3"/>
      <c r="D76" s="3"/>
      <c r="E76" s="3"/>
      <c r="F76" s="32"/>
      <c r="G76" s="34"/>
      <c r="H76" s="34"/>
      <c r="I76" s="3"/>
      <c r="J76" s="3"/>
      <c r="K76" s="3"/>
      <c r="L76" s="3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</row>
    <row r="77" spans="1:116" s="1" customFormat="1" ht="15" customHeight="1" x14ac:dyDescent="0.3">
      <c r="A77" s="3"/>
      <c r="B77" s="3"/>
      <c r="C77" s="3"/>
      <c r="D77" s="3"/>
      <c r="E77" s="3"/>
      <c r="F77" s="32"/>
      <c r="G77" s="34"/>
      <c r="H77" s="34"/>
      <c r="I77" s="3"/>
      <c r="J77" s="3"/>
      <c r="K77" s="3"/>
      <c r="L77" s="3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</row>
    <row r="78" spans="1:116" s="1" customFormat="1" ht="15" customHeight="1" x14ac:dyDescent="0.3">
      <c r="A78" s="3"/>
      <c r="B78" s="3"/>
      <c r="C78" s="3"/>
      <c r="D78" s="3"/>
      <c r="E78" s="3"/>
      <c r="F78" s="32"/>
      <c r="G78" s="34"/>
      <c r="H78" s="34"/>
      <c r="I78" s="3"/>
      <c r="J78" s="3"/>
      <c r="K78" s="3"/>
      <c r="L78" s="3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</row>
    <row r="79" spans="1:116" s="1" customFormat="1" ht="15" customHeight="1" x14ac:dyDescent="0.3">
      <c r="A79" s="3"/>
      <c r="B79" s="3"/>
      <c r="C79" s="3"/>
      <c r="D79" s="3"/>
      <c r="E79" s="3"/>
      <c r="F79" s="32"/>
      <c r="G79" s="34"/>
      <c r="H79" s="34"/>
      <c r="I79" s="3"/>
      <c r="J79" s="3"/>
      <c r="K79" s="3"/>
      <c r="L79" s="3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</row>
    <row r="80" spans="1:116" s="1" customFormat="1" ht="15.75" customHeight="1" x14ac:dyDescent="0.3">
      <c r="A80" s="3"/>
      <c r="B80" s="3"/>
      <c r="C80" s="3"/>
      <c r="D80" s="3"/>
      <c r="E80" s="3"/>
      <c r="F80" s="32"/>
      <c r="G80" s="34"/>
      <c r="H80" s="34"/>
      <c r="I80" s="3"/>
      <c r="J80" s="3"/>
      <c r="K80" s="3"/>
      <c r="L80" s="3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</row>
    <row r="81" spans="1:116" s="1" customFormat="1" ht="15.75" customHeight="1" x14ac:dyDescent="0.3">
      <c r="A81" s="3"/>
      <c r="B81" s="3"/>
      <c r="C81" s="3"/>
      <c r="D81" s="3"/>
      <c r="E81" s="3"/>
      <c r="F81" s="32"/>
      <c r="G81" s="34"/>
      <c r="H81" s="34"/>
      <c r="I81" s="3"/>
      <c r="J81" s="3"/>
      <c r="K81" s="3"/>
      <c r="L81" s="3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</row>
    <row r="82" spans="1:116" s="1" customFormat="1" ht="15.75" customHeight="1" x14ac:dyDescent="0.3">
      <c r="A82" s="3"/>
      <c r="B82" s="3"/>
      <c r="C82" s="3"/>
      <c r="D82" s="3"/>
      <c r="E82" s="3"/>
      <c r="F82" s="32"/>
      <c r="G82" s="34"/>
      <c r="H82" s="34"/>
      <c r="I82" s="3"/>
      <c r="J82" s="3"/>
      <c r="K82" s="3"/>
      <c r="L82" s="3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</row>
    <row r="83" spans="1:116" s="1" customFormat="1" ht="15.75" customHeight="1" x14ac:dyDescent="0.3">
      <c r="A83" s="3"/>
      <c r="B83" s="3"/>
      <c r="C83" s="3"/>
      <c r="D83" s="3"/>
      <c r="E83" s="3"/>
      <c r="F83" s="32"/>
      <c r="G83" s="34"/>
      <c r="H83" s="34"/>
      <c r="I83" s="3"/>
      <c r="J83" s="3"/>
      <c r="K83" s="3"/>
      <c r="L83" s="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</row>
    <row r="84" spans="1:116" s="1" customFormat="1" ht="15.75" customHeight="1" x14ac:dyDescent="0.3">
      <c r="A84" s="3"/>
      <c r="B84" s="3"/>
      <c r="C84" s="3"/>
      <c r="D84" s="3"/>
      <c r="E84" s="3"/>
      <c r="F84" s="32"/>
      <c r="G84" s="34"/>
      <c r="H84" s="34"/>
      <c r="I84" s="3"/>
      <c r="J84" s="3"/>
      <c r="K84" s="3"/>
      <c r="L84" s="3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</row>
    <row r="85" spans="1:116" s="1" customFormat="1" ht="15.75" customHeight="1" x14ac:dyDescent="0.3">
      <c r="A85" s="3"/>
      <c r="B85" s="3"/>
      <c r="C85" s="3"/>
      <c r="D85" s="3"/>
      <c r="E85" s="3"/>
      <c r="F85" s="32"/>
      <c r="G85" s="34"/>
      <c r="H85" s="34"/>
      <c r="I85" s="3"/>
      <c r="J85" s="3"/>
      <c r="K85" s="3"/>
      <c r="L85" s="3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</row>
    <row r="86" spans="1:116" s="1" customFormat="1" ht="15.75" customHeight="1" x14ac:dyDescent="0.3">
      <c r="A86" s="3"/>
      <c r="B86" s="3"/>
      <c r="C86" s="3"/>
      <c r="D86" s="3"/>
      <c r="E86" s="3"/>
      <c r="F86" s="32"/>
      <c r="G86" s="34"/>
      <c r="H86" s="34"/>
      <c r="I86" s="3"/>
      <c r="J86" s="3"/>
      <c r="K86" s="3"/>
      <c r="L86" s="3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</row>
    <row r="87" spans="1:116" s="1" customFormat="1" ht="15.75" customHeight="1" x14ac:dyDescent="0.3">
      <c r="A87" s="3"/>
      <c r="B87" s="3"/>
      <c r="C87" s="3"/>
      <c r="D87" s="3"/>
      <c r="E87" s="3"/>
      <c r="F87" s="32"/>
      <c r="G87" s="34"/>
      <c r="H87" s="34"/>
      <c r="I87" s="3"/>
      <c r="J87" s="3"/>
      <c r="K87" s="3"/>
      <c r="L87" s="3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</row>
    <row r="88" spans="1:116" ht="15.6" x14ac:dyDescent="0.3">
      <c r="A88" s="3"/>
      <c r="B88" s="3"/>
      <c r="C88" s="3"/>
      <c r="D88" s="3"/>
      <c r="E88" s="3"/>
      <c r="F88" s="32"/>
      <c r="G88" s="34"/>
      <c r="H88" s="34"/>
      <c r="I88" s="3"/>
      <c r="J88" s="3"/>
      <c r="K88" s="3"/>
      <c r="L88" s="3"/>
    </row>
    <row r="89" spans="1:116" ht="15.6" x14ac:dyDescent="0.3">
      <c r="A89" s="3"/>
      <c r="B89" s="3"/>
      <c r="C89" s="3"/>
      <c r="D89" s="3"/>
      <c r="E89" s="3"/>
      <c r="F89" s="32"/>
      <c r="G89" s="34"/>
      <c r="H89" s="34"/>
      <c r="I89" s="3"/>
      <c r="J89" s="3"/>
      <c r="K89" s="3"/>
      <c r="L89" s="3"/>
    </row>
    <row r="90" spans="1:116" s="1" customFormat="1" ht="15.75" customHeight="1" x14ac:dyDescent="0.3">
      <c r="A90" s="3"/>
      <c r="B90" s="3"/>
      <c r="C90" s="3"/>
      <c r="D90" s="3"/>
      <c r="E90" s="3"/>
      <c r="F90" s="32"/>
      <c r="G90" s="34"/>
      <c r="H90" s="34"/>
      <c r="I90" s="3"/>
      <c r="J90" s="3"/>
      <c r="K90" s="3"/>
      <c r="L90" s="3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</row>
    <row r="91" spans="1:116" s="1" customFormat="1" ht="15.75" customHeight="1" x14ac:dyDescent="0.3">
      <c r="A91" s="3"/>
      <c r="B91" s="3"/>
      <c r="C91" s="3"/>
      <c r="D91" s="3"/>
      <c r="E91" s="3"/>
      <c r="F91" s="32"/>
      <c r="G91" s="34"/>
      <c r="H91" s="34"/>
      <c r="I91" s="3"/>
      <c r="J91" s="3"/>
      <c r="K91" s="3"/>
      <c r="L91" s="3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</row>
    <row r="92" spans="1:116" s="1" customFormat="1" ht="15.75" customHeight="1" x14ac:dyDescent="0.3">
      <c r="A92" s="3"/>
      <c r="B92" s="3"/>
      <c r="C92" s="3"/>
      <c r="D92" s="3"/>
      <c r="E92" s="3"/>
      <c r="F92" s="32"/>
      <c r="G92" s="34"/>
      <c r="H92" s="34"/>
      <c r="I92" s="3"/>
      <c r="J92" s="3"/>
      <c r="K92" s="3"/>
      <c r="L92" s="3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</row>
    <row r="93" spans="1:116" s="1" customFormat="1" ht="15.75" customHeight="1" x14ac:dyDescent="0.3">
      <c r="A93" s="3"/>
      <c r="B93" s="3"/>
      <c r="C93" s="3"/>
      <c r="D93" s="3"/>
      <c r="E93" s="3"/>
      <c r="F93" s="32"/>
      <c r="G93" s="34"/>
      <c r="H93" s="34"/>
      <c r="I93" s="3"/>
      <c r="J93" s="3"/>
      <c r="K93" s="3"/>
      <c r="L93" s="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</row>
    <row r="94" spans="1:116" s="1" customFormat="1" ht="15.75" customHeight="1" x14ac:dyDescent="0.3">
      <c r="A94" s="3"/>
      <c r="B94" s="3"/>
      <c r="C94" s="3"/>
      <c r="D94" s="3"/>
      <c r="E94" s="3"/>
      <c r="F94" s="32"/>
      <c r="G94" s="34"/>
      <c r="H94" s="34"/>
      <c r="I94" s="3"/>
      <c r="J94" s="3"/>
      <c r="K94" s="3"/>
      <c r="L94" s="3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</row>
    <row r="95" spans="1:116" s="1" customFormat="1" ht="15.75" customHeight="1" x14ac:dyDescent="0.3">
      <c r="A95" s="3"/>
      <c r="B95" s="3"/>
      <c r="C95" s="3"/>
      <c r="D95" s="3"/>
      <c r="E95" s="3"/>
      <c r="F95" s="32"/>
      <c r="G95" s="34"/>
      <c r="H95" s="34"/>
      <c r="I95" s="3"/>
      <c r="J95" s="3"/>
      <c r="K95" s="3"/>
      <c r="L95" s="3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</row>
    <row r="96" spans="1:116" s="1" customFormat="1" ht="15.75" customHeight="1" x14ac:dyDescent="0.3">
      <c r="A96" s="3"/>
      <c r="B96" s="3"/>
      <c r="C96" s="3"/>
      <c r="D96" s="3"/>
      <c r="E96" s="3"/>
      <c r="F96" s="32"/>
      <c r="G96" s="34"/>
      <c r="H96" s="34"/>
      <c r="I96" s="3"/>
      <c r="J96" s="3"/>
      <c r="K96" s="3"/>
      <c r="L96" s="3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</row>
    <row r="97" spans="1:116" s="1" customFormat="1" ht="15.75" customHeight="1" x14ac:dyDescent="0.3">
      <c r="A97" s="3"/>
      <c r="B97" s="3"/>
      <c r="C97" s="3"/>
      <c r="D97" s="3"/>
      <c r="E97" s="3"/>
      <c r="F97" s="32"/>
      <c r="G97" s="34"/>
      <c r="H97" s="34"/>
      <c r="I97" s="3"/>
      <c r="J97" s="3"/>
      <c r="K97" s="3"/>
      <c r="L97" s="3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</row>
    <row r="98" spans="1:116" s="1" customFormat="1" ht="15.75" customHeight="1" x14ac:dyDescent="0.3">
      <c r="A98" s="3"/>
      <c r="B98" s="3"/>
      <c r="C98" s="3"/>
      <c r="D98" s="3"/>
      <c r="E98" s="3"/>
      <c r="F98" s="32"/>
      <c r="G98" s="34"/>
      <c r="H98" s="34"/>
      <c r="I98" s="3"/>
      <c r="J98" s="3"/>
      <c r="K98" s="3"/>
      <c r="L98" s="3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</row>
    <row r="99" spans="1:116" s="1" customFormat="1" ht="15.75" customHeight="1" x14ac:dyDescent="0.3">
      <c r="A99" s="3"/>
      <c r="B99" s="3"/>
      <c r="C99" s="3"/>
      <c r="D99" s="3"/>
      <c r="E99" s="3"/>
      <c r="F99" s="32"/>
      <c r="G99" s="34"/>
      <c r="H99" s="34"/>
      <c r="I99" s="3"/>
      <c r="J99" s="3"/>
      <c r="K99" s="3"/>
      <c r="L99" s="3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</row>
    <row r="100" spans="1:116" s="1" customFormat="1" ht="15.75" customHeight="1" x14ac:dyDescent="0.3">
      <c r="A100" s="3"/>
      <c r="B100" s="3"/>
      <c r="C100" s="3"/>
      <c r="D100" s="3"/>
      <c r="E100" s="3"/>
      <c r="F100" s="32"/>
      <c r="G100" s="34"/>
      <c r="H100" s="34"/>
      <c r="I100" s="3"/>
      <c r="J100" s="3"/>
      <c r="K100" s="3"/>
      <c r="L100" s="3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</row>
    <row r="101" spans="1:116" s="1" customFormat="1" ht="15.75" customHeight="1" x14ac:dyDescent="0.3">
      <c r="A101" s="3"/>
      <c r="B101" s="3"/>
      <c r="C101" s="3"/>
      <c r="D101" s="3"/>
      <c r="E101" s="3"/>
      <c r="F101" s="32"/>
      <c r="G101" s="34"/>
      <c r="H101" s="34"/>
      <c r="I101" s="3"/>
      <c r="J101" s="3"/>
      <c r="K101" s="3"/>
      <c r="L101" s="3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</row>
    <row r="102" spans="1:116" s="1" customFormat="1" ht="15.75" customHeight="1" x14ac:dyDescent="0.3">
      <c r="A102" s="3"/>
      <c r="B102" s="3"/>
      <c r="C102" s="3"/>
      <c r="D102" s="3"/>
      <c r="E102" s="3"/>
      <c r="F102" s="32"/>
      <c r="G102" s="34"/>
      <c r="H102" s="34"/>
      <c r="I102" s="3"/>
      <c r="J102" s="3"/>
      <c r="K102" s="3"/>
      <c r="L102" s="3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</row>
    <row r="103" spans="1:116" s="1" customFormat="1" ht="15.75" customHeight="1" x14ac:dyDescent="0.3">
      <c r="A103" s="3"/>
      <c r="B103" s="3"/>
      <c r="C103" s="3"/>
      <c r="D103" s="3"/>
      <c r="E103" s="3"/>
      <c r="F103" s="32"/>
      <c r="G103" s="34"/>
      <c r="H103" s="34"/>
      <c r="I103" s="3"/>
      <c r="J103" s="3"/>
      <c r="K103" s="3"/>
      <c r="L103" s="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</row>
    <row r="104" spans="1:116" ht="15.6" x14ac:dyDescent="0.3">
      <c r="A104" s="3"/>
      <c r="B104" s="3"/>
      <c r="C104" s="3"/>
      <c r="D104" s="3"/>
      <c r="E104" s="3"/>
      <c r="F104" s="32"/>
      <c r="G104" s="34"/>
      <c r="H104" s="34"/>
      <c r="I104" s="3"/>
      <c r="J104" s="3"/>
      <c r="K104" s="3"/>
      <c r="L104" s="3"/>
    </row>
    <row r="105" spans="1:116" ht="15.6" x14ac:dyDescent="0.3">
      <c r="A105" s="3"/>
      <c r="B105" s="3"/>
      <c r="C105" s="3"/>
      <c r="D105" s="3"/>
      <c r="E105" s="3"/>
      <c r="F105" s="32"/>
      <c r="G105" s="34"/>
      <c r="H105" s="34"/>
      <c r="I105" s="3"/>
      <c r="J105" s="3"/>
      <c r="K105" s="3"/>
      <c r="L105" s="3"/>
    </row>
    <row r="106" spans="1:116" s="1" customFormat="1" ht="15.75" customHeight="1" x14ac:dyDescent="0.3">
      <c r="A106" s="3"/>
      <c r="B106" s="3"/>
      <c r="C106" s="3"/>
      <c r="D106" s="3"/>
      <c r="E106" s="3"/>
      <c r="F106" s="32"/>
      <c r="G106" s="34"/>
      <c r="H106" s="34"/>
      <c r="I106" s="3"/>
      <c r="J106" s="3"/>
      <c r="K106" s="3"/>
      <c r="L106" s="3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</row>
    <row r="107" spans="1:116" s="1" customFormat="1" ht="15.75" customHeight="1" x14ac:dyDescent="0.3">
      <c r="A107" s="3"/>
      <c r="B107" s="3"/>
      <c r="C107" s="3"/>
      <c r="D107" s="3"/>
      <c r="E107" s="3"/>
      <c r="F107" s="32"/>
      <c r="G107" s="34"/>
      <c r="H107" s="34"/>
      <c r="I107" s="3"/>
      <c r="J107" s="3"/>
      <c r="K107" s="3"/>
      <c r="L107" s="3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</row>
    <row r="108" spans="1:116" s="1" customFormat="1" ht="15.75" customHeight="1" x14ac:dyDescent="0.3">
      <c r="A108" s="3"/>
      <c r="B108" s="3"/>
      <c r="C108" s="3"/>
      <c r="D108" s="3"/>
      <c r="E108" s="3"/>
      <c r="F108" s="32"/>
      <c r="G108" s="34"/>
      <c r="H108" s="34"/>
      <c r="I108" s="3"/>
      <c r="J108" s="3"/>
      <c r="K108" s="3"/>
      <c r="L108" s="3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</row>
    <row r="109" spans="1:116" s="1" customFormat="1" ht="15.75" customHeight="1" x14ac:dyDescent="0.3">
      <c r="A109" s="3"/>
      <c r="B109" s="3"/>
      <c r="C109" s="3"/>
      <c r="D109" s="3"/>
      <c r="E109" s="3"/>
      <c r="F109" s="32"/>
      <c r="G109" s="34"/>
      <c r="H109" s="34"/>
      <c r="I109" s="3"/>
      <c r="J109" s="3"/>
      <c r="K109" s="3"/>
      <c r="L109" s="3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</row>
    <row r="110" spans="1:116" s="1" customFormat="1" ht="15.75" customHeight="1" x14ac:dyDescent="0.3">
      <c r="A110" s="3"/>
      <c r="B110" s="3"/>
      <c r="C110" s="3"/>
      <c r="D110" s="3"/>
      <c r="E110" s="3"/>
      <c r="F110" s="32"/>
      <c r="G110" s="34"/>
      <c r="H110" s="34"/>
      <c r="I110" s="3"/>
      <c r="J110" s="3"/>
      <c r="K110" s="3"/>
      <c r="L110" s="3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</row>
    <row r="111" spans="1:116" s="1" customFormat="1" ht="15.75" customHeight="1" x14ac:dyDescent="0.3">
      <c r="A111" s="3"/>
      <c r="B111" s="3"/>
      <c r="C111" s="3"/>
      <c r="D111" s="3"/>
      <c r="E111" s="3"/>
      <c r="F111" s="32"/>
      <c r="G111" s="34"/>
      <c r="H111" s="34"/>
      <c r="I111" s="3"/>
      <c r="J111" s="3"/>
      <c r="K111" s="3"/>
      <c r="L111" s="3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</row>
    <row r="112" spans="1:116" s="1" customFormat="1" ht="15.75" customHeight="1" x14ac:dyDescent="0.3">
      <c r="A112" s="3"/>
      <c r="B112" s="3"/>
      <c r="C112" s="3"/>
      <c r="D112" s="3"/>
      <c r="E112" s="3"/>
      <c r="F112" s="32"/>
      <c r="G112" s="34"/>
      <c r="H112" s="34"/>
      <c r="I112" s="3"/>
      <c r="J112" s="3"/>
      <c r="K112" s="3"/>
      <c r="L112" s="3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</row>
    <row r="113" spans="1:116" s="1" customFormat="1" ht="15.75" customHeight="1" x14ac:dyDescent="0.3">
      <c r="A113" s="3"/>
      <c r="B113" s="3"/>
      <c r="C113" s="3"/>
      <c r="D113" s="3"/>
      <c r="E113" s="3"/>
      <c r="F113" s="32"/>
      <c r="G113" s="34"/>
      <c r="H113" s="34"/>
      <c r="I113" s="3"/>
      <c r="J113" s="3"/>
      <c r="K113" s="3"/>
      <c r="L113" s="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</row>
    <row r="114" spans="1:116" s="1" customFormat="1" ht="15.75" customHeight="1" x14ac:dyDescent="0.3">
      <c r="A114" s="3"/>
      <c r="B114" s="3"/>
      <c r="C114" s="3"/>
      <c r="D114" s="3"/>
      <c r="E114" s="3"/>
      <c r="F114" s="32"/>
      <c r="G114" s="34"/>
      <c r="H114" s="34"/>
      <c r="I114" s="3"/>
      <c r="J114" s="3"/>
      <c r="K114" s="3"/>
      <c r="L114" s="3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</row>
    <row r="115" spans="1:116" s="1" customFormat="1" ht="15.75" customHeight="1" x14ac:dyDescent="0.3">
      <c r="A115" s="3"/>
      <c r="B115" s="3"/>
      <c r="C115" s="3"/>
      <c r="D115" s="3"/>
      <c r="E115" s="3"/>
      <c r="F115" s="32"/>
      <c r="G115" s="34"/>
      <c r="H115" s="34"/>
      <c r="I115" s="3"/>
      <c r="J115" s="3"/>
      <c r="K115" s="3"/>
      <c r="L115" s="3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</row>
    <row r="116" spans="1:116" s="1" customFormat="1" ht="15.75" customHeight="1" x14ac:dyDescent="0.3">
      <c r="A116" s="3"/>
      <c r="B116" s="3"/>
      <c r="C116" s="3"/>
      <c r="D116" s="3"/>
      <c r="E116" s="3"/>
      <c r="F116" s="32"/>
      <c r="G116" s="34"/>
      <c r="H116" s="34"/>
      <c r="I116" s="3"/>
      <c r="J116" s="3"/>
      <c r="K116" s="3"/>
      <c r="L116" s="3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</row>
    <row r="117" spans="1:116" s="1" customFormat="1" ht="15.75" customHeight="1" x14ac:dyDescent="0.3">
      <c r="A117" s="3"/>
      <c r="B117" s="3"/>
      <c r="C117" s="3"/>
      <c r="D117" s="3"/>
      <c r="E117" s="3"/>
      <c r="F117" s="32"/>
      <c r="G117" s="34"/>
      <c r="H117" s="34"/>
      <c r="I117" s="3"/>
      <c r="J117" s="3"/>
      <c r="K117" s="3"/>
      <c r="L117" s="3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</row>
    <row r="118" spans="1:116" s="1" customFormat="1" ht="15.75" customHeight="1" x14ac:dyDescent="0.3">
      <c r="A118" s="3"/>
      <c r="B118" s="3"/>
      <c r="C118" s="3"/>
      <c r="D118" s="3"/>
      <c r="E118" s="3"/>
      <c r="F118" s="32"/>
      <c r="G118" s="34"/>
      <c r="H118" s="34"/>
      <c r="I118" s="3"/>
      <c r="J118" s="3"/>
      <c r="K118" s="3"/>
      <c r="L118" s="3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</row>
    <row r="119" spans="1:116" s="1" customFormat="1" ht="15.75" customHeight="1" x14ac:dyDescent="0.3">
      <c r="A119" s="3"/>
      <c r="B119" s="3"/>
      <c r="C119" s="3"/>
      <c r="D119" s="3"/>
      <c r="E119" s="3"/>
      <c r="F119" s="32"/>
      <c r="G119" s="34"/>
      <c r="H119" s="34"/>
      <c r="I119" s="3"/>
      <c r="J119" s="3"/>
      <c r="K119" s="3"/>
      <c r="L119" s="3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</row>
    <row r="120" spans="1:116" ht="15.6" x14ac:dyDescent="0.3">
      <c r="A120" s="3"/>
      <c r="B120" s="3"/>
      <c r="C120" s="3"/>
      <c r="D120" s="3"/>
      <c r="E120" s="3"/>
      <c r="F120" s="32"/>
      <c r="G120" s="34"/>
      <c r="H120" s="34"/>
      <c r="I120" s="3"/>
      <c r="J120" s="3"/>
      <c r="K120" s="3"/>
      <c r="L120" s="3"/>
    </row>
    <row r="121" spans="1:116" ht="15.6" x14ac:dyDescent="0.3">
      <c r="A121" s="3"/>
      <c r="B121" s="3"/>
      <c r="C121" s="3"/>
      <c r="D121" s="3"/>
      <c r="E121" s="3"/>
      <c r="F121" s="32"/>
      <c r="G121" s="34"/>
      <c r="H121" s="34"/>
      <c r="I121" s="3"/>
      <c r="J121" s="3"/>
      <c r="K121" s="3"/>
      <c r="L121" s="3"/>
    </row>
    <row r="122" spans="1:116" s="1" customFormat="1" ht="15.75" customHeight="1" x14ac:dyDescent="0.3">
      <c r="A122" s="3"/>
      <c r="B122" s="3"/>
      <c r="C122" s="3"/>
      <c r="D122" s="3"/>
      <c r="E122" s="3"/>
      <c r="F122" s="32"/>
      <c r="G122" s="34"/>
      <c r="H122" s="34"/>
      <c r="I122" s="3"/>
      <c r="J122" s="3"/>
      <c r="K122" s="3"/>
      <c r="L122" s="3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</row>
    <row r="123" spans="1:116" s="1" customFormat="1" ht="15.75" customHeight="1" x14ac:dyDescent="0.3">
      <c r="A123" s="3"/>
      <c r="B123" s="3"/>
      <c r="C123" s="3"/>
      <c r="D123" s="3"/>
      <c r="E123" s="3"/>
      <c r="F123" s="32"/>
      <c r="G123" s="34"/>
      <c r="H123" s="34"/>
      <c r="I123" s="3"/>
      <c r="J123" s="3"/>
      <c r="K123" s="3"/>
      <c r="L123" s="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</row>
    <row r="124" spans="1:116" s="1" customFormat="1" ht="15.75" customHeight="1" x14ac:dyDescent="0.3">
      <c r="A124" s="3"/>
      <c r="B124" s="3"/>
      <c r="C124" s="3"/>
      <c r="D124" s="3"/>
      <c r="E124" s="3"/>
      <c r="F124" s="32"/>
      <c r="G124" s="34"/>
      <c r="H124" s="34"/>
      <c r="I124" s="3"/>
      <c r="J124" s="3"/>
      <c r="K124" s="3"/>
      <c r="L124" s="3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</row>
    <row r="125" spans="1:116" s="1" customFormat="1" ht="15.75" customHeight="1" x14ac:dyDescent="0.3">
      <c r="A125" s="3"/>
      <c r="B125" s="3"/>
      <c r="C125" s="3"/>
      <c r="D125" s="3"/>
      <c r="E125" s="3"/>
      <c r="F125" s="32"/>
      <c r="G125" s="34"/>
      <c r="H125" s="34"/>
      <c r="I125" s="3"/>
      <c r="J125" s="3"/>
      <c r="K125" s="3"/>
      <c r="L125" s="3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</row>
    <row r="126" spans="1:116" s="1" customFormat="1" ht="15.75" customHeight="1" x14ac:dyDescent="0.3">
      <c r="A126" s="3"/>
      <c r="B126" s="3"/>
      <c r="C126" s="3"/>
      <c r="D126" s="3"/>
      <c r="E126" s="3"/>
      <c r="F126" s="32"/>
      <c r="G126" s="34"/>
      <c r="H126" s="34"/>
      <c r="I126" s="3"/>
      <c r="J126" s="3"/>
      <c r="K126" s="3"/>
      <c r="L126" s="3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</row>
    <row r="127" spans="1:116" s="1" customFormat="1" ht="15.75" customHeight="1" x14ac:dyDescent="0.3">
      <c r="A127" s="3"/>
      <c r="B127" s="3"/>
      <c r="C127" s="3"/>
      <c r="D127" s="3"/>
      <c r="E127" s="3"/>
      <c r="F127" s="32"/>
      <c r="G127" s="34"/>
      <c r="H127" s="34"/>
      <c r="I127" s="3"/>
      <c r="J127" s="3"/>
      <c r="K127" s="3"/>
      <c r="L127" s="3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</row>
    <row r="128" spans="1:116" s="1" customFormat="1" ht="15.75" customHeight="1" x14ac:dyDescent="0.3">
      <c r="A128" s="3"/>
      <c r="B128" s="3"/>
      <c r="C128" s="3"/>
      <c r="D128" s="3"/>
      <c r="E128" s="3"/>
      <c r="F128" s="32"/>
      <c r="G128" s="34"/>
      <c r="H128" s="34"/>
      <c r="I128" s="3"/>
      <c r="J128" s="3"/>
      <c r="K128" s="3"/>
      <c r="L128" s="3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</row>
    <row r="129" spans="1:116" s="1" customFormat="1" ht="15.75" customHeight="1" x14ac:dyDescent="0.3">
      <c r="A129" s="3"/>
      <c r="B129" s="3"/>
      <c r="C129" s="3"/>
      <c r="D129" s="3"/>
      <c r="E129" s="3"/>
      <c r="F129" s="32"/>
      <c r="G129" s="34"/>
      <c r="H129" s="34"/>
      <c r="I129" s="3"/>
      <c r="J129" s="3"/>
      <c r="K129" s="3"/>
      <c r="L129" s="3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</row>
    <row r="130" spans="1:116" s="1" customFormat="1" ht="15.75" customHeight="1" x14ac:dyDescent="0.3">
      <c r="A130" s="3"/>
      <c r="B130" s="3"/>
      <c r="C130" s="3"/>
      <c r="D130" s="3"/>
      <c r="E130" s="3"/>
      <c r="F130" s="32"/>
      <c r="G130" s="34"/>
      <c r="H130" s="34"/>
      <c r="I130" s="3"/>
      <c r="J130" s="3"/>
      <c r="K130" s="3"/>
      <c r="L130" s="3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</row>
    <row r="131" spans="1:116" s="1" customFormat="1" ht="15.75" customHeight="1" x14ac:dyDescent="0.3">
      <c r="A131" s="3"/>
      <c r="B131" s="3"/>
      <c r="C131" s="3"/>
      <c r="D131" s="3"/>
      <c r="E131" s="3"/>
      <c r="F131" s="32"/>
      <c r="G131" s="34"/>
      <c r="H131" s="34"/>
      <c r="I131" s="3"/>
      <c r="J131" s="3"/>
      <c r="K131" s="3"/>
      <c r="L131" s="3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</row>
    <row r="132" spans="1:116" s="1" customFormat="1" ht="15.75" customHeight="1" x14ac:dyDescent="0.3">
      <c r="A132" s="3"/>
      <c r="B132" s="3"/>
      <c r="C132" s="3"/>
      <c r="D132" s="3"/>
      <c r="E132" s="3"/>
      <c r="F132" s="32"/>
      <c r="G132" s="34"/>
      <c r="H132" s="34"/>
      <c r="I132" s="3"/>
      <c r="J132" s="3"/>
      <c r="K132" s="3"/>
      <c r="L132" s="3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</row>
    <row r="133" spans="1:116" s="1" customFormat="1" ht="15.75" customHeight="1" x14ac:dyDescent="0.3">
      <c r="A133" s="3"/>
      <c r="B133" s="3"/>
      <c r="C133" s="3"/>
      <c r="D133" s="3"/>
      <c r="E133" s="3"/>
      <c r="F133" s="32"/>
      <c r="G133" s="34"/>
      <c r="H133" s="34"/>
      <c r="I133" s="3"/>
      <c r="J133" s="3"/>
      <c r="K133" s="3"/>
      <c r="L133" s="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</row>
    <row r="134" spans="1:116" s="1" customFormat="1" ht="15.75" customHeight="1" x14ac:dyDescent="0.3">
      <c r="A134" s="3"/>
      <c r="B134" s="3"/>
      <c r="C134" s="3"/>
      <c r="D134" s="3"/>
      <c r="E134" s="3"/>
      <c r="F134" s="32"/>
      <c r="G134" s="34"/>
      <c r="H134" s="34"/>
      <c r="I134" s="3"/>
      <c r="J134" s="3"/>
      <c r="K134" s="3"/>
      <c r="L134" s="3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</row>
    <row r="135" spans="1:116" s="1" customFormat="1" ht="15.75" customHeight="1" x14ac:dyDescent="0.3">
      <c r="A135" s="3"/>
      <c r="B135" s="3"/>
      <c r="C135" s="3"/>
      <c r="D135" s="3"/>
      <c r="E135" s="3"/>
      <c r="F135" s="32"/>
      <c r="G135" s="34"/>
      <c r="H135" s="34"/>
      <c r="I135" s="3"/>
      <c r="J135" s="3"/>
      <c r="K135" s="3"/>
      <c r="L135" s="3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</row>
    <row r="136" spans="1:116" ht="15.75" customHeight="1" x14ac:dyDescent="0.3">
      <c r="A136" s="3"/>
      <c r="B136" s="3"/>
      <c r="C136" s="3"/>
      <c r="D136" s="3"/>
      <c r="E136" s="3"/>
      <c r="F136" s="32"/>
      <c r="G136" s="34"/>
      <c r="H136" s="34"/>
      <c r="I136" s="3"/>
      <c r="J136" s="3"/>
      <c r="K136" s="3"/>
      <c r="L136" s="3"/>
    </row>
    <row r="137" spans="1:116" ht="15.75" customHeight="1" x14ac:dyDescent="0.3">
      <c r="A137" s="3"/>
      <c r="B137" s="3"/>
      <c r="C137" s="3"/>
      <c r="D137" s="3"/>
      <c r="E137" s="3"/>
      <c r="F137" s="32"/>
      <c r="G137" s="34"/>
      <c r="H137" s="34"/>
      <c r="I137" s="3"/>
      <c r="J137" s="3"/>
      <c r="K137" s="3"/>
      <c r="L137" s="3"/>
    </row>
    <row r="138" spans="1:116" s="1" customFormat="1" ht="15.75" customHeight="1" x14ac:dyDescent="0.3">
      <c r="A138" s="3"/>
      <c r="B138" s="3"/>
      <c r="C138" s="3"/>
      <c r="D138" s="3"/>
      <c r="E138" s="3"/>
      <c r="F138" s="32"/>
      <c r="G138" s="34"/>
      <c r="H138" s="34"/>
      <c r="I138" s="3"/>
      <c r="J138" s="3"/>
      <c r="K138" s="3"/>
      <c r="L138" s="3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</row>
    <row r="139" spans="1:116" s="1" customFormat="1" ht="15.75" customHeight="1" x14ac:dyDescent="0.3">
      <c r="A139" s="3"/>
      <c r="B139" s="3"/>
      <c r="C139" s="3"/>
      <c r="D139" s="3"/>
      <c r="E139" s="3"/>
      <c r="F139" s="32"/>
      <c r="G139" s="34"/>
      <c r="H139" s="34"/>
      <c r="I139" s="3"/>
      <c r="J139" s="3"/>
      <c r="K139" s="3"/>
      <c r="L139" s="3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</row>
    <row r="140" spans="1:116" s="1" customFormat="1" ht="15.75" customHeight="1" x14ac:dyDescent="0.3">
      <c r="A140" s="3"/>
      <c r="B140" s="3"/>
      <c r="C140" s="3"/>
      <c r="D140" s="3"/>
      <c r="E140" s="3"/>
      <c r="F140" s="32"/>
      <c r="G140" s="34"/>
      <c r="H140" s="34"/>
      <c r="I140" s="3"/>
      <c r="J140" s="3"/>
      <c r="K140" s="3"/>
      <c r="L140" s="3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</row>
    <row r="141" spans="1:116" s="1" customFormat="1" ht="15.75" customHeight="1" x14ac:dyDescent="0.3">
      <c r="A141" s="3"/>
      <c r="B141" s="3"/>
      <c r="C141" s="3"/>
      <c r="D141" s="3"/>
      <c r="E141" s="3"/>
      <c r="F141" s="32"/>
      <c r="G141" s="34"/>
      <c r="H141" s="34"/>
      <c r="I141" s="3"/>
      <c r="J141" s="3"/>
      <c r="K141" s="3"/>
      <c r="L141" s="3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</row>
    <row r="142" spans="1:116" s="1" customFormat="1" ht="15.75" customHeight="1" x14ac:dyDescent="0.3">
      <c r="A142" s="3"/>
      <c r="B142" s="3"/>
      <c r="C142" s="3"/>
      <c r="D142" s="3"/>
      <c r="E142" s="3"/>
      <c r="F142" s="32"/>
      <c r="G142" s="34"/>
      <c r="H142" s="34"/>
      <c r="I142" s="3"/>
      <c r="J142" s="3"/>
      <c r="K142" s="3"/>
      <c r="L142" s="3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</row>
    <row r="143" spans="1:116" s="1" customFormat="1" ht="15.75" customHeight="1" x14ac:dyDescent="0.3">
      <c r="A143" s="3"/>
      <c r="B143" s="3"/>
      <c r="C143" s="3"/>
      <c r="D143" s="3"/>
      <c r="E143" s="3"/>
      <c r="F143" s="32"/>
      <c r="G143" s="34"/>
      <c r="H143" s="34"/>
      <c r="I143" s="3"/>
      <c r="J143" s="3"/>
      <c r="K143" s="3"/>
      <c r="L143" s="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</row>
    <row r="144" spans="1:116" s="1" customFormat="1" ht="15.75" customHeight="1" x14ac:dyDescent="0.3">
      <c r="A144" s="3"/>
      <c r="B144" s="3"/>
      <c r="C144" s="3"/>
      <c r="D144" s="3"/>
      <c r="E144" s="3"/>
      <c r="F144" s="32"/>
      <c r="G144" s="34"/>
      <c r="H144" s="34"/>
      <c r="I144" s="3"/>
      <c r="J144" s="3"/>
      <c r="K144" s="3"/>
      <c r="L144" s="3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</row>
    <row r="145" spans="1:116" s="1" customFormat="1" ht="15.75" customHeight="1" x14ac:dyDescent="0.3">
      <c r="A145" s="3"/>
      <c r="B145" s="3"/>
      <c r="C145" s="3"/>
      <c r="D145" s="3"/>
      <c r="E145" s="3"/>
      <c r="F145" s="32"/>
      <c r="G145" s="34"/>
      <c r="H145" s="34"/>
      <c r="I145" s="3"/>
      <c r="J145" s="3"/>
      <c r="K145" s="3"/>
      <c r="L145" s="3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</row>
    <row r="146" spans="1:116" ht="15.75" customHeight="1" x14ac:dyDescent="0.3">
      <c r="A146" s="3"/>
      <c r="B146" s="3"/>
      <c r="C146" s="3"/>
      <c r="D146" s="3"/>
      <c r="E146" s="3"/>
      <c r="F146" s="32"/>
      <c r="G146" s="34"/>
      <c r="H146" s="34"/>
      <c r="I146" s="3"/>
      <c r="J146" s="3"/>
      <c r="K146" s="3"/>
      <c r="L146" s="3"/>
    </row>
    <row r="147" spans="1:116" ht="15.75" customHeight="1" x14ac:dyDescent="0.3">
      <c r="A147" s="3"/>
      <c r="B147" s="3"/>
      <c r="C147" s="3"/>
      <c r="D147" s="3"/>
      <c r="E147" s="3"/>
      <c r="F147" s="32"/>
      <c r="G147" s="34"/>
      <c r="H147" s="34"/>
      <c r="I147" s="3"/>
      <c r="J147" s="3"/>
      <c r="K147" s="3"/>
      <c r="L147" s="3"/>
    </row>
    <row r="148" spans="1:116" s="1" customFormat="1" ht="15.75" customHeight="1" x14ac:dyDescent="0.3">
      <c r="A148" s="3"/>
      <c r="B148" s="3"/>
      <c r="C148" s="3"/>
      <c r="D148" s="3"/>
      <c r="E148" s="3"/>
      <c r="F148" s="32"/>
      <c r="G148" s="34"/>
      <c r="H148" s="34"/>
      <c r="I148" s="3"/>
      <c r="J148" s="3"/>
      <c r="K148" s="3"/>
      <c r="L148" s="3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</row>
    <row r="149" spans="1:116" s="1" customFormat="1" ht="15" customHeight="1" x14ac:dyDescent="0.3">
      <c r="A149" s="3"/>
      <c r="B149" s="3"/>
      <c r="C149" s="3"/>
      <c r="D149" s="3"/>
      <c r="E149" s="3"/>
      <c r="F149" s="32"/>
      <c r="G149" s="34"/>
      <c r="H149" s="34"/>
      <c r="I149" s="3"/>
      <c r="J149" s="3"/>
      <c r="K149" s="3"/>
      <c r="L149" s="3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</row>
    <row r="150" spans="1:116" s="1" customFormat="1" ht="15" customHeight="1" x14ac:dyDescent="0.3">
      <c r="A150" s="3"/>
      <c r="B150" s="3"/>
      <c r="C150" s="3"/>
      <c r="D150" s="3"/>
      <c r="E150" s="3"/>
      <c r="F150" s="32"/>
      <c r="G150" s="34"/>
      <c r="H150" s="34"/>
      <c r="I150" s="3"/>
      <c r="J150" s="3"/>
      <c r="K150" s="3"/>
      <c r="L150" s="3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</row>
    <row r="151" spans="1:116" s="1" customFormat="1" ht="15" customHeight="1" x14ac:dyDescent="0.3">
      <c r="A151" s="3"/>
      <c r="B151" s="3"/>
      <c r="C151" s="3"/>
      <c r="D151" s="3"/>
      <c r="E151" s="3"/>
      <c r="F151" s="32"/>
      <c r="G151" s="34"/>
      <c r="H151" s="34"/>
      <c r="I151" s="3"/>
      <c r="J151" s="3"/>
      <c r="K151" s="3"/>
      <c r="L151" s="3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</row>
    <row r="152" spans="1:116" s="1" customFormat="1" ht="15" customHeight="1" x14ac:dyDescent="0.3">
      <c r="A152" s="3"/>
      <c r="B152" s="3"/>
      <c r="C152" s="3"/>
      <c r="D152" s="3"/>
      <c r="E152" s="3"/>
      <c r="F152" s="32"/>
      <c r="G152" s="34"/>
      <c r="H152" s="34"/>
      <c r="I152" s="3"/>
      <c r="J152" s="3"/>
      <c r="K152" s="3"/>
      <c r="L152" s="3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</row>
    <row r="153" spans="1:116" s="1" customFormat="1" ht="15" customHeight="1" x14ac:dyDescent="0.3">
      <c r="A153" s="3"/>
      <c r="B153" s="3"/>
      <c r="C153" s="3"/>
      <c r="D153" s="3"/>
      <c r="E153" s="3"/>
      <c r="F153" s="32"/>
      <c r="G153" s="34"/>
      <c r="H153" s="34"/>
      <c r="I153" s="3"/>
      <c r="J153" s="3"/>
      <c r="K153" s="3"/>
      <c r="L153" s="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</row>
    <row r="154" spans="1:116" s="1" customFormat="1" ht="15" customHeight="1" x14ac:dyDescent="0.3">
      <c r="A154" s="3"/>
      <c r="B154" s="3"/>
      <c r="C154" s="3"/>
      <c r="D154" s="3"/>
      <c r="E154" s="3"/>
      <c r="F154" s="32"/>
      <c r="G154" s="34"/>
      <c r="H154" s="34"/>
      <c r="I154" s="3"/>
      <c r="J154" s="3"/>
      <c r="K154" s="3"/>
      <c r="L154" s="3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</row>
    <row r="155" spans="1:116" s="1" customFormat="1" ht="15" customHeight="1" x14ac:dyDescent="0.3">
      <c r="A155" s="3"/>
      <c r="B155" s="3"/>
      <c r="C155" s="3"/>
      <c r="D155" s="3"/>
      <c r="E155" s="3"/>
      <c r="F155" s="32"/>
      <c r="G155" s="34"/>
      <c r="H155" s="34"/>
      <c r="I155" s="3"/>
      <c r="J155" s="3"/>
      <c r="K155" s="3"/>
      <c r="L155" s="3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</row>
    <row r="156" spans="1:116" ht="15.6" x14ac:dyDescent="0.3">
      <c r="A156" s="3"/>
      <c r="B156" s="3"/>
      <c r="C156" s="3"/>
      <c r="D156" s="3"/>
      <c r="E156" s="3"/>
      <c r="F156" s="32"/>
      <c r="G156" s="34"/>
      <c r="H156" s="34"/>
      <c r="I156" s="3"/>
      <c r="J156" s="3"/>
      <c r="K156" s="3"/>
      <c r="L156" s="3"/>
    </row>
    <row r="157" spans="1:116" ht="15.6" x14ac:dyDescent="0.3">
      <c r="A157" s="3"/>
      <c r="B157" s="3"/>
      <c r="C157" s="3"/>
      <c r="D157" s="3"/>
      <c r="E157" s="3"/>
      <c r="F157" s="32"/>
      <c r="G157" s="34"/>
      <c r="H157" s="34"/>
      <c r="I157" s="3"/>
      <c r="J157" s="3"/>
      <c r="K157" s="3"/>
      <c r="L157" s="3"/>
    </row>
    <row r="158" spans="1:116" s="1" customFormat="1" ht="15.75" customHeight="1" x14ac:dyDescent="0.3">
      <c r="A158" s="3"/>
      <c r="B158" s="3"/>
      <c r="C158" s="3"/>
      <c r="D158" s="3"/>
      <c r="E158" s="3"/>
      <c r="F158" s="32"/>
      <c r="G158" s="34"/>
      <c r="H158" s="34"/>
      <c r="I158" s="3"/>
      <c r="J158" s="3"/>
      <c r="K158" s="3"/>
      <c r="L158" s="3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</row>
    <row r="159" spans="1:116" s="1" customFormat="1" ht="15.75" customHeight="1" x14ac:dyDescent="0.3">
      <c r="A159" s="3"/>
      <c r="B159" s="3"/>
      <c r="C159" s="3"/>
      <c r="D159" s="3"/>
      <c r="E159" s="3"/>
      <c r="F159" s="32"/>
      <c r="G159" s="34"/>
      <c r="H159" s="34"/>
      <c r="I159" s="3"/>
      <c r="J159" s="3"/>
      <c r="K159" s="3"/>
      <c r="L159" s="3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</row>
    <row r="160" spans="1:116" s="1" customFormat="1" ht="15.75" customHeight="1" x14ac:dyDescent="0.3">
      <c r="A160" s="3"/>
      <c r="B160" s="3"/>
      <c r="C160" s="3"/>
      <c r="D160" s="3"/>
      <c r="E160" s="3"/>
      <c r="F160" s="32"/>
      <c r="G160" s="34"/>
      <c r="H160" s="34"/>
      <c r="I160" s="3"/>
      <c r="J160" s="3"/>
      <c r="K160" s="3"/>
      <c r="L160" s="3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</row>
    <row r="161" spans="1:116" s="1" customFormat="1" ht="15.75" customHeight="1" x14ac:dyDescent="0.3">
      <c r="A161" s="3"/>
      <c r="B161" s="3"/>
      <c r="C161" s="3"/>
      <c r="D161" s="3"/>
      <c r="E161" s="3"/>
      <c r="F161" s="32"/>
      <c r="G161" s="34"/>
      <c r="H161" s="34"/>
      <c r="I161" s="3"/>
      <c r="J161" s="3"/>
      <c r="K161" s="3"/>
      <c r="L161" s="3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</row>
    <row r="162" spans="1:116" s="1" customFormat="1" ht="15.75" customHeight="1" x14ac:dyDescent="0.3">
      <c r="A162" s="3"/>
      <c r="B162" s="3"/>
      <c r="C162" s="3"/>
      <c r="D162" s="3"/>
      <c r="E162" s="3"/>
      <c r="F162" s="32"/>
      <c r="G162" s="34"/>
      <c r="H162" s="34"/>
      <c r="I162" s="3"/>
      <c r="J162" s="3"/>
      <c r="K162" s="3"/>
      <c r="L162" s="3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</row>
    <row r="163" spans="1:116" s="1" customFormat="1" ht="15.75" customHeight="1" x14ac:dyDescent="0.3">
      <c r="A163" s="3"/>
      <c r="B163" s="3"/>
      <c r="C163" s="3"/>
      <c r="D163" s="3"/>
      <c r="E163" s="3"/>
      <c r="F163" s="32"/>
      <c r="G163" s="34"/>
      <c r="H163" s="34"/>
      <c r="I163" s="3"/>
      <c r="J163" s="3"/>
      <c r="K163" s="3"/>
      <c r="L163" s="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</row>
    <row r="164" spans="1:116" s="1" customFormat="1" ht="15.75" customHeight="1" x14ac:dyDescent="0.3">
      <c r="A164" s="3"/>
      <c r="B164" s="3"/>
      <c r="C164" s="3"/>
      <c r="D164" s="3"/>
      <c r="E164" s="3"/>
      <c r="F164" s="32"/>
      <c r="G164" s="34"/>
      <c r="H164" s="34"/>
      <c r="I164" s="3"/>
      <c r="J164" s="3"/>
      <c r="K164" s="3"/>
      <c r="L164" s="3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</row>
    <row r="165" spans="1:116" s="1" customFormat="1" ht="15.75" customHeight="1" x14ac:dyDescent="0.3">
      <c r="A165" s="3"/>
      <c r="B165" s="3"/>
      <c r="C165" s="3"/>
      <c r="D165" s="3"/>
      <c r="E165" s="3"/>
      <c r="F165" s="32"/>
      <c r="G165" s="34"/>
      <c r="H165" s="34"/>
      <c r="I165" s="3"/>
      <c r="J165" s="3"/>
      <c r="K165" s="3"/>
      <c r="L165" s="3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</row>
    <row r="166" spans="1:116" ht="15" customHeight="1" x14ac:dyDescent="0.3">
      <c r="A166" s="3"/>
      <c r="B166" s="3"/>
      <c r="C166" s="3"/>
      <c r="D166" s="3"/>
      <c r="E166" s="3"/>
      <c r="F166" s="32"/>
      <c r="G166" s="34"/>
      <c r="H166" s="34"/>
      <c r="I166" s="3"/>
      <c r="J166" s="3"/>
      <c r="K166" s="3"/>
      <c r="L166" s="3"/>
    </row>
    <row r="167" spans="1:116" ht="15" customHeight="1" x14ac:dyDescent="0.3">
      <c r="A167" s="3"/>
      <c r="B167" s="3"/>
      <c r="C167" s="3"/>
      <c r="D167" s="3"/>
      <c r="E167" s="3"/>
      <c r="F167" s="32"/>
      <c r="G167" s="34"/>
      <c r="H167" s="34"/>
      <c r="I167" s="3"/>
      <c r="J167" s="3"/>
      <c r="K167" s="3"/>
      <c r="L167" s="3"/>
    </row>
    <row r="168" spans="1:116" ht="15" customHeight="1" x14ac:dyDescent="0.3">
      <c r="A168" s="3"/>
      <c r="B168" s="3"/>
      <c r="C168" s="3"/>
      <c r="D168" s="3"/>
      <c r="E168" s="3"/>
      <c r="F168" s="32"/>
      <c r="G168" s="34"/>
      <c r="H168" s="34"/>
      <c r="I168" s="3"/>
      <c r="J168" s="3"/>
      <c r="K168" s="3"/>
      <c r="L168" s="3"/>
    </row>
    <row r="169" spans="1:116" ht="15" customHeight="1" x14ac:dyDescent="0.3">
      <c r="A169" s="3"/>
      <c r="B169" s="3"/>
      <c r="C169" s="3"/>
      <c r="D169" s="3"/>
      <c r="E169" s="3"/>
      <c r="F169" s="32"/>
      <c r="G169" s="34"/>
      <c r="H169" s="34"/>
      <c r="I169" s="3"/>
      <c r="J169" s="3"/>
      <c r="K169" s="3"/>
      <c r="L169" s="3"/>
    </row>
    <row r="170" spans="1:116" ht="15.6" x14ac:dyDescent="0.3">
      <c r="A170" s="3"/>
      <c r="B170" s="3"/>
      <c r="C170" s="3"/>
      <c r="D170" s="3"/>
      <c r="E170" s="3"/>
      <c r="F170" s="32"/>
      <c r="G170" s="34"/>
      <c r="H170" s="34"/>
      <c r="I170" s="3"/>
      <c r="J170" s="3"/>
      <c r="K170" s="3"/>
      <c r="L170" s="3"/>
    </row>
    <row r="171" spans="1:116" ht="15.6" x14ac:dyDescent="0.3">
      <c r="A171" s="3"/>
      <c r="B171" s="3"/>
      <c r="C171" s="3"/>
      <c r="D171" s="3"/>
      <c r="E171" s="3"/>
      <c r="F171" s="32"/>
      <c r="G171" s="34"/>
      <c r="H171" s="34"/>
      <c r="I171" s="3"/>
      <c r="J171" s="3"/>
      <c r="K171" s="3"/>
      <c r="L171" s="3"/>
    </row>
    <row r="172" spans="1:116" ht="15" customHeight="1" x14ac:dyDescent="0.3">
      <c r="A172" s="3"/>
      <c r="B172" s="3"/>
      <c r="C172" s="3"/>
      <c r="D172" s="3"/>
      <c r="E172" s="3"/>
      <c r="F172" s="32"/>
      <c r="G172" s="34"/>
      <c r="H172" s="34"/>
      <c r="I172" s="3"/>
      <c r="J172" s="3"/>
      <c r="K172" s="3"/>
      <c r="L172" s="3"/>
    </row>
    <row r="173" spans="1:116" ht="15" customHeight="1" x14ac:dyDescent="0.3">
      <c r="A173" s="3"/>
      <c r="B173" s="3"/>
      <c r="C173" s="3"/>
      <c r="D173" s="3"/>
      <c r="E173" s="3"/>
      <c r="F173" s="32"/>
      <c r="G173" s="34"/>
      <c r="H173" s="34"/>
      <c r="I173" s="3"/>
      <c r="J173" s="3"/>
      <c r="K173" s="3"/>
      <c r="L173" s="3"/>
    </row>
    <row r="174" spans="1:116" ht="15" customHeight="1" x14ac:dyDescent="0.3">
      <c r="A174" s="3"/>
      <c r="B174" s="3"/>
      <c r="C174" s="3"/>
      <c r="D174" s="3"/>
      <c r="E174" s="3"/>
      <c r="F174" s="32"/>
      <c r="G174" s="34"/>
      <c r="H174" s="34"/>
      <c r="I174" s="3"/>
      <c r="J174" s="3"/>
      <c r="K174" s="3"/>
      <c r="L174" s="3"/>
    </row>
    <row r="175" spans="1:116" ht="15" customHeight="1" x14ac:dyDescent="0.3">
      <c r="A175" s="3"/>
      <c r="B175" s="3"/>
      <c r="C175" s="3"/>
      <c r="D175" s="3"/>
      <c r="E175" s="3"/>
      <c r="F175" s="32"/>
      <c r="G175" s="34"/>
      <c r="H175" s="34"/>
      <c r="I175" s="3"/>
      <c r="J175" s="3"/>
      <c r="K175" s="3"/>
      <c r="L175" s="3"/>
    </row>
    <row r="176" spans="1:116" ht="15" customHeight="1" x14ac:dyDescent="0.3">
      <c r="A176" s="3"/>
      <c r="B176" s="3"/>
      <c r="C176" s="3"/>
      <c r="D176" s="3"/>
      <c r="E176" s="3"/>
      <c r="F176" s="32"/>
      <c r="G176" s="34"/>
      <c r="H176" s="34"/>
      <c r="I176" s="3"/>
      <c r="J176" s="3"/>
      <c r="K176" s="3"/>
      <c r="L176" s="3"/>
    </row>
    <row r="177" spans="1:12" ht="15" customHeight="1" x14ac:dyDescent="0.3">
      <c r="A177" s="3"/>
      <c r="B177" s="3"/>
      <c r="C177" s="3"/>
      <c r="D177" s="3"/>
      <c r="E177" s="3"/>
      <c r="F177" s="32"/>
      <c r="G177" s="34"/>
      <c r="H177" s="34"/>
      <c r="I177" s="3"/>
      <c r="J177" s="3"/>
      <c r="K177" s="3"/>
      <c r="L177" s="3"/>
    </row>
    <row r="178" spans="1:12" ht="15" customHeight="1" x14ac:dyDescent="0.3">
      <c r="A178" s="3"/>
      <c r="B178" s="3"/>
      <c r="C178" s="3"/>
      <c r="D178" s="3"/>
      <c r="E178" s="3"/>
      <c r="F178" s="32"/>
      <c r="G178" s="34"/>
      <c r="H178" s="34"/>
      <c r="I178" s="3"/>
      <c r="J178" s="3"/>
      <c r="K178" s="3"/>
      <c r="L178" s="3"/>
    </row>
    <row r="179" spans="1:12" ht="15" customHeight="1" x14ac:dyDescent="0.3">
      <c r="A179" s="3"/>
      <c r="B179" s="3"/>
      <c r="C179" s="3"/>
      <c r="D179" s="3"/>
      <c r="E179" s="3"/>
      <c r="F179" s="32"/>
      <c r="G179" s="34"/>
      <c r="H179" s="34"/>
      <c r="I179" s="3"/>
      <c r="J179" s="3"/>
      <c r="K179" s="3"/>
      <c r="L179" s="3"/>
    </row>
    <row r="180" spans="1:12" ht="15" customHeight="1" x14ac:dyDescent="0.3">
      <c r="A180" s="3"/>
      <c r="B180" s="3"/>
      <c r="C180" s="3"/>
      <c r="D180" s="3"/>
      <c r="E180" s="3"/>
      <c r="F180" s="32"/>
      <c r="G180" s="34"/>
      <c r="H180" s="34"/>
      <c r="I180" s="3"/>
      <c r="J180" s="3"/>
      <c r="K180" s="3"/>
      <c r="L180" s="3"/>
    </row>
    <row r="181" spans="1:12" ht="15" customHeight="1" x14ac:dyDescent="0.3">
      <c r="A181" s="3"/>
      <c r="B181" s="3"/>
      <c r="C181" s="3"/>
      <c r="D181" s="3"/>
      <c r="E181" s="3"/>
      <c r="F181" s="32"/>
      <c r="G181" s="34"/>
      <c r="H181" s="34"/>
      <c r="I181" s="3"/>
      <c r="J181" s="3"/>
      <c r="K181" s="3"/>
      <c r="L181" s="3"/>
    </row>
    <row r="182" spans="1:12" ht="15" customHeight="1" x14ac:dyDescent="0.3">
      <c r="A182" s="3"/>
      <c r="B182" s="3"/>
      <c r="C182" s="3"/>
      <c r="D182" s="3"/>
      <c r="E182" s="3"/>
      <c r="F182" s="32"/>
      <c r="G182" s="34"/>
      <c r="H182" s="34"/>
      <c r="I182" s="3"/>
      <c r="J182" s="3"/>
      <c r="K182" s="3"/>
      <c r="L182" s="3"/>
    </row>
    <row r="183" spans="1:12" ht="15" customHeight="1" x14ac:dyDescent="0.3">
      <c r="A183" s="3"/>
      <c r="B183" s="3"/>
      <c r="C183" s="3"/>
      <c r="D183" s="3"/>
      <c r="E183" s="3"/>
      <c r="F183" s="32"/>
      <c r="G183" s="34"/>
      <c r="H183" s="34"/>
      <c r="I183" s="3"/>
      <c r="J183" s="3"/>
      <c r="K183" s="3"/>
      <c r="L183" s="3"/>
    </row>
    <row r="184" spans="1:12" ht="15.6" x14ac:dyDescent="0.3">
      <c r="A184" s="3"/>
      <c r="B184" s="3"/>
      <c r="C184" s="3"/>
      <c r="D184" s="3"/>
      <c r="E184" s="3"/>
      <c r="F184" s="32"/>
      <c r="G184" s="34"/>
      <c r="H184" s="34"/>
      <c r="I184" s="3"/>
      <c r="J184" s="3"/>
      <c r="K184" s="3"/>
      <c r="L184" s="3"/>
    </row>
    <row r="185" spans="1:12" ht="15.6" x14ac:dyDescent="0.3">
      <c r="A185" s="3"/>
      <c r="B185" s="3"/>
      <c r="C185" s="3"/>
      <c r="D185" s="3"/>
      <c r="E185" s="3"/>
      <c r="F185" s="32"/>
      <c r="G185" s="34"/>
      <c r="H185" s="34"/>
      <c r="I185" s="3"/>
      <c r="J185" s="3"/>
      <c r="K185" s="3"/>
      <c r="L185" s="3"/>
    </row>
    <row r="186" spans="1:12" ht="15" customHeight="1" x14ac:dyDescent="0.3">
      <c r="A186" s="3"/>
      <c r="B186" s="3"/>
      <c r="C186" s="3"/>
      <c r="D186" s="3"/>
      <c r="E186" s="3"/>
      <c r="F186" s="32"/>
      <c r="G186" s="34"/>
      <c r="H186" s="34"/>
      <c r="I186" s="3"/>
      <c r="J186" s="3"/>
      <c r="K186" s="3"/>
      <c r="L186" s="3"/>
    </row>
    <row r="187" spans="1:12" ht="15" customHeight="1" x14ac:dyDescent="0.3">
      <c r="A187" s="3"/>
      <c r="B187" s="3"/>
      <c r="C187" s="3"/>
      <c r="D187" s="3"/>
      <c r="E187" s="3"/>
      <c r="F187" s="32"/>
      <c r="G187" s="34"/>
      <c r="H187" s="34"/>
      <c r="I187" s="3"/>
      <c r="J187" s="3"/>
      <c r="K187" s="3"/>
      <c r="L187" s="3"/>
    </row>
    <row r="188" spans="1:12" ht="15" customHeight="1" x14ac:dyDescent="0.3">
      <c r="A188" s="3"/>
      <c r="B188" s="3"/>
      <c r="C188" s="3"/>
      <c r="D188" s="3"/>
      <c r="E188" s="3"/>
      <c r="F188" s="32"/>
      <c r="G188" s="34"/>
      <c r="H188" s="34"/>
      <c r="I188" s="3"/>
      <c r="J188" s="3"/>
      <c r="K188" s="3"/>
      <c r="L188" s="3"/>
    </row>
    <row r="189" spans="1:12" ht="15" customHeight="1" x14ac:dyDescent="0.3">
      <c r="A189" s="3"/>
      <c r="B189" s="3"/>
      <c r="C189" s="3"/>
      <c r="D189" s="3"/>
      <c r="E189" s="3"/>
      <c r="F189" s="32"/>
      <c r="G189" s="34"/>
      <c r="H189" s="34"/>
      <c r="I189" s="3"/>
      <c r="J189" s="3"/>
      <c r="K189" s="3"/>
      <c r="L189" s="3"/>
    </row>
    <row r="190" spans="1:12" ht="15" customHeight="1" x14ac:dyDescent="0.3">
      <c r="A190" s="3"/>
      <c r="B190" s="3"/>
      <c r="C190" s="3"/>
      <c r="D190" s="3"/>
      <c r="E190" s="3"/>
      <c r="F190" s="32"/>
      <c r="G190" s="34"/>
      <c r="H190" s="34"/>
      <c r="I190" s="3"/>
      <c r="J190" s="3"/>
      <c r="K190" s="3"/>
      <c r="L190" s="3"/>
    </row>
    <row r="191" spans="1:12" ht="15" customHeight="1" x14ac:dyDescent="0.3">
      <c r="A191" s="3"/>
      <c r="B191" s="3"/>
      <c r="C191" s="3"/>
      <c r="D191" s="3"/>
      <c r="E191" s="3"/>
      <c r="F191" s="32"/>
      <c r="G191" s="34"/>
      <c r="H191" s="34"/>
      <c r="I191" s="3"/>
      <c r="J191" s="3"/>
      <c r="K191" s="3"/>
      <c r="L191" s="3"/>
    </row>
    <row r="192" spans="1:12" ht="15" customHeight="1" x14ac:dyDescent="0.3">
      <c r="A192" s="3"/>
      <c r="B192" s="3"/>
      <c r="C192" s="3"/>
      <c r="D192" s="3"/>
      <c r="E192" s="3"/>
      <c r="F192" s="32"/>
      <c r="G192" s="34"/>
      <c r="H192" s="34"/>
      <c r="I192" s="3"/>
      <c r="J192" s="3"/>
      <c r="K192" s="3"/>
      <c r="L192" s="3"/>
    </row>
    <row r="193" spans="1:12" ht="15" customHeight="1" x14ac:dyDescent="0.3">
      <c r="A193" s="3"/>
      <c r="B193" s="3"/>
      <c r="C193" s="3"/>
      <c r="D193" s="3"/>
      <c r="E193" s="3"/>
      <c r="F193" s="32"/>
      <c r="G193" s="34"/>
      <c r="H193" s="34"/>
      <c r="I193" s="3"/>
      <c r="J193" s="3"/>
      <c r="K193" s="3"/>
      <c r="L193" s="3"/>
    </row>
    <row r="194" spans="1:12" ht="15" customHeight="1" x14ac:dyDescent="0.3">
      <c r="A194" s="3"/>
      <c r="B194" s="3"/>
      <c r="C194" s="3"/>
      <c r="D194" s="3"/>
      <c r="E194" s="3"/>
      <c r="F194" s="32"/>
      <c r="G194" s="34"/>
      <c r="H194" s="34"/>
      <c r="I194" s="3"/>
      <c r="J194" s="3"/>
      <c r="K194" s="3"/>
      <c r="L194" s="3"/>
    </row>
    <row r="195" spans="1:12" ht="15" customHeight="1" x14ac:dyDescent="0.3">
      <c r="A195" s="3"/>
      <c r="B195" s="3"/>
      <c r="C195" s="3"/>
      <c r="D195" s="3"/>
      <c r="E195" s="3"/>
      <c r="F195" s="32"/>
      <c r="G195" s="34"/>
      <c r="H195" s="34"/>
      <c r="I195" s="3"/>
      <c r="J195" s="3"/>
      <c r="K195" s="3"/>
      <c r="L195" s="3"/>
    </row>
    <row r="196" spans="1:12" ht="15" customHeight="1" x14ac:dyDescent="0.3">
      <c r="A196" s="3"/>
      <c r="B196" s="3"/>
      <c r="C196" s="3"/>
      <c r="D196" s="3"/>
      <c r="E196" s="3"/>
      <c r="F196" s="32"/>
      <c r="G196" s="34"/>
      <c r="H196" s="34"/>
      <c r="I196" s="3"/>
      <c r="J196" s="3"/>
      <c r="K196" s="3"/>
      <c r="L196" s="3"/>
    </row>
    <row r="197" spans="1:12" ht="15" customHeight="1" x14ac:dyDescent="0.3">
      <c r="A197" s="3"/>
      <c r="B197" s="3"/>
      <c r="C197" s="3"/>
      <c r="D197" s="3"/>
      <c r="E197" s="3"/>
      <c r="F197" s="32"/>
      <c r="G197" s="34"/>
      <c r="H197" s="34"/>
      <c r="I197" s="3"/>
      <c r="J197" s="3"/>
      <c r="K197" s="3"/>
      <c r="L197" s="3"/>
    </row>
    <row r="198" spans="1:12" ht="15.6" x14ac:dyDescent="0.3">
      <c r="A198" s="3"/>
      <c r="B198" s="3"/>
      <c r="C198" s="3"/>
      <c r="D198" s="3"/>
      <c r="E198" s="3"/>
      <c r="F198" s="32"/>
      <c r="G198" s="34"/>
      <c r="H198" s="34"/>
      <c r="I198" s="3"/>
      <c r="J198" s="3"/>
      <c r="K198" s="3"/>
      <c r="L198" s="3"/>
    </row>
    <row r="199" spans="1:12" ht="15.6" x14ac:dyDescent="0.3">
      <c r="A199" s="3"/>
      <c r="B199" s="3"/>
      <c r="C199" s="3"/>
      <c r="D199" s="3"/>
      <c r="E199" s="3"/>
      <c r="F199" s="32"/>
      <c r="G199" s="34"/>
      <c r="H199" s="34"/>
      <c r="I199" s="3"/>
      <c r="J199" s="3"/>
      <c r="K199" s="3"/>
      <c r="L199" s="3"/>
    </row>
    <row r="200" spans="1:12" ht="15" customHeight="1" x14ac:dyDescent="0.3">
      <c r="A200" s="3"/>
      <c r="B200" s="3"/>
      <c r="C200" s="3"/>
      <c r="D200" s="3"/>
      <c r="E200" s="3"/>
      <c r="F200" s="32"/>
      <c r="G200" s="34"/>
      <c r="H200" s="34"/>
      <c r="I200" s="3"/>
      <c r="J200" s="3"/>
      <c r="K200" s="3"/>
      <c r="L200" s="3"/>
    </row>
    <row r="201" spans="1:12" ht="15" customHeight="1" x14ac:dyDescent="0.3">
      <c r="A201" s="3"/>
      <c r="B201" s="3"/>
      <c r="C201" s="3"/>
      <c r="D201" s="3"/>
      <c r="E201" s="3"/>
      <c r="F201" s="32"/>
      <c r="G201" s="34"/>
      <c r="H201" s="34"/>
      <c r="I201" s="3"/>
      <c r="J201" s="3"/>
      <c r="K201" s="3"/>
      <c r="L201" s="3"/>
    </row>
    <row r="202" spans="1:12" ht="15" customHeight="1" x14ac:dyDescent="0.3">
      <c r="A202" s="3"/>
      <c r="B202" s="3"/>
      <c r="C202" s="3"/>
      <c r="D202" s="3"/>
      <c r="E202" s="3"/>
      <c r="F202" s="32"/>
      <c r="G202" s="34"/>
      <c r="H202" s="34"/>
      <c r="I202" s="3"/>
      <c r="J202" s="3"/>
      <c r="K202" s="3"/>
      <c r="L202" s="3"/>
    </row>
    <row r="203" spans="1:12" ht="15" customHeight="1" x14ac:dyDescent="0.3">
      <c r="A203" s="3"/>
      <c r="B203" s="3"/>
      <c r="C203" s="3"/>
      <c r="D203" s="3"/>
      <c r="E203" s="3"/>
      <c r="F203" s="32"/>
      <c r="G203" s="34"/>
      <c r="H203" s="34"/>
      <c r="I203" s="3"/>
      <c r="J203" s="3"/>
      <c r="K203" s="3"/>
      <c r="L203" s="3"/>
    </row>
    <row r="204" spans="1:12" ht="15" customHeight="1" x14ac:dyDescent="0.3">
      <c r="A204" s="3"/>
      <c r="B204" s="3"/>
      <c r="C204" s="3"/>
      <c r="D204" s="3"/>
      <c r="E204" s="3"/>
      <c r="F204" s="32"/>
      <c r="G204" s="34"/>
      <c r="H204" s="34"/>
      <c r="I204" s="3"/>
      <c r="J204" s="3"/>
      <c r="K204" s="3"/>
      <c r="L204" s="3"/>
    </row>
    <row r="205" spans="1:12" ht="15" customHeight="1" x14ac:dyDescent="0.3">
      <c r="A205" s="3"/>
      <c r="B205" s="3"/>
      <c r="C205" s="3"/>
      <c r="D205" s="3"/>
      <c r="E205" s="3"/>
      <c r="F205" s="32"/>
      <c r="G205" s="34"/>
      <c r="H205" s="34"/>
      <c r="I205" s="3"/>
      <c r="J205" s="3"/>
      <c r="K205" s="3"/>
      <c r="L205" s="3"/>
    </row>
    <row r="206" spans="1:12" ht="15" customHeight="1" x14ac:dyDescent="0.3">
      <c r="A206" s="3"/>
      <c r="B206" s="3"/>
      <c r="C206" s="3"/>
      <c r="D206" s="3"/>
      <c r="E206" s="3"/>
      <c r="F206" s="32"/>
      <c r="G206" s="34"/>
      <c r="H206" s="34"/>
      <c r="I206" s="3"/>
      <c r="J206" s="3"/>
      <c r="K206" s="3"/>
      <c r="L206" s="3"/>
    </row>
    <row r="207" spans="1:12" ht="15" customHeight="1" x14ac:dyDescent="0.3">
      <c r="A207" s="3"/>
      <c r="B207" s="3"/>
      <c r="C207" s="3"/>
      <c r="D207" s="3"/>
      <c r="E207" s="3"/>
      <c r="F207" s="32"/>
      <c r="G207" s="34"/>
      <c r="H207" s="34"/>
      <c r="I207" s="3"/>
      <c r="J207" s="3"/>
      <c r="K207" s="3"/>
      <c r="L207" s="3"/>
    </row>
    <row r="208" spans="1:12" ht="15" customHeight="1" x14ac:dyDescent="0.3">
      <c r="A208" s="3"/>
      <c r="B208" s="3"/>
      <c r="C208" s="3"/>
      <c r="D208" s="3"/>
      <c r="E208" s="3"/>
      <c r="F208" s="32"/>
      <c r="G208" s="34"/>
      <c r="H208" s="34"/>
      <c r="I208" s="3"/>
      <c r="J208" s="3"/>
      <c r="K208" s="3"/>
      <c r="L208" s="3"/>
    </row>
    <row r="209" spans="1:12" ht="15" customHeight="1" x14ac:dyDescent="0.3">
      <c r="A209" s="3"/>
      <c r="B209" s="3"/>
      <c r="C209" s="3"/>
      <c r="D209" s="3"/>
      <c r="E209" s="3"/>
      <c r="F209" s="32"/>
      <c r="G209" s="34"/>
      <c r="H209" s="34"/>
      <c r="I209" s="3"/>
      <c r="J209" s="3"/>
      <c r="K209" s="3"/>
      <c r="L209" s="3"/>
    </row>
    <row r="210" spans="1:12" ht="15" customHeight="1" x14ac:dyDescent="0.3">
      <c r="A210" s="3"/>
      <c r="B210" s="3"/>
      <c r="C210" s="3"/>
      <c r="D210" s="3"/>
      <c r="E210" s="3"/>
      <c r="F210" s="32"/>
      <c r="G210" s="34"/>
      <c r="H210" s="34"/>
      <c r="I210" s="3"/>
      <c r="J210" s="3"/>
      <c r="K210" s="3"/>
      <c r="L210" s="3"/>
    </row>
    <row r="211" spans="1:12" ht="15" customHeight="1" x14ac:dyDescent="0.3">
      <c r="A211" s="3"/>
      <c r="B211" s="3"/>
      <c r="C211" s="3"/>
      <c r="D211" s="3"/>
      <c r="E211" s="3"/>
      <c r="F211" s="32"/>
      <c r="G211" s="34"/>
      <c r="H211" s="34"/>
      <c r="I211" s="3"/>
      <c r="J211" s="3"/>
      <c r="K211" s="3"/>
      <c r="L211" s="3"/>
    </row>
    <row r="212" spans="1:12" ht="15.6" x14ac:dyDescent="0.3">
      <c r="A212" s="3"/>
      <c r="B212" s="3"/>
      <c r="C212" s="3"/>
      <c r="D212" s="3"/>
      <c r="E212" s="3"/>
      <c r="F212" s="32"/>
      <c r="G212" s="34"/>
      <c r="H212" s="34"/>
      <c r="I212" s="3"/>
      <c r="J212" s="3"/>
      <c r="K212" s="3"/>
      <c r="L212" s="3"/>
    </row>
    <row r="213" spans="1:12" ht="15.6" x14ac:dyDescent="0.3">
      <c r="A213" s="3"/>
      <c r="B213" s="3"/>
      <c r="C213" s="3"/>
      <c r="D213" s="3"/>
      <c r="E213" s="3"/>
      <c r="F213" s="32"/>
      <c r="G213" s="34"/>
      <c r="H213" s="34"/>
      <c r="I213" s="3"/>
      <c r="J213" s="3"/>
      <c r="K213" s="3"/>
      <c r="L213" s="3"/>
    </row>
    <row r="214" spans="1:12" ht="15" customHeight="1" x14ac:dyDescent="0.3">
      <c r="A214" s="3"/>
      <c r="B214" s="3"/>
      <c r="C214" s="3"/>
      <c r="D214" s="3"/>
      <c r="E214" s="3"/>
      <c r="F214" s="32"/>
      <c r="G214" s="34"/>
      <c r="H214" s="34"/>
      <c r="I214" s="3"/>
      <c r="J214" s="3"/>
      <c r="K214" s="3"/>
      <c r="L214" s="3"/>
    </row>
    <row r="215" spans="1:12" ht="15" customHeight="1" x14ac:dyDescent="0.3">
      <c r="A215" s="3"/>
      <c r="B215" s="3"/>
      <c r="C215" s="3"/>
      <c r="D215" s="3"/>
      <c r="E215" s="3"/>
      <c r="F215" s="32"/>
      <c r="G215" s="34"/>
      <c r="H215" s="34"/>
      <c r="I215" s="3"/>
      <c r="J215" s="3"/>
      <c r="K215" s="3"/>
      <c r="L215" s="3"/>
    </row>
    <row r="216" spans="1:12" ht="15" customHeight="1" x14ac:dyDescent="0.3">
      <c r="A216" s="3"/>
      <c r="B216" s="3"/>
      <c r="C216" s="3"/>
      <c r="D216" s="3"/>
      <c r="E216" s="3"/>
      <c r="F216" s="32"/>
      <c r="G216" s="34"/>
      <c r="H216" s="34"/>
      <c r="I216" s="3"/>
      <c r="J216" s="3"/>
      <c r="K216" s="3"/>
      <c r="L216" s="3"/>
    </row>
    <row r="217" spans="1:12" ht="15" customHeight="1" x14ac:dyDescent="0.3">
      <c r="A217" s="3"/>
      <c r="B217" s="3"/>
      <c r="C217" s="3"/>
      <c r="D217" s="3"/>
      <c r="E217" s="3"/>
      <c r="F217" s="32"/>
      <c r="G217" s="34"/>
      <c r="H217" s="34"/>
      <c r="I217" s="3"/>
      <c r="J217" s="3"/>
      <c r="K217" s="3"/>
      <c r="L217" s="3"/>
    </row>
    <row r="218" spans="1:12" ht="15" customHeight="1" x14ac:dyDescent="0.3">
      <c r="A218" s="3"/>
      <c r="B218" s="3"/>
      <c r="C218" s="3"/>
      <c r="D218" s="3"/>
      <c r="E218" s="3"/>
      <c r="F218" s="32"/>
      <c r="G218" s="34"/>
      <c r="H218" s="34"/>
      <c r="I218" s="3"/>
      <c r="J218" s="3"/>
      <c r="K218" s="3"/>
      <c r="L218" s="3"/>
    </row>
    <row r="219" spans="1:12" ht="15" customHeight="1" x14ac:dyDescent="0.3">
      <c r="A219" s="3"/>
      <c r="B219" s="3"/>
      <c r="C219" s="3"/>
      <c r="D219" s="3"/>
      <c r="E219" s="3"/>
      <c r="F219" s="32"/>
      <c r="G219" s="34"/>
      <c r="H219" s="34"/>
      <c r="I219" s="3"/>
      <c r="J219" s="3"/>
      <c r="K219" s="3"/>
      <c r="L219" s="3"/>
    </row>
    <row r="220" spans="1:12" ht="15" customHeight="1" x14ac:dyDescent="0.3">
      <c r="A220" s="3"/>
      <c r="B220" s="3"/>
      <c r="C220" s="3"/>
      <c r="D220" s="3"/>
      <c r="E220" s="3"/>
      <c r="F220" s="32"/>
      <c r="G220" s="34"/>
      <c r="H220" s="34"/>
      <c r="I220" s="3"/>
      <c r="J220" s="3"/>
      <c r="K220" s="3"/>
      <c r="L220" s="3"/>
    </row>
    <row r="221" spans="1:12" ht="15" customHeight="1" x14ac:dyDescent="0.3">
      <c r="A221" s="3"/>
      <c r="B221" s="3"/>
      <c r="C221" s="3"/>
      <c r="D221" s="3"/>
      <c r="E221" s="3"/>
      <c r="F221" s="32"/>
      <c r="G221" s="34"/>
      <c r="H221" s="34"/>
      <c r="I221" s="3"/>
      <c r="J221" s="3"/>
      <c r="K221" s="3"/>
      <c r="L221" s="3"/>
    </row>
    <row r="222" spans="1:12" ht="15" customHeight="1" x14ac:dyDescent="0.3">
      <c r="A222" s="3"/>
      <c r="B222" s="3"/>
      <c r="C222" s="3"/>
      <c r="D222" s="3"/>
      <c r="E222" s="3"/>
      <c r="F222" s="32"/>
      <c r="G222" s="34"/>
      <c r="H222" s="34"/>
      <c r="I222" s="3"/>
      <c r="J222" s="3"/>
      <c r="K222" s="3"/>
      <c r="L222" s="3"/>
    </row>
    <row r="223" spans="1:12" ht="15" customHeight="1" x14ac:dyDescent="0.3">
      <c r="A223" s="3"/>
      <c r="B223" s="3"/>
      <c r="C223" s="3"/>
      <c r="D223" s="3"/>
      <c r="E223" s="3"/>
      <c r="F223" s="32"/>
      <c r="G223" s="34"/>
      <c r="H223" s="34"/>
      <c r="I223" s="3"/>
      <c r="J223" s="3"/>
      <c r="K223" s="3"/>
      <c r="L223" s="3"/>
    </row>
    <row r="224" spans="1:12" ht="15" customHeight="1" x14ac:dyDescent="0.3">
      <c r="A224" s="3"/>
      <c r="B224" s="3"/>
      <c r="C224" s="3"/>
      <c r="D224" s="3"/>
      <c r="E224" s="3"/>
      <c r="F224" s="32"/>
      <c r="G224" s="34"/>
      <c r="H224" s="34"/>
      <c r="I224" s="3"/>
      <c r="J224" s="3"/>
      <c r="K224" s="3"/>
      <c r="L224" s="3"/>
    </row>
    <row r="225" spans="1:12" ht="15" customHeight="1" x14ac:dyDescent="0.3">
      <c r="A225" s="3"/>
      <c r="B225" s="3"/>
      <c r="C225" s="3"/>
      <c r="D225" s="3"/>
      <c r="E225" s="3"/>
      <c r="F225" s="32"/>
      <c r="G225" s="34"/>
      <c r="H225" s="34"/>
      <c r="I225" s="3"/>
      <c r="J225" s="3"/>
      <c r="K225" s="3"/>
      <c r="L225" s="3"/>
    </row>
    <row r="226" spans="1:12" ht="15.6" x14ac:dyDescent="0.3">
      <c r="A226" s="3"/>
      <c r="B226" s="3"/>
      <c r="C226" s="3"/>
      <c r="D226" s="3"/>
      <c r="E226" s="3"/>
      <c r="F226" s="32"/>
      <c r="G226" s="34"/>
      <c r="H226" s="34"/>
      <c r="I226" s="3"/>
      <c r="J226" s="3"/>
      <c r="K226" s="3"/>
      <c r="L226" s="3"/>
    </row>
    <row r="227" spans="1:12" ht="15.6" x14ac:dyDescent="0.3">
      <c r="A227" s="3"/>
      <c r="B227" s="3"/>
      <c r="C227" s="3"/>
      <c r="D227" s="3"/>
      <c r="E227" s="3"/>
      <c r="F227" s="32"/>
      <c r="G227" s="34"/>
      <c r="H227" s="34"/>
      <c r="I227" s="3"/>
      <c r="J227" s="3"/>
      <c r="K227" s="3"/>
      <c r="L227" s="3"/>
    </row>
    <row r="228" spans="1:12" ht="15" customHeight="1" x14ac:dyDescent="0.3">
      <c r="A228" s="3"/>
      <c r="B228" s="3"/>
      <c r="C228" s="3"/>
      <c r="D228" s="3"/>
      <c r="E228" s="3"/>
      <c r="F228" s="32"/>
      <c r="G228" s="34"/>
      <c r="H228" s="34"/>
      <c r="I228" s="3"/>
      <c r="J228" s="3"/>
      <c r="K228" s="3"/>
      <c r="L228" s="3"/>
    </row>
    <row r="229" spans="1:12" ht="15" customHeight="1" x14ac:dyDescent="0.3">
      <c r="A229" s="3"/>
      <c r="B229" s="3"/>
      <c r="C229" s="3"/>
      <c r="D229" s="3"/>
      <c r="E229" s="3"/>
      <c r="F229" s="32"/>
      <c r="G229" s="34"/>
      <c r="H229" s="34"/>
      <c r="I229" s="3"/>
      <c r="J229" s="3"/>
      <c r="K229" s="3"/>
      <c r="L229" s="3"/>
    </row>
    <row r="230" spans="1:12" ht="15" customHeight="1" x14ac:dyDescent="0.3">
      <c r="A230" s="3"/>
      <c r="B230" s="3"/>
      <c r="C230" s="3"/>
      <c r="D230" s="3"/>
      <c r="E230" s="3"/>
      <c r="F230" s="32"/>
      <c r="G230" s="34"/>
      <c r="H230" s="34"/>
      <c r="I230" s="3"/>
      <c r="J230" s="3"/>
      <c r="K230" s="3"/>
      <c r="L230" s="3"/>
    </row>
    <row r="231" spans="1:12" ht="15" customHeight="1" x14ac:dyDescent="0.3">
      <c r="A231" s="3"/>
      <c r="B231" s="3"/>
      <c r="C231" s="3"/>
      <c r="D231" s="3"/>
      <c r="E231" s="3"/>
      <c r="F231" s="32"/>
      <c r="G231" s="34"/>
      <c r="H231" s="34"/>
      <c r="I231" s="3"/>
      <c r="J231" s="3"/>
      <c r="K231" s="3"/>
      <c r="L231" s="3"/>
    </row>
    <row r="232" spans="1:12" ht="15" customHeight="1" x14ac:dyDescent="0.3">
      <c r="A232" s="3"/>
      <c r="B232" s="3"/>
      <c r="C232" s="3"/>
      <c r="D232" s="3"/>
      <c r="E232" s="3"/>
      <c r="F232" s="32"/>
      <c r="G232" s="34"/>
      <c r="H232" s="34"/>
      <c r="I232" s="3"/>
      <c r="J232" s="3"/>
      <c r="K232" s="3"/>
      <c r="L232" s="3"/>
    </row>
    <row r="233" spans="1:12" ht="15" customHeight="1" x14ac:dyDescent="0.3">
      <c r="A233" s="3"/>
      <c r="B233" s="3"/>
      <c r="C233" s="3"/>
      <c r="D233" s="3"/>
      <c r="E233" s="3"/>
      <c r="F233" s="32"/>
      <c r="G233" s="34"/>
      <c r="H233" s="34"/>
      <c r="I233" s="3"/>
      <c r="J233" s="3"/>
      <c r="K233" s="3"/>
      <c r="L233" s="3"/>
    </row>
    <row r="234" spans="1:12" ht="15" customHeight="1" x14ac:dyDescent="0.3">
      <c r="A234" s="3"/>
      <c r="B234" s="3"/>
      <c r="C234" s="3"/>
      <c r="D234" s="3"/>
      <c r="E234" s="3"/>
      <c r="F234" s="32"/>
      <c r="G234" s="34"/>
      <c r="H234" s="34"/>
      <c r="I234" s="3"/>
      <c r="J234" s="3"/>
      <c r="K234" s="3"/>
      <c r="L234" s="3"/>
    </row>
    <row r="235" spans="1:12" ht="15" customHeight="1" x14ac:dyDescent="0.3">
      <c r="A235" s="3"/>
      <c r="B235" s="3"/>
      <c r="C235" s="3"/>
      <c r="D235" s="3"/>
      <c r="E235" s="3"/>
      <c r="F235" s="32"/>
      <c r="G235" s="34"/>
      <c r="H235" s="34"/>
      <c r="I235" s="3"/>
      <c r="J235" s="3"/>
      <c r="K235" s="3"/>
      <c r="L235" s="3"/>
    </row>
    <row r="236" spans="1:12" ht="15" customHeight="1" x14ac:dyDescent="0.3">
      <c r="A236" s="3"/>
      <c r="B236" s="3"/>
      <c r="C236" s="3"/>
      <c r="D236" s="3"/>
      <c r="E236" s="3"/>
      <c r="F236" s="32"/>
      <c r="G236" s="34"/>
      <c r="H236" s="34"/>
      <c r="I236" s="3"/>
      <c r="J236" s="3"/>
      <c r="K236" s="3"/>
      <c r="L236" s="3"/>
    </row>
    <row r="237" spans="1:12" ht="15" customHeight="1" x14ac:dyDescent="0.3">
      <c r="A237" s="3"/>
      <c r="B237" s="3"/>
      <c r="C237" s="3"/>
      <c r="D237" s="3"/>
      <c r="E237" s="3"/>
      <c r="F237" s="32"/>
      <c r="G237" s="34"/>
      <c r="H237" s="34"/>
      <c r="I237" s="3"/>
      <c r="J237" s="3"/>
      <c r="K237" s="3"/>
      <c r="L237" s="3"/>
    </row>
    <row r="238" spans="1:12" ht="15" customHeight="1" x14ac:dyDescent="0.3">
      <c r="A238" s="3"/>
      <c r="B238" s="3"/>
      <c r="C238" s="3"/>
      <c r="D238" s="3"/>
      <c r="E238" s="3"/>
      <c r="F238" s="32"/>
      <c r="G238" s="34"/>
      <c r="H238" s="34"/>
      <c r="I238" s="3"/>
      <c r="J238" s="3"/>
      <c r="K238" s="3"/>
      <c r="L238" s="3"/>
    </row>
    <row r="239" spans="1:12" ht="15" customHeight="1" x14ac:dyDescent="0.3">
      <c r="A239" s="3"/>
      <c r="B239" s="3"/>
      <c r="C239" s="3"/>
      <c r="D239" s="3"/>
      <c r="E239" s="3"/>
      <c r="F239" s="32"/>
      <c r="G239" s="34"/>
      <c r="H239" s="34"/>
      <c r="I239" s="3"/>
      <c r="J239" s="3"/>
      <c r="K239" s="3"/>
      <c r="L239" s="3"/>
    </row>
    <row r="240" spans="1:12" ht="15" customHeight="1" x14ac:dyDescent="0.3">
      <c r="A240" s="3"/>
      <c r="B240" s="3"/>
      <c r="C240" s="3"/>
      <c r="D240" s="3"/>
      <c r="E240" s="3"/>
      <c r="F240" s="32"/>
      <c r="G240" s="34"/>
      <c r="H240" s="34"/>
      <c r="I240" s="3"/>
      <c r="J240" s="3"/>
      <c r="K240" s="3"/>
      <c r="L240" s="3"/>
    </row>
    <row r="241" spans="1:12" ht="15" customHeight="1" x14ac:dyDescent="0.3">
      <c r="A241" s="3"/>
      <c r="B241" s="3"/>
      <c r="C241" s="3"/>
      <c r="D241" s="3"/>
      <c r="E241" s="3"/>
      <c r="F241" s="32"/>
      <c r="G241" s="34"/>
      <c r="H241" s="34"/>
      <c r="I241" s="3"/>
      <c r="J241" s="3"/>
      <c r="K241" s="3"/>
      <c r="L241" s="3"/>
    </row>
    <row r="242" spans="1:12" ht="15" customHeight="1" x14ac:dyDescent="0.3">
      <c r="A242" s="3"/>
      <c r="B242" s="3"/>
      <c r="C242" s="3"/>
      <c r="D242" s="3"/>
      <c r="E242" s="3"/>
      <c r="F242" s="32"/>
      <c r="G242" s="34"/>
      <c r="H242" s="34"/>
      <c r="I242" s="3"/>
      <c r="J242" s="3"/>
      <c r="K242" s="3"/>
      <c r="L242" s="3"/>
    </row>
    <row r="243" spans="1:12" ht="15" customHeight="1" x14ac:dyDescent="0.3">
      <c r="A243" s="3"/>
      <c r="B243" s="3"/>
      <c r="C243" s="3"/>
      <c r="D243" s="3"/>
      <c r="E243" s="3"/>
      <c r="F243" s="32"/>
      <c r="G243" s="34"/>
      <c r="H243" s="34"/>
      <c r="I243" s="3"/>
      <c r="J243" s="3"/>
      <c r="K243" s="3"/>
      <c r="L243" s="3"/>
    </row>
    <row r="244" spans="1:12" ht="15" customHeight="1" x14ac:dyDescent="0.3">
      <c r="A244" s="3"/>
      <c r="B244" s="3"/>
      <c r="C244" s="3"/>
      <c r="D244" s="3"/>
      <c r="E244" s="3"/>
      <c r="F244" s="32"/>
      <c r="G244" s="34"/>
      <c r="H244" s="34"/>
      <c r="I244" s="3"/>
      <c r="J244" s="3"/>
      <c r="K244" s="3"/>
      <c r="L244" s="3"/>
    </row>
    <row r="245" spans="1:12" ht="15" customHeight="1" x14ac:dyDescent="0.3">
      <c r="A245" s="3"/>
      <c r="B245" s="3"/>
      <c r="C245" s="3"/>
      <c r="D245" s="3"/>
      <c r="E245" s="3"/>
      <c r="F245" s="32"/>
      <c r="G245" s="34"/>
      <c r="H245" s="34"/>
      <c r="I245" s="3"/>
      <c r="J245" s="3"/>
      <c r="K245" s="3"/>
      <c r="L245" s="3"/>
    </row>
    <row r="246" spans="1:12" ht="15" customHeight="1" x14ac:dyDescent="0.3">
      <c r="A246" s="3"/>
      <c r="B246" s="3"/>
      <c r="C246" s="3"/>
      <c r="D246" s="3"/>
      <c r="E246" s="3"/>
      <c r="F246" s="32"/>
      <c r="G246" s="34"/>
      <c r="H246" s="34"/>
      <c r="I246" s="3"/>
      <c r="J246" s="3"/>
      <c r="K246" s="3"/>
      <c r="L246" s="3"/>
    </row>
    <row r="247" spans="1:12" ht="15" customHeight="1" x14ac:dyDescent="0.3">
      <c r="A247" s="3"/>
      <c r="B247" s="3"/>
      <c r="C247" s="3"/>
      <c r="D247" s="3"/>
      <c r="E247" s="3"/>
      <c r="F247" s="32"/>
      <c r="G247" s="34"/>
      <c r="H247" s="34"/>
      <c r="I247" s="3"/>
      <c r="J247" s="3"/>
      <c r="K247" s="3"/>
      <c r="L247" s="3"/>
    </row>
    <row r="248" spans="1:12" ht="15.6" x14ac:dyDescent="0.3">
      <c r="A248" s="3"/>
      <c r="B248" s="3"/>
      <c r="C248" s="3"/>
      <c r="D248" s="3"/>
      <c r="E248" s="3"/>
      <c r="F248" s="32"/>
      <c r="G248" s="34"/>
      <c r="H248" s="34"/>
      <c r="I248" s="3"/>
      <c r="J248" s="3"/>
      <c r="K248" s="3"/>
      <c r="L248" s="3"/>
    </row>
    <row r="249" spans="1:12" ht="15.6" x14ac:dyDescent="0.3">
      <c r="A249" s="3"/>
      <c r="B249" s="3"/>
      <c r="C249" s="3"/>
      <c r="D249" s="3"/>
      <c r="E249" s="3"/>
      <c r="F249" s="32"/>
      <c r="G249" s="34"/>
      <c r="H249" s="34"/>
      <c r="I249" s="3"/>
      <c r="J249" s="3"/>
      <c r="K249" s="3"/>
      <c r="L249" s="3"/>
    </row>
    <row r="250" spans="1:12" ht="15" customHeight="1" x14ac:dyDescent="0.3">
      <c r="A250" s="3"/>
      <c r="B250" s="3"/>
      <c r="C250" s="3"/>
      <c r="D250" s="3"/>
      <c r="E250" s="3"/>
      <c r="F250" s="32"/>
      <c r="G250" s="34"/>
      <c r="H250" s="34"/>
      <c r="I250" s="3"/>
      <c r="J250" s="3"/>
      <c r="K250" s="3"/>
      <c r="L250" s="3"/>
    </row>
    <row r="251" spans="1:12" ht="15" customHeight="1" x14ac:dyDescent="0.3">
      <c r="A251" s="3"/>
      <c r="B251" s="3"/>
      <c r="C251" s="3"/>
      <c r="D251" s="3"/>
      <c r="E251" s="3"/>
      <c r="F251" s="32"/>
      <c r="G251" s="34"/>
      <c r="H251" s="34"/>
      <c r="I251" s="3"/>
      <c r="J251" s="3"/>
      <c r="K251" s="3"/>
      <c r="L251" s="3"/>
    </row>
    <row r="252" spans="1:12" ht="15" customHeight="1" x14ac:dyDescent="0.3">
      <c r="A252" s="3"/>
      <c r="B252" s="3"/>
      <c r="C252" s="3"/>
      <c r="D252" s="3"/>
      <c r="E252" s="3"/>
      <c r="F252" s="32"/>
      <c r="G252" s="34"/>
      <c r="H252" s="34"/>
      <c r="I252" s="3"/>
      <c r="J252" s="3"/>
      <c r="K252" s="3"/>
      <c r="L252" s="3"/>
    </row>
    <row r="253" spans="1:12" ht="15" customHeight="1" x14ac:dyDescent="0.3">
      <c r="A253" s="3"/>
      <c r="B253" s="3"/>
      <c r="C253" s="3"/>
      <c r="D253" s="3"/>
      <c r="E253" s="3"/>
      <c r="F253" s="32"/>
      <c r="G253" s="34"/>
      <c r="H253" s="34"/>
      <c r="I253" s="3"/>
      <c r="J253" s="3"/>
      <c r="K253" s="3"/>
      <c r="L253" s="3"/>
    </row>
    <row r="254" spans="1:12" ht="15" customHeight="1" x14ac:dyDescent="0.3">
      <c r="A254" s="3"/>
      <c r="B254" s="3"/>
      <c r="C254" s="3"/>
      <c r="D254" s="3"/>
      <c r="E254" s="3"/>
      <c r="F254" s="32"/>
      <c r="G254" s="34"/>
      <c r="H254" s="34"/>
      <c r="I254" s="3"/>
      <c r="J254" s="3"/>
      <c r="K254" s="3"/>
      <c r="L254" s="3"/>
    </row>
    <row r="255" spans="1:12" ht="15" customHeight="1" x14ac:dyDescent="0.3">
      <c r="A255" s="3"/>
      <c r="B255" s="3"/>
      <c r="C255" s="3"/>
      <c r="D255" s="3"/>
      <c r="E255" s="3"/>
      <c r="F255" s="32"/>
      <c r="G255" s="34"/>
      <c r="H255" s="34"/>
      <c r="I255" s="3"/>
      <c r="J255" s="3"/>
      <c r="K255" s="3"/>
      <c r="L255" s="3"/>
    </row>
    <row r="256" spans="1:12" ht="15" customHeight="1" x14ac:dyDescent="0.3">
      <c r="A256" s="3"/>
      <c r="B256" s="3"/>
      <c r="C256" s="3"/>
      <c r="D256" s="3"/>
      <c r="E256" s="3"/>
      <c r="F256" s="32"/>
      <c r="G256" s="34"/>
      <c r="H256" s="34"/>
      <c r="I256" s="3"/>
      <c r="J256" s="3"/>
      <c r="K256" s="3"/>
      <c r="L256" s="3"/>
    </row>
    <row r="257" spans="1:12" ht="15" customHeight="1" x14ac:dyDescent="0.3">
      <c r="A257" s="3"/>
      <c r="B257" s="3"/>
      <c r="C257" s="3"/>
      <c r="D257" s="3"/>
      <c r="E257" s="3"/>
      <c r="F257" s="32"/>
      <c r="G257" s="34"/>
      <c r="H257" s="34"/>
      <c r="I257" s="3"/>
      <c r="J257" s="3"/>
      <c r="K257" s="3"/>
      <c r="L257" s="3"/>
    </row>
    <row r="258" spans="1:12" ht="15.6" x14ac:dyDescent="0.3">
      <c r="A258" s="3"/>
      <c r="B258" s="3"/>
      <c r="C258" s="3"/>
      <c r="D258" s="3"/>
      <c r="E258" s="3"/>
      <c r="F258" s="32"/>
      <c r="G258" s="34"/>
      <c r="H258" s="34"/>
      <c r="I258" s="3"/>
      <c r="J258" s="3"/>
      <c r="K258" s="3"/>
      <c r="L258" s="3"/>
    </row>
    <row r="259" spans="1:12" ht="15.6" x14ac:dyDescent="0.3">
      <c r="A259" s="3"/>
      <c r="B259" s="3"/>
      <c r="C259" s="3"/>
      <c r="D259" s="3"/>
      <c r="E259" s="3"/>
      <c r="F259" s="32"/>
      <c r="G259" s="34"/>
      <c r="H259" s="34"/>
      <c r="I259" s="3"/>
      <c r="J259" s="3"/>
      <c r="K259" s="3"/>
      <c r="L259" s="3"/>
    </row>
    <row r="260" spans="1:12" ht="15.6" x14ac:dyDescent="0.3">
      <c r="A260" s="3"/>
      <c r="B260" s="3"/>
      <c r="C260" s="3"/>
      <c r="D260" s="3"/>
      <c r="E260" s="3"/>
      <c r="F260" s="32"/>
      <c r="G260" s="34"/>
      <c r="H260" s="34"/>
      <c r="I260" s="3"/>
      <c r="J260" s="3"/>
      <c r="K260" s="3"/>
      <c r="L260" s="3"/>
    </row>
    <row r="261" spans="1:12" ht="15.6" x14ac:dyDescent="0.3">
      <c r="A261" s="3"/>
      <c r="B261" s="3"/>
      <c r="C261" s="3"/>
      <c r="D261" s="3"/>
      <c r="E261" s="3"/>
      <c r="F261" s="32"/>
      <c r="G261" s="34"/>
      <c r="H261" s="34"/>
      <c r="I261" s="3"/>
      <c r="J261" s="3"/>
      <c r="K261" s="3"/>
      <c r="L261" s="3"/>
    </row>
    <row r="262" spans="1:12" ht="15.6" x14ac:dyDescent="0.3">
      <c r="A262" s="3"/>
      <c r="B262" s="3"/>
      <c r="C262" s="3"/>
      <c r="D262" s="3"/>
      <c r="E262" s="3"/>
      <c r="F262" s="32"/>
      <c r="G262" s="34"/>
      <c r="H262" s="34"/>
      <c r="I262" s="3"/>
      <c r="J262" s="3"/>
      <c r="K262" s="3"/>
      <c r="L262" s="3"/>
    </row>
    <row r="263" spans="1:12" ht="15.6" x14ac:dyDescent="0.3">
      <c r="A263" s="3"/>
      <c r="B263" s="3"/>
      <c r="C263" s="3"/>
      <c r="D263" s="3"/>
      <c r="E263" s="3"/>
      <c r="F263" s="32"/>
      <c r="G263" s="34"/>
      <c r="H263" s="34"/>
      <c r="I263" s="3"/>
      <c r="J263" s="3"/>
      <c r="K263" s="3"/>
      <c r="L263" s="3"/>
    </row>
    <row r="264" spans="1:12" ht="15.6" x14ac:dyDescent="0.3">
      <c r="H264" s="34"/>
    </row>
    <row r="265" spans="1:12" ht="15.6" x14ac:dyDescent="0.3">
      <c r="H265" s="34"/>
    </row>
    <row r="266" spans="1:12" ht="15.6" x14ac:dyDescent="0.3">
      <c r="H266" s="34"/>
    </row>
    <row r="267" spans="1:12" ht="15.6" x14ac:dyDescent="0.3">
      <c r="H267" s="34"/>
    </row>
    <row r="268" spans="1:12" ht="15.6" x14ac:dyDescent="0.3">
      <c r="H268" s="34"/>
    </row>
    <row r="269" spans="1:12" ht="15.6" x14ac:dyDescent="0.3">
      <c r="H269" s="34"/>
    </row>
  </sheetData>
  <mergeCells count="67">
    <mergeCell ref="G36:G39"/>
    <mergeCell ref="G40:G43"/>
    <mergeCell ref="G44:G47"/>
    <mergeCell ref="H6:H9"/>
    <mergeCell ref="H10:H13"/>
    <mergeCell ref="H14:H17"/>
    <mergeCell ref="H20:H23"/>
    <mergeCell ref="H24:H28"/>
    <mergeCell ref="H29:H33"/>
    <mergeCell ref="H36:H39"/>
    <mergeCell ref="H40:H43"/>
    <mergeCell ref="H44:H47"/>
    <mergeCell ref="F36:F39"/>
    <mergeCell ref="F40:F43"/>
    <mergeCell ref="F44:F47"/>
    <mergeCell ref="A20:A33"/>
    <mergeCell ref="B20:B33"/>
    <mergeCell ref="C20:C23"/>
    <mergeCell ref="D20:D23"/>
    <mergeCell ref="E20:E33"/>
    <mergeCell ref="C40:C43"/>
    <mergeCell ref="D40:D43"/>
    <mergeCell ref="C44:C47"/>
    <mergeCell ref="D44:D47"/>
    <mergeCell ref="J6:J17"/>
    <mergeCell ref="C10:C13"/>
    <mergeCell ref="D10:D13"/>
    <mergeCell ref="C14:C17"/>
    <mergeCell ref="D14:D17"/>
    <mergeCell ref="F6:F9"/>
    <mergeCell ref="F10:F13"/>
    <mergeCell ref="F14:F17"/>
    <mergeCell ref="C6:C9"/>
    <mergeCell ref="D6:D9"/>
    <mergeCell ref="E6:E17"/>
    <mergeCell ref="I6:I17"/>
    <mergeCell ref="G6:G9"/>
    <mergeCell ref="G10:G13"/>
    <mergeCell ref="G14:G17"/>
    <mergeCell ref="I20:I33"/>
    <mergeCell ref="J20:J33"/>
    <mergeCell ref="C24:C28"/>
    <mergeCell ref="D24:D28"/>
    <mergeCell ref="C29:C33"/>
    <mergeCell ref="D29:D33"/>
    <mergeCell ref="F20:F23"/>
    <mergeCell ref="F24:F28"/>
    <mergeCell ref="F29:F33"/>
    <mergeCell ref="G20:G23"/>
    <mergeCell ref="G24:G28"/>
    <mergeCell ref="G29:G33"/>
    <mergeCell ref="L20:L33"/>
    <mergeCell ref="K36:K47"/>
    <mergeCell ref="L36:L47"/>
    <mergeCell ref="A1:A2"/>
    <mergeCell ref="A6:A17"/>
    <mergeCell ref="B6:B17"/>
    <mergeCell ref="K6:K17"/>
    <mergeCell ref="L6:L17"/>
    <mergeCell ref="A36:A47"/>
    <mergeCell ref="B36:B47"/>
    <mergeCell ref="C36:C39"/>
    <mergeCell ref="D36:D39"/>
    <mergeCell ref="E36:E47"/>
    <mergeCell ref="I36:I47"/>
    <mergeCell ref="J36:J47"/>
    <mergeCell ref="K20:K33"/>
  </mergeCells>
  <phoneticPr fontId="5" type="noConversion"/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AIR-Connectors</vt:lpstr>
      <vt:lpstr>AIR-Pop Pins</vt:lpstr>
      <vt:lpstr>OCEAN-3D Filament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Airlink 2</dc:creator>
  <cp:keywords/>
  <dc:description/>
  <cp:lastModifiedBy>Administrator</cp:lastModifiedBy>
  <cp:revision/>
  <dcterms:created xsi:type="dcterms:W3CDTF">2023-01-05T16:13:33Z</dcterms:created>
  <dcterms:modified xsi:type="dcterms:W3CDTF">2023-03-19T14:08:07Z</dcterms:modified>
  <cp:category/>
  <cp:contentStatus/>
</cp:coreProperties>
</file>