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alcides\OneDrive\EXAMEN 1 - INF 354\PREGUNTA 9\"/>
    </mc:Choice>
  </mc:AlternateContent>
  <xr:revisionPtr revIDLastSave="1" documentId="13_ncr:1_{28EC6FD3-6F1C-4861-9094-46783BFC2C95}" xr6:coauthVersionLast="36" xr6:coauthVersionMax="36" xr10:uidLastSave="{F397C7B3-C0CD-4ED2-A977-C6080FABB60B}"/>
  <bookViews>
    <workbookView xWindow="0" yWindow="0" windowWidth="20460" windowHeight="7515" xr2:uid="{D7C2CEFC-2CD2-4208-B7B3-537B5AA50D22}"/>
  </bookViews>
  <sheets>
    <sheet name="Hoja1" sheetId="1" r:id="rId1"/>
    <sheet name="Hoja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8" i="1" l="1"/>
  <c r="M108" i="1"/>
  <c r="L108" i="1"/>
  <c r="K108" i="1"/>
  <c r="O108" i="1" s="1"/>
  <c r="R108" i="1" s="1"/>
  <c r="J108" i="1"/>
  <c r="N107" i="1"/>
  <c r="M107" i="1"/>
  <c r="L107" i="1"/>
  <c r="O107" i="1" s="1"/>
  <c r="K107" i="1"/>
  <c r="J107" i="1"/>
  <c r="N106" i="1"/>
  <c r="M106" i="1"/>
  <c r="L106" i="1"/>
  <c r="K106" i="1"/>
  <c r="J106" i="1"/>
  <c r="O106" i="1" s="1"/>
  <c r="N105" i="1"/>
  <c r="M105" i="1"/>
  <c r="L105" i="1"/>
  <c r="K105" i="1"/>
  <c r="O105" i="1" s="1"/>
  <c r="J105" i="1"/>
  <c r="R107" i="1" l="1"/>
  <c r="R105" i="1"/>
  <c r="R106" i="1"/>
  <c r="T105" i="1"/>
  <c r="I30" i="1"/>
  <c r="I31" i="1"/>
  <c r="I32" i="1"/>
  <c r="I33" i="1"/>
  <c r="I74" i="1"/>
  <c r="I75" i="1"/>
  <c r="I76" i="1"/>
  <c r="I77" i="1"/>
  <c r="M77" i="1"/>
  <c r="L77" i="1"/>
  <c r="K77" i="1"/>
  <c r="J77" i="1"/>
  <c r="M76" i="1"/>
  <c r="L76" i="1"/>
  <c r="K76" i="1"/>
  <c r="J76" i="1"/>
  <c r="M75" i="1"/>
  <c r="L75" i="1"/>
  <c r="K75" i="1"/>
  <c r="J75" i="1"/>
  <c r="M74" i="1"/>
  <c r="L74" i="1"/>
  <c r="K74" i="1"/>
  <c r="J74" i="1"/>
  <c r="T107" i="1" l="1"/>
  <c r="T108" i="1"/>
  <c r="T106" i="1"/>
  <c r="N74" i="1"/>
  <c r="N75" i="1"/>
  <c r="N76" i="1"/>
  <c r="N77" i="1"/>
  <c r="P76" i="1" l="1"/>
  <c r="P77" i="1"/>
  <c r="P75" i="1"/>
  <c r="P74" i="1"/>
  <c r="M32" i="1" l="1"/>
  <c r="L30" i="1"/>
  <c r="M30" i="1"/>
  <c r="M33" i="1"/>
  <c r="K33" i="1"/>
  <c r="K32" i="1"/>
  <c r="L31" i="1"/>
  <c r="K31" i="1"/>
  <c r="J30" i="1"/>
  <c r="K30" i="1"/>
  <c r="J33" i="1"/>
  <c r="J31" i="1"/>
  <c r="N31" i="1" s="1"/>
  <c r="L33" i="1"/>
  <c r="L32" i="1"/>
  <c r="J32" i="1"/>
  <c r="M31" i="1"/>
  <c r="N33" i="1" l="1"/>
  <c r="N32" i="1"/>
  <c r="N30" i="1"/>
  <c r="P30" i="1" l="1"/>
  <c r="R30" i="1" s="1"/>
  <c r="R74" i="1"/>
  <c r="R77" i="1"/>
  <c r="R76" i="1"/>
  <c r="R75" i="1"/>
  <c r="P32" i="1"/>
  <c r="R32" i="1" s="1"/>
  <c r="P33" i="1"/>
  <c r="R33" i="1" s="1"/>
  <c r="P31" i="1"/>
  <c r="R31" i="1" s="1"/>
</calcChain>
</file>

<file path=xl/sharedStrings.xml><?xml version="1.0" encoding="utf-8"?>
<sst xmlns="http://schemas.openxmlformats.org/spreadsheetml/2006/main" count="543" uniqueCount="48">
  <si>
    <t>A</t>
  </si>
  <si>
    <t>B</t>
  </si>
  <si>
    <t>C</t>
  </si>
  <si>
    <t>D</t>
  </si>
  <si>
    <t xml:space="preserve"> </t>
  </si>
  <si>
    <t>9. Explique cómo se solucionaría mediante Excel el problema del caballo en el tablero de ajedrez con algoritmos genéticos (al menos una generación de 4x4 de las cuales pueden ser 5 posiciones de las 16</t>
  </si>
  <si>
    <t>La forma de representar la posicion de los caballos sera colocando 1</t>
  </si>
  <si>
    <t>Poblacion Inicial</t>
  </si>
  <si>
    <t>1A</t>
  </si>
  <si>
    <t>2C</t>
  </si>
  <si>
    <t>3A</t>
  </si>
  <si>
    <t>4B</t>
  </si>
  <si>
    <t>4D</t>
  </si>
  <si>
    <t>1C</t>
  </si>
  <si>
    <t>2A</t>
  </si>
  <si>
    <t>2D</t>
  </si>
  <si>
    <t>3B</t>
  </si>
  <si>
    <t>1B</t>
  </si>
  <si>
    <t>3C</t>
  </si>
  <si>
    <t>4A</t>
  </si>
  <si>
    <t>1D</t>
  </si>
  <si>
    <t>2B</t>
  </si>
  <si>
    <t>Total</t>
  </si>
  <si>
    <t>Funcion Fitness</t>
  </si>
  <si>
    <t>Aplicacicon Inicial</t>
  </si>
  <si>
    <t>Selección</t>
  </si>
  <si>
    <t>d) Mutacion: Se cambia aleatoriamente una o dos posiciones de los caballos en un cromosoma.</t>
  </si>
  <si>
    <t>Porcentaje</t>
  </si>
  <si>
    <t xml:space="preserve">Poblacion </t>
  </si>
  <si>
    <t>Cruzamiento</t>
  </si>
  <si>
    <t>Mutacion</t>
  </si>
  <si>
    <t>Poblacion</t>
  </si>
  <si>
    <t>Poblacion 1</t>
  </si>
  <si>
    <t>Poblacion 0</t>
  </si>
  <si>
    <t>3D</t>
  </si>
  <si>
    <t>%</t>
  </si>
  <si>
    <t>Porcentaje %</t>
  </si>
  <si>
    <t>PRIMERA GENERACION</t>
  </si>
  <si>
    <t>SEGUNDA GENERACION</t>
  </si>
  <si>
    <t>Poblacion 2</t>
  </si>
  <si>
    <r>
      <rPr>
        <b/>
        <sz val="11"/>
        <color rgb="FFC00000"/>
        <rFont val="Calibri"/>
        <family val="2"/>
        <scheme val="minor"/>
      </rPr>
      <t>b) Poblacion Inicial:</t>
    </r>
    <r>
      <rPr>
        <sz val="11"/>
        <color theme="1"/>
        <rFont val="Calibri"/>
        <family val="2"/>
        <scheme val="minor"/>
      </rPr>
      <t xml:space="preserve"> La población inicial consistiría en un conjunto de cromosomas que representan posibles disposiciones de los caballos (en este caso tendre 5 caballo) en el tablero. Cada cromosoma estaría compuesto por una serie de genes que indican las posiciones de los caballos en el tablero.</t>
    </r>
  </si>
  <si>
    <r>
      <rPr>
        <b/>
        <sz val="11"/>
        <color rgb="FFC00000"/>
        <rFont val="Calibri"/>
        <family val="2"/>
        <scheme val="minor"/>
      </rPr>
      <t>c) Función de aptitud  (Fitness):</t>
    </r>
    <r>
      <rPr>
        <sz val="11"/>
        <color theme="1"/>
        <rFont val="Calibri"/>
        <family val="2"/>
        <scheme val="minor"/>
      </rPr>
      <t xml:space="preserve"> La función de aptitud evalúa qué tan buena es una disposición de caballos en el tablero de modo que se busca evitar que los caballos se ataquen entre si. </t>
    </r>
  </si>
  <si>
    <r>
      <rPr>
        <b/>
        <sz val="11"/>
        <color rgb="FFC00000"/>
        <rFont val="Calibri"/>
        <family val="2"/>
        <scheme val="minor"/>
      </rPr>
      <t>a) Tablero:</t>
    </r>
    <r>
      <rPr>
        <sz val="11"/>
        <color theme="1"/>
        <rFont val="Calibri"/>
        <family val="2"/>
        <scheme val="minor"/>
      </rPr>
      <t xml:space="preserve"> Primero representamos el tablero de ajedrez de 4x4 por medio de una matriz donde las filas estarán etiquetadas de 1 a 4 y las columnas de A a D.</t>
    </r>
  </si>
  <si>
    <r>
      <rPr>
        <b/>
        <sz val="11"/>
        <color theme="1"/>
        <rFont val="Calibri"/>
        <family val="2"/>
        <scheme val="minor"/>
      </rPr>
      <t xml:space="preserve">Función Fitness = </t>
    </r>
    <r>
      <rPr>
        <sz val="11"/>
        <color theme="1"/>
        <rFont val="Calibri"/>
        <family val="2"/>
        <scheme val="minor"/>
      </rPr>
      <t>Contar número de ataques del caballo según su posición, es decir se debe verificar si alguna de estas posiciones está ocupada por otro caballo, si es así se considera un ataque.</t>
    </r>
  </si>
  <si>
    <r>
      <rPr>
        <b/>
        <sz val="11"/>
        <color theme="1"/>
        <rFont val="Calibri"/>
        <family val="2"/>
        <scheme val="minor"/>
      </rPr>
      <t>Total de ataques del caballo =</t>
    </r>
    <r>
      <rPr>
        <sz val="11"/>
        <color theme="1"/>
        <rFont val="Calibri"/>
        <family val="2"/>
        <scheme val="minor"/>
      </rPr>
      <t xml:space="preserve"> El puntaje asignado a la disposición de caballos es el número total de ataques entre caballos</t>
    </r>
  </si>
  <si>
    <r>
      <rPr>
        <b/>
        <sz val="11"/>
        <color rgb="FFC00000"/>
        <rFont val="Calibri"/>
        <family val="2"/>
        <scheme val="minor"/>
      </rPr>
      <t>c)Cruzamiento:</t>
    </r>
    <r>
      <rPr>
        <sz val="11"/>
        <color theme="1"/>
        <rFont val="Calibri"/>
        <family val="2"/>
        <scheme val="minor"/>
      </rPr>
      <t xml:space="preserve"> Se intercambia algunas posiciones de los caballos entre los dos cromosomas para crear nuevos cromosomas descendientes.</t>
    </r>
  </si>
  <si>
    <r>
      <rPr>
        <b/>
        <sz val="11"/>
        <color rgb="FFC00000"/>
        <rFont val="Calibri"/>
        <family val="2"/>
        <scheme val="minor"/>
      </rPr>
      <t>d) Selección:</t>
    </r>
    <r>
      <rPr>
        <sz val="11"/>
        <color theme="1"/>
        <rFont val="Calibri"/>
        <family val="2"/>
        <scheme val="minor"/>
      </rPr>
      <t xml:space="preserve"> Seleccionamos cromosomas de acuerdo a la funcion fitness f(x) y elegimos los que tengan mayor fitness. (Aleatoriamente)</t>
    </r>
  </si>
  <si>
    <r>
      <rPr>
        <b/>
        <sz val="11"/>
        <color rgb="FFC00000"/>
        <rFont val="Calibri"/>
        <family val="2"/>
        <scheme val="minor"/>
      </rPr>
      <t xml:space="preserve">d) Mutacion: </t>
    </r>
    <r>
      <rPr>
        <sz val="11"/>
        <color theme="1"/>
        <rFont val="Calibri"/>
        <family val="2"/>
        <scheme val="minor"/>
      </rPr>
      <t>Se cambia aleatoriamente una o dos posiciones de los caballos en un cromosoma. (Nueva Poblacion)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</si>
</sst>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sz val="11"/>
      <name val="Calibri"/>
      <family val="2"/>
      <scheme val="minor"/>
    </font>
    <font>
      <sz val="12"/>
      <color rgb="FFECECEC"/>
      <name val="Segoe UI"/>
      <family val="2"/>
    </font>
    <font>
      <sz val="12"/>
      <color theme="1"/>
      <name val="Calibri"/>
      <family val="2"/>
      <scheme val="minor"/>
    </font>
    <font>
      <b/>
      <sz val="12"/>
      <color theme="1"/>
      <name val="Calibri"/>
      <family val="2"/>
      <scheme val="minor"/>
    </font>
    <font>
      <b/>
      <sz val="12"/>
      <color rgb="FFFF0000"/>
      <name val="Calibri"/>
      <family val="2"/>
      <scheme val="minor"/>
    </font>
    <font>
      <b/>
      <sz val="11"/>
      <color rgb="FFFF0000"/>
      <name val="Calibri"/>
      <family val="2"/>
      <scheme val="minor"/>
    </font>
    <font>
      <b/>
      <sz val="11"/>
      <color theme="1"/>
      <name val="Calibri"/>
      <family val="2"/>
      <scheme val="minor"/>
    </font>
    <font>
      <b/>
      <sz val="20"/>
      <color theme="1"/>
      <name val="Calibri"/>
      <family val="2"/>
      <scheme val="minor"/>
    </font>
    <font>
      <b/>
      <sz val="11"/>
      <color rgb="FFC00000"/>
      <name val="Calibri"/>
      <family val="2"/>
      <scheme val="minor"/>
    </font>
    <font>
      <u/>
      <sz val="11"/>
      <color rgb="FF1D2125"/>
      <name val="Roboto"/>
    </font>
  </fonts>
  <fills count="15">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59999389629810485"/>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vertical="center"/>
    </xf>
    <xf numFmtId="0" fontId="2" fillId="0" borderId="0" xfId="0" applyFont="1"/>
    <xf numFmtId="0" fontId="0" fillId="0" borderId="0" xfId="0" applyAlignment="1">
      <alignment horizontal="left" vertical="center" wrapText="1"/>
    </xf>
    <xf numFmtId="0" fontId="0" fillId="0" borderId="0" xfId="0" applyAlignment="1">
      <alignment vertical="center" wrapText="1"/>
    </xf>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3" fillId="0" borderId="0" xfId="0" applyFont="1"/>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0" borderId="1" xfId="0" applyFont="1" applyBorder="1" applyAlignment="1">
      <alignment horizontal="center" vertical="center"/>
    </xf>
    <xf numFmtId="0" fontId="0" fillId="7" borderId="1" xfId="0" applyFill="1" applyBorder="1" applyAlignment="1">
      <alignment horizontal="center" vertical="center"/>
    </xf>
    <xf numFmtId="0" fontId="0" fillId="0" borderId="0" xfId="0" applyAlignment="1"/>
    <xf numFmtId="0" fontId="0" fillId="0" borderId="0" xfId="0" applyAlignment="1">
      <alignment horizontal="left"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3" fillId="4" borderId="1" xfId="0" applyFont="1" applyFill="1" applyBorder="1" applyAlignment="1">
      <alignment horizontal="center" vertical="center"/>
    </xf>
    <xf numFmtId="0" fontId="0" fillId="7" borderId="0" xfId="0" applyFont="1" applyFill="1"/>
    <xf numFmtId="0" fontId="3" fillId="7" borderId="0" xfId="0" applyFont="1" applyFill="1"/>
    <xf numFmtId="0" fontId="3"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164" fontId="0" fillId="0" borderId="2" xfId="0" applyNumberFormat="1" applyBorder="1" applyAlignment="1">
      <alignment horizontal="center" vertical="center"/>
    </xf>
    <xf numFmtId="0" fontId="0" fillId="0" borderId="10" xfId="0" applyBorder="1"/>
    <xf numFmtId="164" fontId="0" fillId="0" borderId="1" xfId="0" applyNumberFormat="1" applyBorder="1" applyAlignment="1">
      <alignment horizontal="center" vertical="center"/>
    </xf>
    <xf numFmtId="0" fontId="0" fillId="0" borderId="6" xfId="0" applyBorder="1"/>
    <xf numFmtId="0" fontId="0" fillId="13" borderId="1" xfId="0" applyFill="1" applyBorder="1" applyAlignment="1">
      <alignment horizontal="center" vertical="center"/>
    </xf>
    <xf numFmtId="0" fontId="0" fillId="10" borderId="4" xfId="0" applyFill="1" applyBorder="1" applyAlignment="1">
      <alignment horizontal="center" vertical="center"/>
    </xf>
    <xf numFmtId="0" fontId="0" fillId="13" borderId="11" xfId="0" applyFill="1" applyBorder="1" applyAlignment="1">
      <alignment horizontal="center" vertical="center"/>
    </xf>
    <xf numFmtId="0" fontId="0" fillId="8" borderId="11" xfId="0" applyFill="1" applyBorder="1" applyAlignment="1">
      <alignment horizontal="center" vertical="center"/>
    </xf>
    <xf numFmtId="0" fontId="0" fillId="10" borderId="11" xfId="0" applyFill="1" applyBorder="1" applyAlignment="1">
      <alignment horizontal="center" vertical="center"/>
    </xf>
    <xf numFmtId="0" fontId="0" fillId="0" borderId="11" xfId="0" applyBorder="1" applyAlignment="1">
      <alignment horizontal="center" vertical="center"/>
    </xf>
    <xf numFmtId="0" fontId="0" fillId="8" borderId="4" xfId="0" applyFill="1" applyBorder="1" applyAlignment="1">
      <alignment horizontal="center" vertical="center"/>
    </xf>
    <xf numFmtId="0" fontId="0" fillId="14" borderId="4" xfId="0" applyFill="1" applyBorder="1" applyAlignment="1">
      <alignment horizontal="center" vertical="center"/>
    </xf>
    <xf numFmtId="0" fontId="0" fillId="14" borderId="1" xfId="0" applyFill="1" applyBorder="1" applyAlignment="1">
      <alignment horizontal="center" vertical="center"/>
    </xf>
    <xf numFmtId="164" fontId="0" fillId="9" borderId="4" xfId="0" applyNumberFormat="1" applyFill="1" applyBorder="1" applyAlignment="1">
      <alignment horizontal="center" vertical="center"/>
    </xf>
    <xf numFmtId="164" fontId="0" fillId="9" borderId="2" xfId="0" applyNumberFormat="1" applyFill="1" applyBorder="1" applyAlignment="1">
      <alignment horizontal="center" vertical="center"/>
    </xf>
    <xf numFmtId="0" fontId="0" fillId="12" borderId="1" xfId="0" applyFill="1" applyBorder="1" applyAlignment="1">
      <alignment horizontal="center" vertical="center"/>
    </xf>
    <xf numFmtId="0" fontId="3" fillId="12" borderId="1" xfId="0" applyFont="1" applyFill="1" applyBorder="1" applyAlignment="1">
      <alignment horizontal="center" vertical="center"/>
    </xf>
    <xf numFmtId="1" fontId="0" fillId="7" borderId="1" xfId="0" applyNumberFormat="1" applyFont="1" applyFill="1" applyBorder="1" applyAlignment="1">
      <alignment horizontal="center" vertical="center"/>
    </xf>
    <xf numFmtId="0" fontId="0" fillId="13" borderId="4" xfId="0" applyFill="1" applyBorder="1" applyAlignment="1">
      <alignment horizontal="center" vertical="center"/>
    </xf>
    <xf numFmtId="164" fontId="0" fillId="9" borderId="1" xfId="0" applyNumberFormat="1" applyFill="1" applyBorder="1" applyAlignment="1">
      <alignment horizontal="center" vertical="center"/>
    </xf>
    <xf numFmtId="0" fontId="0" fillId="0" borderId="1" xfId="0" applyBorder="1"/>
    <xf numFmtId="0" fontId="8" fillId="0" borderId="0" xfId="0" applyFont="1" applyAlignment="1">
      <alignment horizontal="center" vertical="center"/>
    </xf>
    <xf numFmtId="0" fontId="0" fillId="0" borderId="0" xfId="0" applyAlignment="1">
      <alignment horizontal="left"/>
    </xf>
    <xf numFmtId="0" fontId="0" fillId="0" borderId="0" xfId="0"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left" vertical="center" wrapText="1"/>
    </xf>
    <xf numFmtId="0" fontId="5" fillId="0" borderId="1" xfId="0" applyFont="1" applyBorder="1" applyAlignment="1">
      <alignment horizontal="center"/>
    </xf>
    <xf numFmtId="0" fontId="0" fillId="0" borderId="1" xfId="0"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left" vertic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7" borderId="1" xfId="0" applyFont="1" applyFill="1" applyBorder="1" applyAlignment="1">
      <alignment horizontal="center"/>
    </xf>
    <xf numFmtId="164" fontId="0" fillId="7" borderId="2" xfId="0" applyNumberFormat="1" applyFont="1" applyFill="1" applyBorder="1" applyAlignment="1">
      <alignment horizontal="center" vertical="center"/>
    </xf>
    <xf numFmtId="164" fontId="0" fillId="7" borderId="4" xfId="0" applyNumberFormat="1" applyFont="1" applyFill="1" applyBorder="1" applyAlignment="1">
      <alignment horizontal="center" vertic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 xfId="0" applyFont="1" applyFill="1" applyBorder="1" applyAlignment="1">
      <alignment horizontal="center" vertical="center"/>
    </xf>
    <xf numFmtId="0" fontId="0" fillId="0" borderId="1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xf>
    <xf numFmtId="0" fontId="0" fillId="0" borderId="1" xfId="0" applyBorder="1" applyAlignment="1">
      <alignment horizontal="center"/>
    </xf>
    <xf numFmtId="0" fontId="3" fillId="4" borderId="1" xfId="0" applyFont="1" applyFill="1" applyBorder="1" applyAlignment="1">
      <alignment horizontal="center" vertical="center"/>
    </xf>
    <xf numFmtId="0" fontId="1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5715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4FE1-4044-4D50-BADA-E0D8B15C8133}">
  <dimension ref="B2:AM108"/>
  <sheetViews>
    <sheetView tabSelected="1" topLeftCell="A52" zoomScaleNormal="100" workbookViewId="0">
      <selection activeCell="R107" sqref="R107:S107"/>
    </sheetView>
  </sheetViews>
  <sheetFormatPr baseColWidth="10" defaultRowHeight="15"/>
  <cols>
    <col min="2" max="2" width="3.140625" customWidth="1"/>
    <col min="3" max="7" width="4.140625" customWidth="1"/>
    <col min="8" max="8" width="3.5703125" customWidth="1"/>
    <col min="9" max="9" width="3.42578125" customWidth="1"/>
    <col min="10" max="10" width="4" customWidth="1"/>
    <col min="11" max="12" width="4.28515625" customWidth="1"/>
    <col min="13" max="14" width="5.7109375" customWidth="1"/>
    <col min="15" max="15" width="1.5703125" customWidth="1"/>
    <col min="16" max="16" width="4.85546875" customWidth="1"/>
    <col min="17" max="17" width="5.140625" customWidth="1"/>
    <col min="18" max="18" width="5.42578125" customWidth="1"/>
    <col min="19" max="20" width="4.42578125" customWidth="1"/>
    <col min="21" max="21" width="4" customWidth="1"/>
    <col min="22" max="22" width="4.7109375" customWidth="1"/>
    <col min="23" max="23" width="4" customWidth="1"/>
    <col min="24" max="24" width="4.5703125" customWidth="1"/>
    <col min="25" max="25" width="4" customWidth="1"/>
    <col min="26" max="26" width="5.5703125" customWidth="1"/>
    <col min="27" max="27" width="4.42578125" customWidth="1"/>
    <col min="28" max="28" width="4.28515625" customWidth="1"/>
    <col min="29" max="31" width="4.42578125" customWidth="1"/>
    <col min="32" max="33" width="5.28515625" customWidth="1"/>
    <col min="34" max="34" width="4.5703125" customWidth="1"/>
    <col min="35" max="35" width="4.85546875" customWidth="1"/>
    <col min="36" max="39" width="5.28515625" customWidth="1"/>
    <col min="40" max="40" width="1.5703125" customWidth="1"/>
    <col min="41" max="66" width="3.7109375" customWidth="1"/>
  </cols>
  <sheetData>
    <row r="2" spans="2:35" ht="15" customHeight="1">
      <c r="C2" s="93" t="s">
        <v>5</v>
      </c>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row>
    <row r="3" spans="2:35">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row>
    <row r="5" spans="2:35">
      <c r="B5" t="s">
        <v>4</v>
      </c>
      <c r="C5" s="8" t="s">
        <v>42</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2:35">
      <c r="C6" s="61" t="s">
        <v>6</v>
      </c>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row>
    <row r="7" spans="2:35">
      <c r="C7" s="8"/>
    </row>
    <row r="8" spans="2:35" ht="26.25">
      <c r="C8" s="59" t="s">
        <v>37</v>
      </c>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row>
    <row r="10" spans="2:35">
      <c r="C10" s="1"/>
      <c r="D10" s="1" t="s">
        <v>0</v>
      </c>
      <c r="E10" s="1" t="s">
        <v>1</v>
      </c>
      <c r="F10" s="1" t="s">
        <v>2</v>
      </c>
      <c r="G10" s="1" t="s">
        <v>3</v>
      </c>
      <c r="I10" s="1"/>
      <c r="J10" s="1" t="s">
        <v>0</v>
      </c>
      <c r="K10" s="1" t="s">
        <v>1</v>
      </c>
      <c r="L10" s="1" t="s">
        <v>2</v>
      </c>
      <c r="M10" s="1" t="s">
        <v>3</v>
      </c>
      <c r="O10" s="1"/>
      <c r="P10" s="1" t="s">
        <v>0</v>
      </c>
      <c r="Q10" s="1" t="s">
        <v>1</v>
      </c>
      <c r="R10" s="1" t="s">
        <v>2</v>
      </c>
      <c r="S10" s="1" t="s">
        <v>3</v>
      </c>
      <c r="U10" s="1"/>
      <c r="V10" s="1" t="s">
        <v>0</v>
      </c>
      <c r="W10" s="1" t="s">
        <v>1</v>
      </c>
      <c r="X10" s="1" t="s">
        <v>2</v>
      </c>
      <c r="Y10" s="1" t="s">
        <v>3</v>
      </c>
      <c r="AA10" s="1"/>
      <c r="AB10" s="1"/>
      <c r="AC10" s="1"/>
      <c r="AD10" s="1"/>
      <c r="AE10" s="1"/>
    </row>
    <row r="11" spans="2:35">
      <c r="C11" s="1">
        <v>1</v>
      </c>
      <c r="D11" s="2">
        <v>1</v>
      </c>
      <c r="E11" s="3"/>
      <c r="F11" s="3"/>
      <c r="G11" s="3"/>
      <c r="I11" s="1">
        <v>1</v>
      </c>
      <c r="J11" s="3"/>
      <c r="K11" s="3"/>
      <c r="L11" s="2">
        <v>1</v>
      </c>
      <c r="M11" s="3"/>
      <c r="O11" s="1">
        <v>1</v>
      </c>
      <c r="P11" s="3"/>
      <c r="Q11" s="6">
        <v>1</v>
      </c>
      <c r="R11" s="3"/>
      <c r="S11" s="3"/>
      <c r="U11" s="1">
        <v>1</v>
      </c>
      <c r="V11" s="3"/>
      <c r="W11" s="3"/>
      <c r="X11" s="3"/>
      <c r="Y11" s="6">
        <v>1</v>
      </c>
      <c r="AA11" s="1"/>
      <c r="AB11" s="1"/>
      <c r="AC11" s="1"/>
      <c r="AD11" s="1"/>
      <c r="AE11" s="1"/>
    </row>
    <row r="12" spans="2:35">
      <c r="C12" s="1">
        <v>2</v>
      </c>
      <c r="D12" s="3"/>
      <c r="E12" s="3"/>
      <c r="F12" s="21"/>
      <c r="G12" s="4">
        <v>1</v>
      </c>
      <c r="I12" s="1">
        <v>2</v>
      </c>
      <c r="J12" s="7">
        <v>1</v>
      </c>
      <c r="K12" s="3"/>
      <c r="L12" s="3"/>
      <c r="M12" s="12">
        <v>1</v>
      </c>
      <c r="O12" s="1">
        <v>2</v>
      </c>
      <c r="P12" s="3"/>
      <c r="Q12" s="3"/>
      <c r="R12" s="3"/>
      <c r="S12" s="2">
        <v>1</v>
      </c>
      <c r="U12" s="1">
        <v>2</v>
      </c>
      <c r="V12" s="3"/>
      <c r="W12" s="12">
        <v>1</v>
      </c>
      <c r="X12" s="3"/>
      <c r="Y12" s="3"/>
      <c r="AA12" s="1"/>
      <c r="AB12" s="1"/>
      <c r="AC12" s="1"/>
      <c r="AD12" s="1"/>
      <c r="AE12" s="1"/>
    </row>
    <row r="13" spans="2:35">
      <c r="C13" s="5">
        <v>3</v>
      </c>
      <c r="D13" s="6">
        <v>1</v>
      </c>
      <c r="E13" s="3"/>
      <c r="F13" s="3"/>
      <c r="G13" s="3"/>
      <c r="I13" s="5">
        <v>3</v>
      </c>
      <c r="J13" s="3"/>
      <c r="K13" s="6">
        <v>1</v>
      </c>
      <c r="L13" s="3"/>
      <c r="M13" s="3"/>
      <c r="O13" s="5">
        <v>3</v>
      </c>
      <c r="P13" s="3"/>
      <c r="Q13" s="13">
        <v>1</v>
      </c>
      <c r="R13" s="7">
        <v>1</v>
      </c>
      <c r="S13" s="3"/>
      <c r="U13" s="5">
        <v>3</v>
      </c>
      <c r="V13" s="7">
        <v>1</v>
      </c>
      <c r="W13" s="3"/>
      <c r="X13" s="4">
        <v>1</v>
      </c>
      <c r="Y13" s="3"/>
      <c r="AA13" s="1"/>
      <c r="AB13" s="1"/>
      <c r="AC13" s="1"/>
      <c r="AD13" s="1"/>
      <c r="AE13" s="1"/>
    </row>
    <row r="14" spans="2:35">
      <c r="C14" s="5">
        <v>4</v>
      </c>
      <c r="D14" s="3"/>
      <c r="E14" s="7">
        <v>1</v>
      </c>
      <c r="F14" s="12">
        <v>1</v>
      </c>
      <c r="G14" s="21"/>
      <c r="I14" s="5">
        <v>4</v>
      </c>
      <c r="J14" s="3"/>
      <c r="K14" s="3"/>
      <c r="L14" s="3"/>
      <c r="M14" s="4">
        <v>1</v>
      </c>
      <c r="O14" s="5">
        <v>4</v>
      </c>
      <c r="P14" s="21"/>
      <c r="Q14" s="4">
        <v>1</v>
      </c>
      <c r="R14" s="3"/>
      <c r="S14" s="3"/>
      <c r="U14" s="5">
        <v>4</v>
      </c>
      <c r="V14" s="3"/>
      <c r="W14" s="2">
        <v>1</v>
      </c>
      <c r="X14" s="3"/>
      <c r="Y14" s="21"/>
      <c r="AA14" s="1"/>
      <c r="AB14" s="1"/>
      <c r="AC14" s="1"/>
      <c r="AD14" s="1"/>
      <c r="AE14" s="1"/>
    </row>
    <row r="15" spans="2:35">
      <c r="AA15" s="1"/>
      <c r="AB15" s="1"/>
      <c r="AC15" s="1"/>
      <c r="AD15" s="1"/>
      <c r="AE15" s="1"/>
    </row>
    <row r="16" spans="2:35" ht="15" customHeight="1">
      <c r="C16" s="64" t="s">
        <v>40</v>
      </c>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row>
    <row r="17" spans="2:31">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row>
    <row r="18" spans="2:31">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row>
    <row r="19" spans="2:3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spans="2:31" ht="15" customHeight="1">
      <c r="C20" s="64" t="s">
        <v>41</v>
      </c>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row>
    <row r="21" spans="2:31">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row>
    <row r="22" spans="2:3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2:31" ht="27.75" customHeight="1">
      <c r="C23" s="64" t="s">
        <v>43</v>
      </c>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row>
    <row r="24" spans="2:31">
      <c r="V24" s="58"/>
    </row>
    <row r="25" spans="2:31">
      <c r="C25" s="60" t="s">
        <v>44</v>
      </c>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row>
    <row r="28" spans="2:31" ht="15" customHeight="1">
      <c r="C28" s="65" t="s">
        <v>7</v>
      </c>
      <c r="D28" s="65"/>
      <c r="E28" s="65"/>
      <c r="F28" s="65"/>
      <c r="G28" s="65"/>
      <c r="I28" s="62" t="s">
        <v>23</v>
      </c>
      <c r="J28" s="62"/>
      <c r="K28" s="62"/>
      <c r="L28" s="62"/>
      <c r="M28" s="62"/>
      <c r="N28" s="62" t="s">
        <v>22</v>
      </c>
      <c r="P28" s="63" t="s">
        <v>36</v>
      </c>
      <c r="Q28" s="63"/>
      <c r="R28" s="63"/>
      <c r="S28" s="63"/>
    </row>
    <row r="29" spans="2:31" ht="15.75">
      <c r="B29" s="14"/>
      <c r="C29" s="76" t="s">
        <v>33</v>
      </c>
      <c r="D29" s="77"/>
      <c r="E29" s="77"/>
      <c r="F29" s="77"/>
      <c r="G29" s="78"/>
      <c r="H29" s="14"/>
      <c r="I29" s="62"/>
      <c r="J29" s="62"/>
      <c r="K29" s="62"/>
      <c r="L29" s="62"/>
      <c r="M29" s="62"/>
      <c r="N29" s="62"/>
      <c r="P29" s="63"/>
      <c r="Q29" s="63"/>
      <c r="R29" s="63"/>
      <c r="S29" s="63"/>
    </row>
    <row r="30" spans="2:31" ht="15.75">
      <c r="B30" s="14">
        <v>1</v>
      </c>
      <c r="C30" s="15" t="s">
        <v>8</v>
      </c>
      <c r="D30" s="16" t="s">
        <v>9</v>
      </c>
      <c r="E30" s="17" t="s">
        <v>10</v>
      </c>
      <c r="F30" s="18" t="s">
        <v>11</v>
      </c>
      <c r="G30" s="19" t="s">
        <v>12</v>
      </c>
      <c r="H30" s="14"/>
      <c r="I30" s="15">
        <f>IF(F12=1,1,0)+IF(E13=1,1,0)</f>
        <v>0</v>
      </c>
      <c r="J30" s="16">
        <f>IF(E11=1,1,0)+IF(E13=1,1,0)+IF(F14=1,1,0)</f>
        <v>1</v>
      </c>
      <c r="K30" s="17">
        <f>IF(F12=1,1,0)+IF(E11=1,1,0)+IF(F14=1,1,0)</f>
        <v>1</v>
      </c>
      <c r="L30" s="18">
        <f>IF(F12=1,1,0)+IF(D12=1,1,0)+IF(G13=1,1,0)</f>
        <v>0</v>
      </c>
      <c r="M30" s="19">
        <f>IF(E12=1,1,0)+IF(D13=1,1,0)+IF(G12=1,1,0)</f>
        <v>2</v>
      </c>
      <c r="N30" s="20">
        <f>SUM(I30:M30)</f>
        <v>4</v>
      </c>
      <c r="P30" s="66">
        <f>N30/SUM($N$30:$N$33)</f>
        <v>0.18181818181818182</v>
      </c>
      <c r="Q30" s="66"/>
      <c r="R30" s="67">
        <f>P30*100</f>
        <v>18.181818181818183</v>
      </c>
      <c r="S30" s="68"/>
    </row>
    <row r="31" spans="2:31" ht="15.75">
      <c r="B31" s="14">
        <v>2</v>
      </c>
      <c r="C31" s="15" t="s">
        <v>13</v>
      </c>
      <c r="D31" s="18" t="s">
        <v>14</v>
      </c>
      <c r="E31" s="19" t="s">
        <v>15</v>
      </c>
      <c r="F31" s="17" t="s">
        <v>16</v>
      </c>
      <c r="G31" s="16" t="s">
        <v>12</v>
      </c>
      <c r="H31" s="14"/>
      <c r="I31" s="15">
        <f>IF(K13=1,1,0)+IF(J12=1,1,0)+IF(M13=1,1,0)</f>
        <v>2</v>
      </c>
      <c r="J31" s="18">
        <f>IF(L11=1,1,0)+IF(K14=1,1,0)+IF(L13=1,1,0)</f>
        <v>1</v>
      </c>
      <c r="K31" s="19">
        <f>IF(K13=1,1,0)+IF(K11=1,1,0)+IF(L14=1,1,0)</f>
        <v>1</v>
      </c>
      <c r="L31" s="17">
        <f>IF(J11=1,1,0)+IF(L11=1,1,0)+IF(M12=1,1,0)+IF(M14=1,1,0)</f>
        <v>3</v>
      </c>
      <c r="M31" s="16">
        <f>IF(K13=1,1,0)+IF(L12=1,1,0)</f>
        <v>1</v>
      </c>
      <c r="N31" s="20">
        <f>SUM(I31:M31)</f>
        <v>8</v>
      </c>
      <c r="P31" s="66">
        <f t="shared" ref="P31:P33" si="0">N31/SUM($N$30:$N$33)</f>
        <v>0.36363636363636365</v>
      </c>
      <c r="Q31" s="66"/>
      <c r="R31" s="67">
        <f t="shared" ref="R31:R33" si="1">P31*100</f>
        <v>36.363636363636367</v>
      </c>
      <c r="S31" s="68"/>
    </row>
    <row r="32" spans="2:31" ht="15.75">
      <c r="B32" s="14">
        <v>3</v>
      </c>
      <c r="C32" s="17" t="s">
        <v>17</v>
      </c>
      <c r="D32" s="15" t="s">
        <v>15</v>
      </c>
      <c r="E32" s="19" t="s">
        <v>16</v>
      </c>
      <c r="F32" s="18" t="s">
        <v>18</v>
      </c>
      <c r="G32" s="16" t="s">
        <v>19</v>
      </c>
      <c r="H32" s="14"/>
      <c r="I32" s="17">
        <f>IF(P13=1,1,0)+IF(S12=1,1,0)+IF(R13=1,1,0)</f>
        <v>2</v>
      </c>
      <c r="J32" s="15">
        <f>IF(Q11=1,1,0)+IF(R14=1,1,0)+IF(Q13=1,1,0)</f>
        <v>2</v>
      </c>
      <c r="K32" s="19">
        <f>IF(S12=1,1,0)+IF(P11=1,1,0)+IF(R11=1,1,0)+IF(S14=1,1,0)</f>
        <v>1</v>
      </c>
      <c r="L32" s="18">
        <f>IF(Q11=1,1,0)+IF(S11=1,1,0)+IF(P14=1,1,0)+IF(P12=1,1,0)</f>
        <v>1</v>
      </c>
      <c r="M32" s="16">
        <f>IF(R12=1,1,0)+IF(P12=1,1,0)+IF(S13=1,1,0)</f>
        <v>0</v>
      </c>
      <c r="N32" s="20">
        <f>SUM(I32:M32)</f>
        <v>6</v>
      </c>
      <c r="P32" s="66">
        <f t="shared" si="0"/>
        <v>0.27272727272727271</v>
      </c>
      <c r="Q32" s="66"/>
      <c r="R32" s="67">
        <f t="shared" si="1"/>
        <v>27.27272727272727</v>
      </c>
      <c r="S32" s="68"/>
    </row>
    <row r="33" spans="2:31" ht="15.75">
      <c r="B33" s="14">
        <v>4</v>
      </c>
      <c r="C33" s="17" t="s">
        <v>20</v>
      </c>
      <c r="D33" s="19" t="s">
        <v>14</v>
      </c>
      <c r="E33" s="18" t="s">
        <v>21</v>
      </c>
      <c r="F33" s="16" t="s">
        <v>18</v>
      </c>
      <c r="G33" s="15" t="s">
        <v>11</v>
      </c>
      <c r="H33" s="14"/>
      <c r="I33" s="17">
        <f>IF(W12=1,1,0)+IF(X13=1,1,0)</f>
        <v>2</v>
      </c>
      <c r="J33" s="19">
        <f>IF(Y11=1,1,0)+IF(Y13=1,1,0)+IF(X14=1,1,0)+IF(V14=1,1,0)</f>
        <v>1</v>
      </c>
      <c r="K33" s="18">
        <f>IF(W11=1,1,0)+IF(X14=1,1,0)+IF(X12=1,1,0)</f>
        <v>0</v>
      </c>
      <c r="L33" s="16">
        <f>IF(Y11=1,1,0)+IF(W11=1,1,0)+IF(V12=1,1,0)+IF(V14=1,1,0)</f>
        <v>1</v>
      </c>
      <c r="M33" s="15">
        <f>IF(V12=1,1,0)+IF(Y13=1,1,0)+IF(X12=1,1,0)</f>
        <v>0</v>
      </c>
      <c r="N33" s="20">
        <f>SUM(I33:M33)</f>
        <v>4</v>
      </c>
      <c r="P33" s="66">
        <f t="shared" si="0"/>
        <v>0.18181818181818182</v>
      </c>
      <c r="Q33" s="66"/>
      <c r="R33" s="67">
        <f t="shared" si="1"/>
        <v>18.181818181818183</v>
      </c>
      <c r="S33" s="68"/>
    </row>
    <row r="34" spans="2:31" ht="15.75">
      <c r="B34" s="14"/>
      <c r="C34" s="14"/>
      <c r="D34" s="14"/>
      <c r="E34" s="14"/>
      <c r="F34" s="14"/>
      <c r="G34" s="14"/>
      <c r="H34" s="14"/>
      <c r="I34" s="14"/>
      <c r="J34" s="14"/>
      <c r="K34" s="14"/>
      <c r="L34" s="14"/>
      <c r="M34" s="14"/>
      <c r="N34" s="14"/>
    </row>
    <row r="36" spans="2:31" ht="15" customHeight="1">
      <c r="C36" s="64" t="s">
        <v>46</v>
      </c>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row>
    <row r="37" spans="2:31">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row>
    <row r="38" spans="2:31">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row>
    <row r="39" spans="2:31">
      <c r="C39" s="87" t="s">
        <v>24</v>
      </c>
      <c r="D39" s="88"/>
      <c r="E39" s="88"/>
      <c r="F39" s="88"/>
      <c r="G39" s="88"/>
      <c r="H39" s="88"/>
      <c r="I39" s="88"/>
      <c r="J39" s="88"/>
      <c r="K39" s="88"/>
      <c r="L39" s="88"/>
      <c r="M39" s="88"/>
      <c r="N39" s="88"/>
      <c r="O39" s="88"/>
      <c r="P39" s="89"/>
      <c r="Q39" s="26"/>
      <c r="R39" s="63" t="s">
        <v>25</v>
      </c>
      <c r="S39" s="63"/>
      <c r="T39" s="63"/>
      <c r="U39" s="63"/>
      <c r="V39" s="63"/>
      <c r="W39" s="63"/>
      <c r="X39" s="63"/>
      <c r="Y39" s="63"/>
      <c r="Z39" s="63"/>
      <c r="AA39" s="63"/>
      <c r="AB39" s="63"/>
      <c r="AC39" s="63"/>
    </row>
    <row r="40" spans="2:31">
      <c r="C40" s="69" t="s">
        <v>33</v>
      </c>
      <c r="D40" s="70"/>
      <c r="E40" s="70"/>
      <c r="F40" s="70"/>
      <c r="G40" s="71"/>
      <c r="H40" s="72" t="s">
        <v>23</v>
      </c>
      <c r="I40" s="73"/>
      <c r="J40" s="73"/>
      <c r="K40" s="73"/>
      <c r="L40" s="73"/>
      <c r="M40" s="74"/>
      <c r="N40" s="69" t="s">
        <v>22</v>
      </c>
      <c r="O40" s="71"/>
      <c r="P40" s="27" t="s">
        <v>35</v>
      </c>
      <c r="Q40" s="41"/>
      <c r="R40" s="27" t="s">
        <v>35</v>
      </c>
      <c r="S40" s="66" t="s">
        <v>33</v>
      </c>
      <c r="T40" s="66"/>
      <c r="U40" s="66"/>
      <c r="V40" s="66"/>
      <c r="W40" s="86"/>
      <c r="X40" s="27" t="s">
        <v>35</v>
      </c>
      <c r="Y40" s="71" t="s">
        <v>31</v>
      </c>
      <c r="Z40" s="66"/>
      <c r="AA40" s="66"/>
      <c r="AB40" s="66"/>
      <c r="AC40" s="66"/>
    </row>
    <row r="41" spans="2:31">
      <c r="B41">
        <v>1</v>
      </c>
      <c r="C41" s="27" t="s">
        <v>8</v>
      </c>
      <c r="D41" s="27" t="s">
        <v>9</v>
      </c>
      <c r="E41" s="27" t="s">
        <v>10</v>
      </c>
      <c r="F41" s="27" t="s">
        <v>11</v>
      </c>
      <c r="G41" s="27" t="s">
        <v>12</v>
      </c>
      <c r="H41" s="66">
        <v>0</v>
      </c>
      <c r="I41" s="66"/>
      <c r="J41" s="27">
        <v>1</v>
      </c>
      <c r="K41" s="27">
        <v>1</v>
      </c>
      <c r="L41" s="27">
        <v>0</v>
      </c>
      <c r="M41" s="27">
        <v>2</v>
      </c>
      <c r="N41" s="69">
        <v>4</v>
      </c>
      <c r="O41" s="71"/>
      <c r="P41" s="40">
        <v>18.181818181818183</v>
      </c>
      <c r="Q41" s="41"/>
      <c r="R41" s="51">
        <v>36.363636363636367</v>
      </c>
      <c r="S41" s="42" t="s">
        <v>13</v>
      </c>
      <c r="T41" s="42" t="s">
        <v>14</v>
      </c>
      <c r="U41" s="42" t="s">
        <v>15</v>
      </c>
      <c r="V41" s="42" t="s">
        <v>16</v>
      </c>
      <c r="W41" s="44" t="s">
        <v>12</v>
      </c>
      <c r="X41" s="51">
        <v>27.27272727272727</v>
      </c>
      <c r="Y41" s="48" t="s">
        <v>17</v>
      </c>
      <c r="Z41" s="28" t="s">
        <v>15</v>
      </c>
      <c r="AA41" s="28" t="s">
        <v>16</v>
      </c>
      <c r="AB41" s="28" t="s">
        <v>18</v>
      </c>
      <c r="AC41" s="28" t="s">
        <v>19</v>
      </c>
    </row>
    <row r="42" spans="2:31">
      <c r="B42">
        <v>2</v>
      </c>
      <c r="C42" s="27" t="s">
        <v>13</v>
      </c>
      <c r="D42" s="27" t="s">
        <v>14</v>
      </c>
      <c r="E42" s="27" t="s">
        <v>15</v>
      </c>
      <c r="F42" s="27" t="s">
        <v>16</v>
      </c>
      <c r="G42" s="27" t="s">
        <v>12</v>
      </c>
      <c r="H42" s="66">
        <v>2</v>
      </c>
      <c r="I42" s="66"/>
      <c r="J42" s="27">
        <v>1</v>
      </c>
      <c r="K42" s="27">
        <v>1</v>
      </c>
      <c r="L42" s="27">
        <v>3</v>
      </c>
      <c r="M42" s="27">
        <v>1</v>
      </c>
      <c r="N42" s="69">
        <v>8</v>
      </c>
      <c r="O42" s="71"/>
      <c r="P42" s="40">
        <v>36.363636363636367</v>
      </c>
      <c r="Q42" s="41"/>
      <c r="R42" s="51">
        <v>27.27272727272727</v>
      </c>
      <c r="S42" s="28" t="s">
        <v>17</v>
      </c>
      <c r="T42" s="28" t="s">
        <v>15</v>
      </c>
      <c r="U42" s="28" t="s">
        <v>16</v>
      </c>
      <c r="V42" s="28" t="s">
        <v>18</v>
      </c>
      <c r="W42" s="45" t="s">
        <v>19</v>
      </c>
      <c r="X42" s="51">
        <v>36.363636363636367</v>
      </c>
      <c r="Y42" s="49" t="s">
        <v>13</v>
      </c>
      <c r="Z42" s="50" t="s">
        <v>14</v>
      </c>
      <c r="AA42" s="50" t="s">
        <v>15</v>
      </c>
      <c r="AB42" s="50" t="s">
        <v>16</v>
      </c>
      <c r="AC42" s="50" t="s">
        <v>12</v>
      </c>
    </row>
    <row r="43" spans="2:31">
      <c r="B43">
        <v>3</v>
      </c>
      <c r="C43" s="27" t="s">
        <v>17</v>
      </c>
      <c r="D43" s="27" t="s">
        <v>15</v>
      </c>
      <c r="E43" s="27" t="s">
        <v>16</v>
      </c>
      <c r="F43" s="27" t="s">
        <v>18</v>
      </c>
      <c r="G43" s="27" t="s">
        <v>19</v>
      </c>
      <c r="H43" s="66">
        <v>2</v>
      </c>
      <c r="I43" s="66"/>
      <c r="J43" s="27">
        <v>2</v>
      </c>
      <c r="K43" s="27">
        <v>1</v>
      </c>
      <c r="L43" s="27">
        <v>1</v>
      </c>
      <c r="M43" s="27">
        <v>0</v>
      </c>
      <c r="N43" s="69">
        <v>6</v>
      </c>
      <c r="O43" s="71"/>
      <c r="P43" s="40">
        <v>27.27272727272727</v>
      </c>
      <c r="Q43" s="39"/>
      <c r="R43" s="52">
        <v>18.181818181818183</v>
      </c>
      <c r="S43" s="30" t="s">
        <v>8</v>
      </c>
      <c r="T43" s="30" t="s">
        <v>9</v>
      </c>
      <c r="U43" s="30" t="s">
        <v>10</v>
      </c>
      <c r="V43" s="30" t="s">
        <v>11</v>
      </c>
      <c r="W43" s="46" t="s">
        <v>12</v>
      </c>
      <c r="X43" s="51">
        <v>27.27272727272727</v>
      </c>
      <c r="Y43" s="48" t="s">
        <v>17</v>
      </c>
      <c r="Z43" s="28" t="s">
        <v>15</v>
      </c>
      <c r="AA43" s="28" t="s">
        <v>16</v>
      </c>
      <c r="AB43" s="28" t="s">
        <v>18</v>
      </c>
      <c r="AC43" s="28" t="s">
        <v>19</v>
      </c>
    </row>
    <row r="44" spans="2:31">
      <c r="B44">
        <v>4</v>
      </c>
      <c r="C44" s="27" t="s">
        <v>20</v>
      </c>
      <c r="D44" s="27" t="s">
        <v>14</v>
      </c>
      <c r="E44" s="27" t="s">
        <v>21</v>
      </c>
      <c r="F44" s="27" t="s">
        <v>18</v>
      </c>
      <c r="G44" s="27" t="s">
        <v>11</v>
      </c>
      <c r="H44" s="66">
        <v>2</v>
      </c>
      <c r="I44" s="66"/>
      <c r="J44" s="27">
        <v>1</v>
      </c>
      <c r="K44" s="27">
        <v>0</v>
      </c>
      <c r="L44" s="27">
        <v>1</v>
      </c>
      <c r="M44" s="27">
        <v>0</v>
      </c>
      <c r="N44" s="69">
        <v>4</v>
      </c>
      <c r="O44" s="71"/>
      <c r="P44" s="40">
        <v>18.181818181818183</v>
      </c>
      <c r="Q44" s="41"/>
      <c r="R44" s="38">
        <v>18.181818181818183</v>
      </c>
      <c r="S44" s="27" t="s">
        <v>20</v>
      </c>
      <c r="T44" s="27" t="s">
        <v>14</v>
      </c>
      <c r="U44" s="27" t="s">
        <v>21</v>
      </c>
      <c r="V44" s="27" t="s">
        <v>18</v>
      </c>
      <c r="W44" s="47" t="s">
        <v>11</v>
      </c>
      <c r="X44" s="52">
        <v>18.181818181818183</v>
      </c>
      <c r="Y44" s="30" t="s">
        <v>8</v>
      </c>
      <c r="Z44" s="30" t="s">
        <v>9</v>
      </c>
      <c r="AA44" s="30" t="s">
        <v>10</v>
      </c>
      <c r="AB44" s="30" t="s">
        <v>11</v>
      </c>
      <c r="AC44" s="30" t="s">
        <v>12</v>
      </c>
    </row>
    <row r="46" spans="2:31">
      <c r="C46" s="75" t="s">
        <v>45</v>
      </c>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row>
    <row r="47" spans="2:31">
      <c r="O47" s="22"/>
    </row>
    <row r="48" spans="2:31">
      <c r="C48" s="87" t="s">
        <v>24</v>
      </c>
      <c r="D48" s="88"/>
      <c r="E48" s="88"/>
      <c r="F48" s="88"/>
      <c r="G48" s="88"/>
      <c r="H48" s="88"/>
      <c r="I48" s="88"/>
      <c r="J48" s="88"/>
      <c r="K48" s="88"/>
      <c r="L48" s="88"/>
      <c r="M48" s="88"/>
      <c r="N48" s="88"/>
      <c r="O48" s="88"/>
      <c r="P48" s="89"/>
      <c r="R48" s="63" t="s">
        <v>25</v>
      </c>
      <c r="S48" s="63"/>
      <c r="T48" s="63"/>
      <c r="U48" s="63"/>
      <c r="V48" s="63"/>
      <c r="X48" s="63" t="s">
        <v>29</v>
      </c>
      <c r="Y48" s="63"/>
      <c r="Z48" s="63"/>
      <c r="AA48" s="63"/>
      <c r="AB48" s="63"/>
    </row>
    <row r="49" spans="2:39">
      <c r="C49" s="69" t="s">
        <v>33</v>
      </c>
      <c r="D49" s="70"/>
      <c r="E49" s="70"/>
      <c r="F49" s="70"/>
      <c r="G49" s="71"/>
      <c r="H49" s="72" t="s">
        <v>23</v>
      </c>
      <c r="I49" s="73"/>
      <c r="J49" s="73"/>
      <c r="K49" s="73"/>
      <c r="L49" s="73"/>
      <c r="M49" s="74"/>
      <c r="N49" s="69" t="s">
        <v>22</v>
      </c>
      <c r="O49" s="71"/>
      <c r="P49" s="27" t="s">
        <v>35</v>
      </c>
      <c r="R49" s="69" t="s">
        <v>31</v>
      </c>
      <c r="S49" s="70"/>
      <c r="T49" s="70"/>
      <c r="U49" s="70"/>
      <c r="V49" s="71"/>
      <c r="X49" s="66" t="s">
        <v>28</v>
      </c>
      <c r="Y49" s="66"/>
      <c r="Z49" s="66"/>
      <c r="AA49" s="66"/>
      <c r="AB49" s="66"/>
    </row>
    <row r="50" spans="2:39">
      <c r="B50">
        <v>1</v>
      </c>
      <c r="C50" s="27" t="s">
        <v>8</v>
      </c>
      <c r="D50" s="27" t="s">
        <v>9</v>
      </c>
      <c r="E50" s="27" t="s">
        <v>10</v>
      </c>
      <c r="F50" s="27" t="s">
        <v>11</v>
      </c>
      <c r="G50" s="27" t="s">
        <v>12</v>
      </c>
      <c r="H50" s="69">
        <v>0</v>
      </c>
      <c r="I50" s="71"/>
      <c r="J50" s="27">
        <v>1</v>
      </c>
      <c r="K50" s="27">
        <v>1</v>
      </c>
      <c r="L50" s="27">
        <v>0</v>
      </c>
      <c r="M50" s="27">
        <v>2</v>
      </c>
      <c r="N50" s="69">
        <v>4</v>
      </c>
      <c r="O50" s="71"/>
      <c r="P50" s="40">
        <v>18.181818181818183</v>
      </c>
      <c r="R50" s="21" t="s">
        <v>17</v>
      </c>
      <c r="S50" s="21" t="s">
        <v>15</v>
      </c>
      <c r="T50" s="31" t="s">
        <v>16</v>
      </c>
      <c r="U50" s="31" t="s">
        <v>18</v>
      </c>
      <c r="V50" s="31" t="s">
        <v>19</v>
      </c>
      <c r="X50" s="27" t="s">
        <v>17</v>
      </c>
      <c r="Y50" s="27" t="s">
        <v>15</v>
      </c>
      <c r="Z50" s="30" t="s">
        <v>15</v>
      </c>
      <c r="AA50" s="30" t="s">
        <v>16</v>
      </c>
      <c r="AB50" s="30" t="s">
        <v>12</v>
      </c>
    </row>
    <row r="51" spans="2:39">
      <c r="B51">
        <v>2</v>
      </c>
      <c r="C51" s="27" t="s">
        <v>13</v>
      </c>
      <c r="D51" s="27" t="s">
        <v>14</v>
      </c>
      <c r="E51" s="27" t="s">
        <v>15</v>
      </c>
      <c r="F51" s="27" t="s">
        <v>16</v>
      </c>
      <c r="G51" s="27" t="s">
        <v>12</v>
      </c>
      <c r="H51" s="69">
        <v>2</v>
      </c>
      <c r="I51" s="71"/>
      <c r="J51" s="27">
        <v>1</v>
      </c>
      <c r="K51" s="27">
        <v>1</v>
      </c>
      <c r="L51" s="27">
        <v>3</v>
      </c>
      <c r="M51" s="27">
        <v>1</v>
      </c>
      <c r="N51" s="69">
        <v>8</v>
      </c>
      <c r="O51" s="71"/>
      <c r="P51" s="40">
        <v>36.363636363636367</v>
      </c>
      <c r="R51" s="21" t="s">
        <v>13</v>
      </c>
      <c r="S51" s="21" t="s">
        <v>14</v>
      </c>
      <c r="T51" s="30" t="s">
        <v>15</v>
      </c>
      <c r="U51" s="30" t="s">
        <v>16</v>
      </c>
      <c r="V51" s="30" t="s">
        <v>12</v>
      </c>
      <c r="X51" s="27" t="s">
        <v>13</v>
      </c>
      <c r="Y51" s="27" t="s">
        <v>14</v>
      </c>
      <c r="Z51" s="31" t="s">
        <v>16</v>
      </c>
      <c r="AA51" s="31" t="s">
        <v>18</v>
      </c>
      <c r="AB51" s="31" t="s">
        <v>19</v>
      </c>
    </row>
    <row r="52" spans="2:39">
      <c r="B52">
        <v>3</v>
      </c>
      <c r="C52" s="27" t="s">
        <v>17</v>
      </c>
      <c r="D52" s="27" t="s">
        <v>15</v>
      </c>
      <c r="E52" s="27" t="s">
        <v>16</v>
      </c>
      <c r="F52" s="27" t="s">
        <v>18</v>
      </c>
      <c r="G52" s="27" t="s">
        <v>19</v>
      </c>
      <c r="H52" s="69">
        <v>2</v>
      </c>
      <c r="I52" s="71"/>
      <c r="J52" s="27">
        <v>2</v>
      </c>
      <c r="K52" s="27">
        <v>1</v>
      </c>
      <c r="L52" s="27">
        <v>1</v>
      </c>
      <c r="M52" s="27">
        <v>0</v>
      </c>
      <c r="N52" s="69">
        <v>6</v>
      </c>
      <c r="O52" s="71"/>
      <c r="P52" s="40">
        <v>27.27272727272727</v>
      </c>
      <c r="R52" s="21" t="s">
        <v>17</v>
      </c>
      <c r="S52" s="21" t="s">
        <v>15</v>
      </c>
      <c r="T52" s="28" t="s">
        <v>16</v>
      </c>
      <c r="U52" s="28" t="s">
        <v>18</v>
      </c>
      <c r="V52" s="28" t="s">
        <v>19</v>
      </c>
      <c r="X52" s="27" t="s">
        <v>17</v>
      </c>
      <c r="Y52" s="27" t="s">
        <v>15</v>
      </c>
      <c r="Z52" s="29" t="s">
        <v>10</v>
      </c>
      <c r="AA52" s="29" t="s">
        <v>11</v>
      </c>
      <c r="AB52" s="29" t="s">
        <v>12</v>
      </c>
    </row>
    <row r="53" spans="2:39">
      <c r="B53">
        <v>4</v>
      </c>
      <c r="C53" s="27" t="s">
        <v>20</v>
      </c>
      <c r="D53" s="27" t="s">
        <v>14</v>
      </c>
      <c r="E53" s="27" t="s">
        <v>21</v>
      </c>
      <c r="F53" s="27" t="s">
        <v>18</v>
      </c>
      <c r="G53" s="27" t="s">
        <v>11</v>
      </c>
      <c r="H53" s="69">
        <v>2</v>
      </c>
      <c r="I53" s="71"/>
      <c r="J53" s="27">
        <v>1</v>
      </c>
      <c r="K53" s="27">
        <v>0</v>
      </c>
      <c r="L53" s="27">
        <v>1</v>
      </c>
      <c r="M53" s="27">
        <v>0</v>
      </c>
      <c r="N53" s="69">
        <v>4</v>
      </c>
      <c r="O53" s="71"/>
      <c r="P53" s="40">
        <v>18.181818181818183</v>
      </c>
      <c r="R53" s="21" t="s">
        <v>8</v>
      </c>
      <c r="S53" s="21" t="s">
        <v>9</v>
      </c>
      <c r="T53" s="29" t="s">
        <v>10</v>
      </c>
      <c r="U53" s="29" t="s">
        <v>11</v>
      </c>
      <c r="V53" s="29" t="s">
        <v>12</v>
      </c>
      <c r="X53" s="27" t="s">
        <v>13</v>
      </c>
      <c r="Y53" s="27" t="s">
        <v>14</v>
      </c>
      <c r="Z53" s="28" t="s">
        <v>16</v>
      </c>
      <c r="AA53" s="28" t="s">
        <v>18</v>
      </c>
      <c r="AB53" s="28" t="s">
        <v>19</v>
      </c>
    </row>
    <row r="54" spans="2:39">
      <c r="O54" s="22"/>
    </row>
    <row r="55" spans="2:39" ht="17.25">
      <c r="C55" s="9" t="s">
        <v>26</v>
      </c>
    </row>
    <row r="56" spans="2:39">
      <c r="C56" s="61" t="s">
        <v>47</v>
      </c>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row>
    <row r="57" spans="2: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row>
    <row r="58" spans="2:39">
      <c r="C58" s="87" t="s">
        <v>24</v>
      </c>
      <c r="D58" s="88"/>
      <c r="E58" s="88"/>
      <c r="F58" s="88"/>
      <c r="G58" s="88"/>
      <c r="H58" s="88"/>
      <c r="I58" s="88"/>
      <c r="J58" s="88"/>
      <c r="K58" s="88"/>
      <c r="L58" s="88"/>
      <c r="M58" s="88"/>
      <c r="N58" s="88"/>
      <c r="O58" s="88"/>
      <c r="P58" s="89"/>
      <c r="R58" s="63" t="s">
        <v>25</v>
      </c>
      <c r="S58" s="63"/>
      <c r="T58" s="63"/>
      <c r="U58" s="63"/>
      <c r="V58" s="63"/>
      <c r="X58" s="63" t="s">
        <v>29</v>
      </c>
      <c r="Y58" s="63"/>
      <c r="Z58" s="63"/>
      <c r="AA58" s="63"/>
      <c r="AB58" s="63"/>
      <c r="AC58" s="23"/>
      <c r="AD58" s="90" t="s">
        <v>30</v>
      </c>
      <c r="AE58" s="91"/>
      <c r="AF58" s="91"/>
      <c r="AG58" s="91"/>
      <c r="AH58" s="91"/>
      <c r="AI58" s="91"/>
      <c r="AJ58" s="91"/>
      <c r="AK58" s="91"/>
      <c r="AL58" s="91"/>
      <c r="AM58" s="91"/>
    </row>
    <row r="59" spans="2:39">
      <c r="C59" s="69" t="s">
        <v>33</v>
      </c>
      <c r="D59" s="70"/>
      <c r="E59" s="70"/>
      <c r="F59" s="70"/>
      <c r="G59" s="71"/>
      <c r="H59" s="72" t="s">
        <v>23</v>
      </c>
      <c r="I59" s="73"/>
      <c r="J59" s="73"/>
      <c r="K59" s="73"/>
      <c r="L59" s="73"/>
      <c r="M59" s="74"/>
      <c r="N59" s="69" t="s">
        <v>22</v>
      </c>
      <c r="O59" s="71"/>
      <c r="P59" s="27" t="s">
        <v>35</v>
      </c>
      <c r="R59" s="69" t="s">
        <v>31</v>
      </c>
      <c r="S59" s="70"/>
      <c r="T59" s="70"/>
      <c r="U59" s="70"/>
      <c r="V59" s="71"/>
      <c r="X59" s="66" t="s">
        <v>28</v>
      </c>
      <c r="Y59" s="66"/>
      <c r="Z59" s="66"/>
      <c r="AA59" s="66"/>
      <c r="AB59" s="66"/>
      <c r="AC59" s="23"/>
      <c r="AD59" s="91" t="s">
        <v>32</v>
      </c>
      <c r="AE59" s="91"/>
      <c r="AF59" s="91"/>
      <c r="AG59" s="91"/>
      <c r="AH59" s="91"/>
      <c r="AI59" s="91" t="s">
        <v>32</v>
      </c>
      <c r="AJ59" s="91"/>
      <c r="AK59" s="91"/>
      <c r="AL59" s="91"/>
      <c r="AM59" s="91"/>
    </row>
    <row r="60" spans="2:39">
      <c r="B60">
        <v>1</v>
      </c>
      <c r="C60" s="27" t="s">
        <v>8</v>
      </c>
      <c r="D60" s="27" t="s">
        <v>9</v>
      </c>
      <c r="E60" s="27" t="s">
        <v>10</v>
      </c>
      <c r="F60" s="27" t="s">
        <v>11</v>
      </c>
      <c r="G60" s="27" t="s">
        <v>12</v>
      </c>
      <c r="H60" s="69">
        <v>0</v>
      </c>
      <c r="I60" s="71"/>
      <c r="J60" s="27">
        <v>1</v>
      </c>
      <c r="K60" s="27">
        <v>1</v>
      </c>
      <c r="L60" s="27">
        <v>0</v>
      </c>
      <c r="M60" s="27">
        <v>2</v>
      </c>
      <c r="N60" s="69">
        <v>4</v>
      </c>
      <c r="O60" s="71"/>
      <c r="P60" s="40">
        <v>18.181818181818183</v>
      </c>
      <c r="R60" s="21" t="s">
        <v>17</v>
      </c>
      <c r="S60" s="21" t="s">
        <v>15</v>
      </c>
      <c r="T60" s="31" t="s">
        <v>16</v>
      </c>
      <c r="U60" s="31" t="s">
        <v>18</v>
      </c>
      <c r="V60" s="31" t="s">
        <v>19</v>
      </c>
      <c r="X60" s="27" t="s">
        <v>17</v>
      </c>
      <c r="Y60" s="27" t="s">
        <v>15</v>
      </c>
      <c r="Z60" s="30" t="s">
        <v>15</v>
      </c>
      <c r="AA60" s="30" t="s">
        <v>16</v>
      </c>
      <c r="AB60" s="30" t="s">
        <v>12</v>
      </c>
      <c r="AC60" s="23"/>
      <c r="AD60" s="21" t="s">
        <v>17</v>
      </c>
      <c r="AE60" s="21" t="s">
        <v>15</v>
      </c>
      <c r="AF60" s="6" t="s">
        <v>34</v>
      </c>
      <c r="AG60" s="21" t="s">
        <v>16</v>
      </c>
      <c r="AH60" s="21" t="s">
        <v>12</v>
      </c>
      <c r="AI60" s="53" t="s">
        <v>17</v>
      </c>
      <c r="AJ60" s="53" t="s">
        <v>15</v>
      </c>
      <c r="AK60" s="53" t="s">
        <v>34</v>
      </c>
      <c r="AL60" s="53" t="s">
        <v>16</v>
      </c>
      <c r="AM60" s="53" t="s">
        <v>12</v>
      </c>
    </row>
    <row r="61" spans="2:39">
      <c r="B61">
        <v>2</v>
      </c>
      <c r="C61" s="27" t="s">
        <v>13</v>
      </c>
      <c r="D61" s="27" t="s">
        <v>14</v>
      </c>
      <c r="E61" s="27" t="s">
        <v>15</v>
      </c>
      <c r="F61" s="27" t="s">
        <v>16</v>
      </c>
      <c r="G61" s="27" t="s">
        <v>12</v>
      </c>
      <c r="H61" s="69">
        <v>2</v>
      </c>
      <c r="I61" s="71"/>
      <c r="J61" s="27">
        <v>1</v>
      </c>
      <c r="K61" s="27">
        <v>1</v>
      </c>
      <c r="L61" s="27">
        <v>3</v>
      </c>
      <c r="M61" s="27">
        <v>1</v>
      </c>
      <c r="N61" s="69">
        <v>8</v>
      </c>
      <c r="O61" s="71"/>
      <c r="P61" s="40">
        <v>36.363636363636367</v>
      </c>
      <c r="R61" s="21" t="s">
        <v>13</v>
      </c>
      <c r="S61" s="21" t="s">
        <v>14</v>
      </c>
      <c r="T61" s="30" t="s">
        <v>15</v>
      </c>
      <c r="U61" s="30" t="s">
        <v>16</v>
      </c>
      <c r="V61" s="30" t="s">
        <v>12</v>
      </c>
      <c r="X61" s="27" t="s">
        <v>13</v>
      </c>
      <c r="Y61" s="27" t="s">
        <v>14</v>
      </c>
      <c r="Z61" s="31" t="s">
        <v>16</v>
      </c>
      <c r="AA61" s="31" t="s">
        <v>18</v>
      </c>
      <c r="AB61" s="31" t="s">
        <v>19</v>
      </c>
      <c r="AC61" s="23"/>
      <c r="AD61" s="21" t="s">
        <v>13</v>
      </c>
      <c r="AE61" s="6" t="s">
        <v>8</v>
      </c>
      <c r="AF61" s="21" t="s">
        <v>16</v>
      </c>
      <c r="AG61" s="21" t="s">
        <v>18</v>
      </c>
      <c r="AH61" s="21" t="s">
        <v>19</v>
      </c>
      <c r="AI61" s="28" t="s">
        <v>13</v>
      </c>
      <c r="AJ61" s="28" t="s">
        <v>8</v>
      </c>
      <c r="AK61" s="28" t="s">
        <v>16</v>
      </c>
      <c r="AL61" s="28" t="s">
        <v>18</v>
      </c>
      <c r="AM61" s="28" t="s">
        <v>19</v>
      </c>
    </row>
    <row r="62" spans="2:39">
      <c r="B62">
        <v>3</v>
      </c>
      <c r="C62" s="27" t="s">
        <v>17</v>
      </c>
      <c r="D62" s="27" t="s">
        <v>15</v>
      </c>
      <c r="E62" s="27" t="s">
        <v>16</v>
      </c>
      <c r="F62" s="27" t="s">
        <v>18</v>
      </c>
      <c r="G62" s="27" t="s">
        <v>19</v>
      </c>
      <c r="H62" s="69">
        <v>2</v>
      </c>
      <c r="I62" s="71"/>
      <c r="J62" s="27">
        <v>2</v>
      </c>
      <c r="K62" s="27">
        <v>1</v>
      </c>
      <c r="L62" s="27">
        <v>1</v>
      </c>
      <c r="M62" s="27">
        <v>0</v>
      </c>
      <c r="N62" s="69">
        <v>6</v>
      </c>
      <c r="O62" s="71"/>
      <c r="P62" s="40">
        <v>27.27272727272727</v>
      </c>
      <c r="R62" s="21" t="s">
        <v>17</v>
      </c>
      <c r="S62" s="21" t="s">
        <v>15</v>
      </c>
      <c r="T62" s="28" t="s">
        <v>16</v>
      </c>
      <c r="U62" s="28" t="s">
        <v>18</v>
      </c>
      <c r="V62" s="28" t="s">
        <v>19</v>
      </c>
      <c r="X62" s="27" t="s">
        <v>17</v>
      </c>
      <c r="Y62" s="27" t="s">
        <v>15</v>
      </c>
      <c r="Z62" s="29" t="s">
        <v>10</v>
      </c>
      <c r="AA62" s="29" t="s">
        <v>11</v>
      </c>
      <c r="AB62" s="29" t="s">
        <v>12</v>
      </c>
      <c r="AC62" s="23"/>
      <c r="AD62" s="21" t="s">
        <v>17</v>
      </c>
      <c r="AE62" s="21" t="s">
        <v>15</v>
      </c>
      <c r="AF62" s="21" t="s">
        <v>10</v>
      </c>
      <c r="AG62" s="6" t="s">
        <v>11</v>
      </c>
      <c r="AH62" s="21" t="s">
        <v>12</v>
      </c>
      <c r="AI62" s="31" t="s">
        <v>17</v>
      </c>
      <c r="AJ62" s="31" t="s">
        <v>15</v>
      </c>
      <c r="AK62" s="31" t="s">
        <v>10</v>
      </c>
      <c r="AL62" s="31" t="s">
        <v>11</v>
      </c>
      <c r="AM62" s="31" t="s">
        <v>12</v>
      </c>
    </row>
    <row r="63" spans="2:39">
      <c r="B63">
        <v>4</v>
      </c>
      <c r="C63" s="27" t="s">
        <v>20</v>
      </c>
      <c r="D63" s="27" t="s">
        <v>14</v>
      </c>
      <c r="E63" s="27" t="s">
        <v>21</v>
      </c>
      <c r="F63" s="27" t="s">
        <v>18</v>
      </c>
      <c r="G63" s="27" t="s">
        <v>11</v>
      </c>
      <c r="H63" s="69">
        <v>2</v>
      </c>
      <c r="I63" s="71"/>
      <c r="J63" s="27">
        <v>1</v>
      </c>
      <c r="K63" s="27">
        <v>0</v>
      </c>
      <c r="L63" s="27">
        <v>1</v>
      </c>
      <c r="M63" s="27">
        <v>0</v>
      </c>
      <c r="N63" s="69">
        <v>4</v>
      </c>
      <c r="O63" s="71"/>
      <c r="P63" s="40">
        <v>18.181818181818183</v>
      </c>
      <c r="R63" s="21" t="s">
        <v>8</v>
      </c>
      <c r="S63" s="21" t="s">
        <v>9</v>
      </c>
      <c r="T63" s="29" t="s">
        <v>10</v>
      </c>
      <c r="U63" s="29" t="s">
        <v>11</v>
      </c>
      <c r="V63" s="29" t="s">
        <v>12</v>
      </c>
      <c r="X63" s="27" t="s">
        <v>13</v>
      </c>
      <c r="Y63" s="27" t="s">
        <v>14</v>
      </c>
      <c r="Z63" s="28" t="s">
        <v>16</v>
      </c>
      <c r="AA63" s="28" t="s">
        <v>18</v>
      </c>
      <c r="AB63" s="28" t="s">
        <v>19</v>
      </c>
      <c r="AC63" s="23"/>
      <c r="AD63" s="21" t="s">
        <v>13</v>
      </c>
      <c r="AE63" s="21" t="s">
        <v>14</v>
      </c>
      <c r="AF63" s="6" t="s">
        <v>21</v>
      </c>
      <c r="AG63" s="21" t="s">
        <v>18</v>
      </c>
      <c r="AH63" s="21" t="s">
        <v>19</v>
      </c>
      <c r="AI63" s="29" t="s">
        <v>13</v>
      </c>
      <c r="AJ63" s="29" t="s">
        <v>14</v>
      </c>
      <c r="AK63" s="29" t="s">
        <v>21</v>
      </c>
      <c r="AL63" s="29" t="s">
        <v>18</v>
      </c>
      <c r="AM63" s="29" t="s">
        <v>19</v>
      </c>
    </row>
    <row r="66" spans="2:35">
      <c r="C66" s="1"/>
      <c r="D66" s="1" t="s">
        <v>0</v>
      </c>
      <c r="E66" s="1" t="s">
        <v>1</v>
      </c>
      <c r="F66" s="1" t="s">
        <v>2</v>
      </c>
      <c r="G66" s="1" t="s">
        <v>3</v>
      </c>
      <c r="I66" s="1"/>
      <c r="J66" s="1" t="s">
        <v>0</v>
      </c>
      <c r="K66" s="1" t="s">
        <v>1</v>
      </c>
      <c r="L66" s="1" t="s">
        <v>2</v>
      </c>
      <c r="M66" s="1" t="s">
        <v>3</v>
      </c>
      <c r="O66" s="1"/>
      <c r="P66" s="1" t="s">
        <v>0</v>
      </c>
      <c r="Q66" s="1" t="s">
        <v>1</v>
      </c>
      <c r="R66" s="1" t="s">
        <v>2</v>
      </c>
      <c r="S66" s="1" t="s">
        <v>3</v>
      </c>
      <c r="U66" s="1"/>
      <c r="V66" s="1" t="s">
        <v>0</v>
      </c>
      <c r="W66" s="1" t="s">
        <v>1</v>
      </c>
      <c r="X66" s="1" t="s">
        <v>2</v>
      </c>
      <c r="Y66" s="1" t="s">
        <v>3</v>
      </c>
    </row>
    <row r="67" spans="2:35">
      <c r="C67" s="1">
        <v>1</v>
      </c>
      <c r="D67" s="21"/>
      <c r="E67" s="53">
        <v>1</v>
      </c>
      <c r="F67" s="21"/>
      <c r="G67" s="21"/>
      <c r="I67" s="1">
        <v>1</v>
      </c>
      <c r="J67" s="28">
        <v>1</v>
      </c>
      <c r="K67" s="21"/>
      <c r="L67" s="28">
        <v>1</v>
      </c>
      <c r="M67" s="21"/>
      <c r="O67" s="1">
        <v>1</v>
      </c>
      <c r="P67" s="21"/>
      <c r="Q67" s="31">
        <v>1</v>
      </c>
      <c r="R67" s="21"/>
      <c r="S67" s="21"/>
      <c r="U67" s="1">
        <v>1</v>
      </c>
      <c r="V67" s="21"/>
      <c r="W67" s="21"/>
      <c r="X67" s="29">
        <v>1</v>
      </c>
      <c r="Y67" s="21"/>
    </row>
    <row r="68" spans="2:35">
      <c r="C68" s="1">
        <v>2</v>
      </c>
      <c r="D68" s="21"/>
      <c r="E68" s="21"/>
      <c r="F68" s="21"/>
      <c r="G68" s="53">
        <v>1</v>
      </c>
      <c r="I68" s="1">
        <v>2</v>
      </c>
      <c r="J68" s="21"/>
      <c r="K68" s="21"/>
      <c r="L68" s="21"/>
      <c r="M68" s="21"/>
      <c r="O68" s="1">
        <v>2</v>
      </c>
      <c r="P68" s="21"/>
      <c r="Q68" s="21"/>
      <c r="R68" s="21"/>
      <c r="S68" s="31">
        <v>1</v>
      </c>
      <c r="U68" s="1">
        <v>2</v>
      </c>
      <c r="V68" s="29">
        <v>1</v>
      </c>
      <c r="W68" s="29">
        <v>1</v>
      </c>
      <c r="X68" s="21"/>
      <c r="Y68" s="21"/>
    </row>
    <row r="69" spans="2:35">
      <c r="C69" s="5">
        <v>3</v>
      </c>
      <c r="D69" s="21"/>
      <c r="E69" s="53">
        <v>1</v>
      </c>
      <c r="F69" s="21"/>
      <c r="G69" s="53">
        <v>1</v>
      </c>
      <c r="I69" s="5">
        <v>3</v>
      </c>
      <c r="J69" s="21"/>
      <c r="K69" s="28">
        <v>1</v>
      </c>
      <c r="L69" s="28">
        <v>1</v>
      </c>
      <c r="M69" s="21"/>
      <c r="O69" s="5">
        <v>3</v>
      </c>
      <c r="P69" s="31">
        <v>1</v>
      </c>
      <c r="Q69" s="21"/>
      <c r="R69" s="21"/>
      <c r="S69" s="21"/>
      <c r="U69" s="5">
        <v>3</v>
      </c>
      <c r="V69" s="21"/>
      <c r="W69" s="21"/>
      <c r="X69" s="29">
        <v>1</v>
      </c>
      <c r="Y69" s="21"/>
    </row>
    <row r="70" spans="2:35">
      <c r="C70" s="5">
        <v>4</v>
      </c>
      <c r="D70" s="21"/>
      <c r="E70" s="21"/>
      <c r="F70" s="21"/>
      <c r="G70" s="53">
        <v>1</v>
      </c>
      <c r="I70" s="5">
        <v>4</v>
      </c>
      <c r="J70" s="28">
        <v>1</v>
      </c>
      <c r="K70" s="21"/>
      <c r="L70" s="21"/>
      <c r="M70" s="21"/>
      <c r="O70" s="5">
        <v>4</v>
      </c>
      <c r="P70" s="21"/>
      <c r="Q70" s="31">
        <v>1</v>
      </c>
      <c r="R70" s="21"/>
      <c r="S70" s="31">
        <v>1</v>
      </c>
      <c r="U70" s="5">
        <v>4</v>
      </c>
      <c r="V70" s="21"/>
      <c r="W70" s="21"/>
      <c r="X70" s="21"/>
      <c r="Y70" s="29">
        <v>1</v>
      </c>
    </row>
    <row r="73" spans="2:35" ht="15.75">
      <c r="B73" s="14"/>
      <c r="C73" s="82" t="s">
        <v>32</v>
      </c>
      <c r="D73" s="83"/>
      <c r="E73" s="83"/>
      <c r="F73" s="83"/>
      <c r="G73" s="84"/>
      <c r="H73" s="34"/>
      <c r="I73" s="85" t="s">
        <v>23</v>
      </c>
      <c r="J73" s="85"/>
      <c r="K73" s="85"/>
      <c r="L73" s="85"/>
      <c r="M73" s="85"/>
      <c r="N73" s="32" t="s">
        <v>22</v>
      </c>
      <c r="O73" s="33"/>
      <c r="P73" s="79" t="s">
        <v>27</v>
      </c>
      <c r="Q73" s="79"/>
      <c r="R73" s="79"/>
      <c r="S73" s="79"/>
    </row>
    <row r="74" spans="2:35" ht="15.75">
      <c r="B74" s="14">
        <v>1</v>
      </c>
      <c r="C74" s="53" t="s">
        <v>17</v>
      </c>
      <c r="D74" s="53" t="s">
        <v>15</v>
      </c>
      <c r="E74" s="53" t="s">
        <v>34</v>
      </c>
      <c r="F74" s="53" t="s">
        <v>16</v>
      </c>
      <c r="G74" s="53" t="s">
        <v>12</v>
      </c>
      <c r="H74" s="34"/>
      <c r="I74" s="54">
        <f>IF(D69=1,1,0)+IF(G68=1,1,0)+IF(F69=1,1,0)</f>
        <v>1</v>
      </c>
      <c r="J74" s="54">
        <f>IF(E67=1,1,0)+IF(F70=1,1,0)+IF(E69=1,1,0)</f>
        <v>2</v>
      </c>
      <c r="K74" s="54">
        <f>IF(E70=1,1,0)+IF(F67=1,1,0)+IF(E68=1,1,0)</f>
        <v>0</v>
      </c>
      <c r="L74" s="54">
        <f>IF(D67=1,1,0)+IF(G70=1,1,0)+IF(G68=1,1,0)+IF(F67=1,1,0)</f>
        <v>2</v>
      </c>
      <c r="M74" s="54">
        <f>IF(E69=1,1,0)+IF(F68=1,1,0)</f>
        <v>1</v>
      </c>
      <c r="N74" s="32">
        <f>SUM(I74:M74)</f>
        <v>6</v>
      </c>
      <c r="O74" s="33"/>
      <c r="P74" s="79">
        <f>N74/SUM($N$74:$N$77)</f>
        <v>0.3</v>
      </c>
      <c r="Q74" s="79"/>
      <c r="R74" s="80">
        <f>P74*100</f>
        <v>30</v>
      </c>
      <c r="S74" s="81"/>
    </row>
    <row r="75" spans="2:35" ht="15.75">
      <c r="B75" s="14">
        <v>2</v>
      </c>
      <c r="C75" s="28" t="s">
        <v>13</v>
      </c>
      <c r="D75" s="28" t="s">
        <v>8</v>
      </c>
      <c r="E75" s="28" t="s">
        <v>16</v>
      </c>
      <c r="F75" s="28" t="s">
        <v>18</v>
      </c>
      <c r="G75" s="28" t="s">
        <v>19</v>
      </c>
      <c r="H75" s="34"/>
      <c r="I75" s="35">
        <f>IF(M69=1,1,0)+IF(J68=1,1,0)+IF(K69=1,1,0)</f>
        <v>1</v>
      </c>
      <c r="J75" s="35">
        <f>IF(K69=1,1,0)+IF(L68=1,1,0)</f>
        <v>1</v>
      </c>
      <c r="K75" s="35">
        <f>IF(J67=1,1,0)+IF(M68=1,1,0)+IF(M70=1,1,0)+IF(L67=1,1,0)</f>
        <v>2</v>
      </c>
      <c r="L75" s="35">
        <f>IF(J68=1,1,0)+IF(M67=1,1,0)+IF(J70=1,1,0)+IF(K67=1,1,0)</f>
        <v>1</v>
      </c>
      <c r="M75" s="35">
        <f>IF(K68=1,1,0)+IF(L69=1,1,0)</f>
        <v>1</v>
      </c>
      <c r="N75" s="32">
        <f>SUM(I75:M75)</f>
        <v>6</v>
      </c>
      <c r="O75" s="33"/>
      <c r="P75" s="79">
        <f t="shared" ref="P75:P77" si="2">N75/SUM($N$74:$N$77)</f>
        <v>0.3</v>
      </c>
      <c r="Q75" s="79"/>
      <c r="R75" s="80">
        <f t="shared" ref="R75:R77" si="3">P75*100</f>
        <v>30</v>
      </c>
      <c r="S75" s="81"/>
    </row>
    <row r="76" spans="2:35" ht="15.75">
      <c r="B76" s="14">
        <v>3</v>
      </c>
      <c r="C76" s="31" t="s">
        <v>17</v>
      </c>
      <c r="D76" s="31" t="s">
        <v>15</v>
      </c>
      <c r="E76" s="31" t="s">
        <v>10</v>
      </c>
      <c r="F76" s="31" t="s">
        <v>11</v>
      </c>
      <c r="G76" s="31" t="s">
        <v>12</v>
      </c>
      <c r="H76" s="34"/>
      <c r="I76" s="36">
        <f>IF(R69=1,1,0)+IF(P69=1,1,0)+IF(S68=1,1,0)</f>
        <v>2</v>
      </c>
      <c r="J76" s="36">
        <f>IF(Q69=1,1,0)+IF(R70=1,1,0)+IF(Q67=1,1,0)</f>
        <v>1</v>
      </c>
      <c r="K76" s="36">
        <f>IF(Q67=1,1,0)+IF(R70=1,1,0)+IF(R68=1,1,0)</f>
        <v>1</v>
      </c>
      <c r="L76" s="36">
        <f>IF(S69=1,1,0)+IF(P68=1,1,0)+IF(R68=1,1,0)</f>
        <v>0</v>
      </c>
      <c r="M76" s="36">
        <f>IF(R68=1,1,0)+IF(Q69=1,1,0)</f>
        <v>0</v>
      </c>
      <c r="N76" s="32">
        <f>SUM(I76:M76)</f>
        <v>4</v>
      </c>
      <c r="O76" s="33"/>
      <c r="P76" s="79">
        <f t="shared" si="2"/>
        <v>0.2</v>
      </c>
      <c r="Q76" s="79"/>
      <c r="R76" s="80">
        <f t="shared" si="3"/>
        <v>20</v>
      </c>
      <c r="S76" s="81"/>
    </row>
    <row r="77" spans="2:35" ht="15.75">
      <c r="B77" s="14">
        <v>4</v>
      </c>
      <c r="C77" s="29" t="s">
        <v>13</v>
      </c>
      <c r="D77" s="29" t="s">
        <v>14</v>
      </c>
      <c r="E77" s="29" t="s">
        <v>21</v>
      </c>
      <c r="F77" s="29" t="s">
        <v>18</v>
      </c>
      <c r="G77" s="29" t="s">
        <v>19</v>
      </c>
      <c r="H77" s="34"/>
      <c r="I77" s="37">
        <f>IF(W69=1,1,0)+IF(Y69=1,1,0)+IF(V68=1,1,0)</f>
        <v>1</v>
      </c>
      <c r="J77" s="37">
        <f>IF(X69=1,1,0)+IF(W70=1,1,0)+IF(X67=1,1,0)</f>
        <v>2</v>
      </c>
      <c r="K77" s="37">
        <f>IF(X70=1,1,0)+IF(Y67=1,1,0)+IF(Y69=1,1,0)</f>
        <v>0</v>
      </c>
      <c r="L77" s="37">
        <f>IF(W67=1,1,0)+IF(V68=1,1,0)+IF(Y67=1,1,0)+IF(V70=1,1,0)</f>
        <v>1</v>
      </c>
      <c r="M77" s="37">
        <f>IF(W69=1,1,0)+IF(X68=1,1,0)</f>
        <v>0</v>
      </c>
      <c r="N77" s="32">
        <f>SUM(I77:M77)</f>
        <v>4</v>
      </c>
      <c r="O77" s="33"/>
      <c r="P77" s="79">
        <f t="shared" si="2"/>
        <v>0.2</v>
      </c>
      <c r="Q77" s="79"/>
      <c r="R77" s="80">
        <f t="shared" si="3"/>
        <v>20</v>
      </c>
      <c r="S77" s="81"/>
    </row>
    <row r="80" spans="2:35" ht="26.25">
      <c r="C80" s="59" t="s">
        <v>38</v>
      </c>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row>
    <row r="82" spans="2:27">
      <c r="C82" s="87" t="s">
        <v>24</v>
      </c>
      <c r="D82" s="88"/>
      <c r="E82" s="88"/>
      <c r="F82" s="88"/>
      <c r="G82" s="88"/>
      <c r="H82" s="88"/>
      <c r="I82" s="88"/>
      <c r="J82" s="88"/>
      <c r="K82" s="88"/>
      <c r="L82" s="88"/>
      <c r="M82" s="88"/>
      <c r="N82" s="89"/>
      <c r="P82" s="63" t="s">
        <v>25</v>
      </c>
      <c r="Q82" s="63"/>
      <c r="R82" s="63"/>
      <c r="S82" s="63"/>
      <c r="T82" s="63"/>
      <c r="U82" s="63"/>
      <c r="V82" s="63"/>
      <c r="W82" s="63"/>
      <c r="X82" s="63"/>
      <c r="Y82" s="63"/>
      <c r="Z82" s="63"/>
      <c r="AA82" s="63"/>
    </row>
    <row r="83" spans="2:27">
      <c r="C83" s="69" t="s">
        <v>32</v>
      </c>
      <c r="D83" s="70"/>
      <c r="E83" s="70"/>
      <c r="F83" s="70"/>
      <c r="G83" s="71"/>
      <c r="H83" s="69" t="s">
        <v>23</v>
      </c>
      <c r="I83" s="70"/>
      <c r="J83" s="70"/>
      <c r="K83" s="70"/>
      <c r="L83" s="71"/>
      <c r="M83" s="24" t="s">
        <v>22</v>
      </c>
      <c r="N83" s="27" t="s">
        <v>35</v>
      </c>
      <c r="P83" s="25" t="s">
        <v>35</v>
      </c>
      <c r="Q83" s="66" t="s">
        <v>32</v>
      </c>
      <c r="R83" s="66"/>
      <c r="S83" s="66"/>
      <c r="T83" s="66"/>
      <c r="U83" s="86"/>
      <c r="V83" s="27" t="s">
        <v>35</v>
      </c>
      <c r="W83" s="71" t="s">
        <v>31</v>
      </c>
      <c r="X83" s="66"/>
      <c r="Y83" s="66"/>
      <c r="Z83" s="66"/>
      <c r="AA83" s="66"/>
    </row>
    <row r="84" spans="2:27">
      <c r="B84">
        <v>1</v>
      </c>
      <c r="C84" s="27" t="s">
        <v>17</v>
      </c>
      <c r="D84" s="27" t="s">
        <v>15</v>
      </c>
      <c r="E84" s="27" t="s">
        <v>34</v>
      </c>
      <c r="F84" s="27" t="s">
        <v>16</v>
      </c>
      <c r="G84" s="27" t="s">
        <v>12</v>
      </c>
      <c r="H84" s="27">
        <v>1</v>
      </c>
      <c r="I84" s="27">
        <v>2</v>
      </c>
      <c r="J84" s="27">
        <v>0</v>
      </c>
      <c r="K84" s="27">
        <v>2</v>
      </c>
      <c r="L84" s="27">
        <v>1</v>
      </c>
      <c r="M84" s="24">
        <v>4</v>
      </c>
      <c r="N84" s="55">
        <v>30</v>
      </c>
      <c r="P84" s="57">
        <v>30</v>
      </c>
      <c r="Q84" s="56" t="s">
        <v>17</v>
      </c>
      <c r="R84" s="42" t="s">
        <v>15</v>
      </c>
      <c r="S84" s="42" t="s">
        <v>34</v>
      </c>
      <c r="T84" s="42" t="s">
        <v>16</v>
      </c>
      <c r="U84" s="44" t="s">
        <v>12</v>
      </c>
      <c r="V84" s="57">
        <v>30</v>
      </c>
      <c r="W84" s="56" t="s">
        <v>17</v>
      </c>
      <c r="X84" s="42" t="s">
        <v>15</v>
      </c>
      <c r="Y84" s="42" t="s">
        <v>34</v>
      </c>
      <c r="Z84" s="42" t="s">
        <v>16</v>
      </c>
      <c r="AA84" s="42" t="s">
        <v>12</v>
      </c>
    </row>
    <row r="85" spans="2:27">
      <c r="B85">
        <v>2</v>
      </c>
      <c r="C85" s="27" t="s">
        <v>13</v>
      </c>
      <c r="D85" s="27" t="s">
        <v>8</v>
      </c>
      <c r="E85" s="27" t="s">
        <v>16</v>
      </c>
      <c r="F85" s="27" t="s">
        <v>18</v>
      </c>
      <c r="G85" s="27" t="s">
        <v>19</v>
      </c>
      <c r="H85" s="27">
        <v>1</v>
      </c>
      <c r="I85" s="27">
        <v>1</v>
      </c>
      <c r="J85" s="27">
        <v>2</v>
      </c>
      <c r="K85" s="27">
        <v>1</v>
      </c>
      <c r="L85" s="27">
        <v>1</v>
      </c>
      <c r="M85" s="24">
        <v>8</v>
      </c>
      <c r="N85" s="55">
        <v>30</v>
      </c>
      <c r="P85" s="57">
        <v>30</v>
      </c>
      <c r="Q85" s="48" t="s">
        <v>13</v>
      </c>
      <c r="R85" s="28" t="s">
        <v>8</v>
      </c>
      <c r="S85" s="28" t="s">
        <v>16</v>
      </c>
      <c r="T85" s="28" t="s">
        <v>18</v>
      </c>
      <c r="U85" s="45" t="s">
        <v>19</v>
      </c>
      <c r="V85" s="57">
        <v>30</v>
      </c>
      <c r="W85" s="48" t="s">
        <v>13</v>
      </c>
      <c r="X85" s="28" t="s">
        <v>8</v>
      </c>
      <c r="Y85" s="28" t="s">
        <v>16</v>
      </c>
      <c r="Z85" s="28" t="s">
        <v>18</v>
      </c>
      <c r="AA85" s="28" t="s">
        <v>19</v>
      </c>
    </row>
    <row r="86" spans="2:27">
      <c r="B86">
        <v>3</v>
      </c>
      <c r="C86" s="27" t="s">
        <v>17</v>
      </c>
      <c r="D86" s="27" t="s">
        <v>15</v>
      </c>
      <c r="E86" s="27" t="s">
        <v>10</v>
      </c>
      <c r="F86" s="27" t="s">
        <v>11</v>
      </c>
      <c r="G86" s="27" t="s">
        <v>12</v>
      </c>
      <c r="H86" s="27">
        <v>2</v>
      </c>
      <c r="I86" s="27">
        <v>1</v>
      </c>
      <c r="J86" s="27">
        <v>1</v>
      </c>
      <c r="K86" s="27">
        <v>0</v>
      </c>
      <c r="L86" s="27">
        <v>0</v>
      </c>
      <c r="M86" s="24">
        <v>6</v>
      </c>
      <c r="N86" s="55">
        <v>20</v>
      </c>
      <c r="P86" s="57">
        <v>20</v>
      </c>
      <c r="Q86" s="43" t="s">
        <v>17</v>
      </c>
      <c r="R86" s="30" t="s">
        <v>15</v>
      </c>
      <c r="S86" s="30" t="s">
        <v>10</v>
      </c>
      <c r="T86" s="30" t="s">
        <v>11</v>
      </c>
      <c r="U86" s="46" t="s">
        <v>12</v>
      </c>
      <c r="V86" s="57">
        <v>30</v>
      </c>
      <c r="W86" s="56" t="s">
        <v>17</v>
      </c>
      <c r="X86" s="42" t="s">
        <v>15</v>
      </c>
      <c r="Y86" s="42" t="s">
        <v>34</v>
      </c>
      <c r="Z86" s="42" t="s">
        <v>16</v>
      </c>
      <c r="AA86" s="42" t="s">
        <v>12</v>
      </c>
    </row>
    <row r="87" spans="2:27">
      <c r="B87">
        <v>4</v>
      </c>
      <c r="C87" s="27" t="s">
        <v>13</v>
      </c>
      <c r="D87" s="27" t="s">
        <v>14</v>
      </c>
      <c r="E87" s="27" t="s">
        <v>21</v>
      </c>
      <c r="F87" s="27" t="s">
        <v>18</v>
      </c>
      <c r="G87" s="27" t="s">
        <v>19</v>
      </c>
      <c r="H87" s="27">
        <v>1</v>
      </c>
      <c r="I87" s="27">
        <v>2</v>
      </c>
      <c r="J87" s="27">
        <v>0</v>
      </c>
      <c r="K87" s="27">
        <v>1</v>
      </c>
      <c r="L87" s="27">
        <v>0</v>
      </c>
      <c r="M87" s="24">
        <v>4</v>
      </c>
      <c r="N87" s="55">
        <v>20</v>
      </c>
      <c r="P87" s="38">
        <v>20</v>
      </c>
      <c r="Q87" s="27" t="s">
        <v>13</v>
      </c>
      <c r="R87" s="27" t="s">
        <v>14</v>
      </c>
      <c r="S87" s="27" t="s">
        <v>21</v>
      </c>
      <c r="T87" s="27" t="s">
        <v>18</v>
      </c>
      <c r="U87" s="47" t="s">
        <v>19</v>
      </c>
      <c r="V87" s="57">
        <v>20</v>
      </c>
      <c r="W87" s="43" t="s">
        <v>17</v>
      </c>
      <c r="X87" s="30" t="s">
        <v>15</v>
      </c>
      <c r="Y87" s="30" t="s">
        <v>10</v>
      </c>
      <c r="Z87" s="30" t="s">
        <v>11</v>
      </c>
      <c r="AA87" s="30" t="s">
        <v>12</v>
      </c>
    </row>
    <row r="89" spans="2:27">
      <c r="C89" s="63" t="s">
        <v>25</v>
      </c>
      <c r="D89" s="63"/>
      <c r="E89" s="63"/>
      <c r="F89" s="63"/>
      <c r="G89" s="63"/>
      <c r="I89" s="63" t="s">
        <v>29</v>
      </c>
      <c r="J89" s="63"/>
      <c r="K89" s="63"/>
      <c r="L89" s="63"/>
      <c r="M89" s="63"/>
      <c r="P89" s="90" t="s">
        <v>30</v>
      </c>
      <c r="Q89" s="91"/>
      <c r="R89" s="91"/>
      <c r="S89" s="91"/>
      <c r="T89" s="91"/>
      <c r="U89" s="91"/>
      <c r="V89" s="91"/>
      <c r="W89" s="91"/>
      <c r="X89" s="91"/>
      <c r="Y89" s="91"/>
    </row>
    <row r="90" spans="2:27">
      <c r="C90" s="69" t="s">
        <v>31</v>
      </c>
      <c r="D90" s="70"/>
      <c r="E90" s="70"/>
      <c r="F90" s="70"/>
      <c r="G90" s="71"/>
      <c r="I90" s="66" t="s">
        <v>28</v>
      </c>
      <c r="J90" s="66"/>
      <c r="K90" s="66"/>
      <c r="L90" s="66"/>
      <c r="M90" s="66"/>
      <c r="P90" s="91" t="s">
        <v>39</v>
      </c>
      <c r="Q90" s="91"/>
      <c r="R90" s="91"/>
      <c r="S90" s="91"/>
      <c r="T90" s="91"/>
      <c r="U90" s="91" t="s">
        <v>39</v>
      </c>
      <c r="V90" s="91"/>
      <c r="W90" s="91"/>
      <c r="X90" s="91"/>
      <c r="Y90" s="91"/>
    </row>
    <row r="91" spans="2:27">
      <c r="C91" s="21" t="s">
        <v>17</v>
      </c>
      <c r="D91" s="21" t="s">
        <v>15</v>
      </c>
      <c r="E91" s="31" t="s">
        <v>34</v>
      </c>
      <c r="F91" s="31" t="s">
        <v>16</v>
      </c>
      <c r="G91" s="31" t="s">
        <v>12</v>
      </c>
      <c r="I91" s="27" t="s">
        <v>17</v>
      </c>
      <c r="J91" s="27" t="s">
        <v>15</v>
      </c>
      <c r="K91" s="30" t="s">
        <v>34</v>
      </c>
      <c r="L91" s="30" t="s">
        <v>16</v>
      </c>
      <c r="M91" s="30" t="s">
        <v>12</v>
      </c>
      <c r="P91" s="21" t="s">
        <v>17</v>
      </c>
      <c r="Q91" s="21" t="s">
        <v>20</v>
      </c>
      <c r="R91" s="21" t="s">
        <v>34</v>
      </c>
      <c r="S91" s="6" t="s">
        <v>11</v>
      </c>
      <c r="T91" s="21" t="s">
        <v>12</v>
      </c>
      <c r="U91" s="53" t="s">
        <v>17</v>
      </c>
      <c r="V91" s="53" t="s">
        <v>20</v>
      </c>
      <c r="W91" s="53" t="s">
        <v>34</v>
      </c>
      <c r="X91" s="53" t="s">
        <v>11</v>
      </c>
      <c r="Y91" s="53" t="s">
        <v>12</v>
      </c>
    </row>
    <row r="92" spans="2:27">
      <c r="C92" s="21" t="s">
        <v>13</v>
      </c>
      <c r="D92" s="21" t="s">
        <v>8</v>
      </c>
      <c r="E92" s="30" t="s">
        <v>16</v>
      </c>
      <c r="F92" s="30" t="s">
        <v>18</v>
      </c>
      <c r="G92" s="30" t="s">
        <v>19</v>
      </c>
      <c r="I92" s="27" t="s">
        <v>13</v>
      </c>
      <c r="J92" s="27" t="s">
        <v>8</v>
      </c>
      <c r="K92" s="31" t="s">
        <v>16</v>
      </c>
      <c r="L92" s="31" t="s">
        <v>18</v>
      </c>
      <c r="M92" s="31" t="s">
        <v>19</v>
      </c>
      <c r="P92" s="21" t="s">
        <v>13</v>
      </c>
      <c r="Q92" s="21" t="s">
        <v>8</v>
      </c>
      <c r="R92" s="21" t="s">
        <v>16</v>
      </c>
      <c r="S92" s="6" t="s">
        <v>9</v>
      </c>
      <c r="T92" s="21" t="s">
        <v>19</v>
      </c>
      <c r="U92" s="28" t="s">
        <v>13</v>
      </c>
      <c r="V92" s="28" t="s">
        <v>8</v>
      </c>
      <c r="W92" s="28" t="s">
        <v>16</v>
      </c>
      <c r="X92" s="28" t="s">
        <v>9</v>
      </c>
      <c r="Y92" s="28" t="s">
        <v>19</v>
      </c>
    </row>
    <row r="93" spans="2:27">
      <c r="C93" s="21" t="s">
        <v>17</v>
      </c>
      <c r="D93" s="21" t="s">
        <v>15</v>
      </c>
      <c r="E93" s="28" t="s">
        <v>34</v>
      </c>
      <c r="F93" s="28" t="s">
        <v>16</v>
      </c>
      <c r="G93" s="28" t="s">
        <v>12</v>
      </c>
      <c r="I93" s="27" t="s">
        <v>17</v>
      </c>
      <c r="J93" s="27" t="s">
        <v>15</v>
      </c>
      <c r="K93" s="29" t="s">
        <v>34</v>
      </c>
      <c r="L93" s="29" t="s">
        <v>16</v>
      </c>
      <c r="M93" s="29" t="s">
        <v>12</v>
      </c>
      <c r="P93" s="21" t="s">
        <v>17</v>
      </c>
      <c r="Q93" s="6" t="s">
        <v>20</v>
      </c>
      <c r="R93" s="21" t="s">
        <v>34</v>
      </c>
      <c r="S93" s="21" t="s">
        <v>16</v>
      </c>
      <c r="T93" s="21" t="s">
        <v>12</v>
      </c>
      <c r="U93" s="31" t="s">
        <v>17</v>
      </c>
      <c r="V93" s="31" t="s">
        <v>20</v>
      </c>
      <c r="W93" s="31" t="s">
        <v>34</v>
      </c>
      <c r="X93" s="31" t="s">
        <v>16</v>
      </c>
      <c r="Y93" s="31" t="s">
        <v>12</v>
      </c>
    </row>
    <row r="94" spans="2:27">
      <c r="C94" s="21" t="s">
        <v>17</v>
      </c>
      <c r="D94" s="21" t="s">
        <v>15</v>
      </c>
      <c r="E94" s="29" t="s">
        <v>10</v>
      </c>
      <c r="F94" s="29" t="s">
        <v>11</v>
      </c>
      <c r="G94" s="29" t="s">
        <v>12</v>
      </c>
      <c r="I94" s="27" t="s">
        <v>17</v>
      </c>
      <c r="J94" s="27" t="s">
        <v>15</v>
      </c>
      <c r="K94" s="28" t="s">
        <v>10</v>
      </c>
      <c r="L94" s="28" t="s">
        <v>11</v>
      </c>
      <c r="M94" s="28" t="s">
        <v>12</v>
      </c>
      <c r="P94" s="21" t="s">
        <v>17</v>
      </c>
      <c r="Q94" s="21" t="s">
        <v>15</v>
      </c>
      <c r="R94" s="6" t="s">
        <v>10</v>
      </c>
      <c r="S94" s="21" t="s">
        <v>11</v>
      </c>
      <c r="T94" s="21" t="s">
        <v>12</v>
      </c>
      <c r="U94" s="29" t="s">
        <v>17</v>
      </c>
      <c r="V94" s="29" t="s">
        <v>15</v>
      </c>
      <c r="W94" s="29" t="s">
        <v>10</v>
      </c>
      <c r="X94" s="29" t="s">
        <v>11</v>
      </c>
      <c r="Y94" s="29" t="s">
        <v>12</v>
      </c>
    </row>
    <row r="97" spans="3:26">
      <c r="D97" s="1"/>
      <c r="E97" s="1" t="s">
        <v>0</v>
      </c>
      <c r="F97" s="1" t="s">
        <v>1</v>
      </c>
      <c r="G97" s="1" t="s">
        <v>2</v>
      </c>
      <c r="H97" s="1" t="s">
        <v>3</v>
      </c>
      <c r="J97" s="1"/>
      <c r="K97" s="1" t="s">
        <v>0</v>
      </c>
      <c r="L97" s="1" t="s">
        <v>1</v>
      </c>
      <c r="M97" s="1" t="s">
        <v>2</v>
      </c>
      <c r="N97" s="1" t="s">
        <v>3</v>
      </c>
      <c r="P97" s="1"/>
      <c r="Q97" s="1" t="s">
        <v>0</v>
      </c>
      <c r="R97" s="1" t="s">
        <v>1</v>
      </c>
      <c r="S97" s="1" t="s">
        <v>2</v>
      </c>
      <c r="T97" s="1" t="s">
        <v>3</v>
      </c>
      <c r="V97" s="1"/>
      <c r="W97" s="1" t="s">
        <v>0</v>
      </c>
      <c r="X97" s="1" t="s">
        <v>1</v>
      </c>
      <c r="Y97" s="1" t="s">
        <v>2</v>
      </c>
      <c r="Z97" s="1" t="s">
        <v>3</v>
      </c>
    </row>
    <row r="98" spans="3:26">
      <c r="D98" s="1">
        <v>1</v>
      </c>
      <c r="E98" s="21"/>
      <c r="F98" s="53">
        <v>1</v>
      </c>
      <c r="G98" s="21"/>
      <c r="H98" s="53">
        <v>1</v>
      </c>
      <c r="J98" s="1">
        <v>1</v>
      </c>
      <c r="K98" s="28">
        <v>1</v>
      </c>
      <c r="L98" s="21"/>
      <c r="M98" s="28">
        <v>1</v>
      </c>
      <c r="N98" s="21"/>
      <c r="P98" s="1">
        <v>1</v>
      </c>
      <c r="Q98" s="21"/>
      <c r="R98" s="31">
        <v>1</v>
      </c>
      <c r="S98" s="21"/>
      <c r="T98" s="31">
        <v>1</v>
      </c>
      <c r="V98" s="1">
        <v>1</v>
      </c>
      <c r="W98" s="21"/>
      <c r="X98" s="29">
        <v>1</v>
      </c>
      <c r="Y98" s="21"/>
      <c r="Z98" s="21"/>
    </row>
    <row r="99" spans="3:26">
      <c r="D99" s="1">
        <v>2</v>
      </c>
      <c r="E99" s="21"/>
      <c r="F99" s="21"/>
      <c r="G99" s="21"/>
      <c r="H99" s="21"/>
      <c r="J99" s="1">
        <v>2</v>
      </c>
      <c r="K99" s="21"/>
      <c r="L99" s="21"/>
      <c r="M99" s="28">
        <v>1</v>
      </c>
      <c r="N99" s="21"/>
      <c r="P99" s="1">
        <v>2</v>
      </c>
      <c r="Q99" s="21"/>
      <c r="R99" s="21"/>
      <c r="S99" s="21"/>
      <c r="T99" s="21"/>
      <c r="V99" s="1">
        <v>2</v>
      </c>
      <c r="W99" s="21"/>
      <c r="X99" s="21"/>
      <c r="Y99" s="21"/>
      <c r="Z99" s="29">
        <v>1</v>
      </c>
    </row>
    <row r="100" spans="3:26">
      <c r="D100" s="5">
        <v>3</v>
      </c>
      <c r="E100" s="21"/>
      <c r="F100" s="21"/>
      <c r="G100" s="21"/>
      <c r="H100" s="53">
        <v>1</v>
      </c>
      <c r="J100" s="5">
        <v>3</v>
      </c>
      <c r="K100" s="21"/>
      <c r="L100" s="28">
        <v>1</v>
      </c>
      <c r="M100" s="21"/>
      <c r="N100" s="21"/>
      <c r="P100" s="5">
        <v>3</v>
      </c>
      <c r="Q100" s="21"/>
      <c r="R100" s="31">
        <v>1</v>
      </c>
      <c r="S100" s="21"/>
      <c r="T100" s="31">
        <v>1</v>
      </c>
      <c r="V100" s="5">
        <v>3</v>
      </c>
      <c r="W100" s="29">
        <v>1</v>
      </c>
      <c r="X100" s="21"/>
      <c r="Y100" s="21"/>
      <c r="Z100" s="21"/>
    </row>
    <row r="101" spans="3:26">
      <c r="D101" s="5">
        <v>4</v>
      </c>
      <c r="E101" s="21"/>
      <c r="F101" s="53">
        <v>1</v>
      </c>
      <c r="G101" s="21"/>
      <c r="H101" s="53">
        <v>1</v>
      </c>
      <c r="J101" s="5">
        <v>4</v>
      </c>
      <c r="K101" s="28">
        <v>1</v>
      </c>
      <c r="L101" s="21"/>
      <c r="M101" s="21"/>
      <c r="N101" s="21"/>
      <c r="P101" s="5">
        <v>4</v>
      </c>
      <c r="Q101" s="21"/>
      <c r="R101" s="21"/>
      <c r="S101" s="21"/>
      <c r="T101" s="31">
        <v>1</v>
      </c>
      <c r="V101" s="5">
        <v>4</v>
      </c>
      <c r="W101" s="21"/>
      <c r="X101" s="29">
        <v>1</v>
      </c>
      <c r="Y101" s="21"/>
      <c r="Z101" s="29">
        <v>1</v>
      </c>
    </row>
    <row r="104" spans="3:26" ht="15.75">
      <c r="C104" s="14"/>
      <c r="D104" s="82" t="s">
        <v>39</v>
      </c>
      <c r="E104" s="83"/>
      <c r="F104" s="83"/>
      <c r="G104" s="83"/>
      <c r="H104" s="84"/>
      <c r="I104" s="34"/>
      <c r="J104" s="85" t="s">
        <v>23</v>
      </c>
      <c r="K104" s="85"/>
      <c r="L104" s="85"/>
      <c r="M104" s="85"/>
      <c r="N104" s="85"/>
      <c r="O104" s="92" t="s">
        <v>22</v>
      </c>
      <c r="P104" s="92"/>
      <c r="R104" s="79" t="s">
        <v>27</v>
      </c>
      <c r="S104" s="79"/>
      <c r="T104" s="79"/>
      <c r="U104" s="79"/>
    </row>
    <row r="105" spans="3:26" ht="15.75">
      <c r="C105" s="14">
        <v>1</v>
      </c>
      <c r="D105" s="53" t="s">
        <v>17</v>
      </c>
      <c r="E105" s="53" t="s">
        <v>15</v>
      </c>
      <c r="F105" s="53" t="s">
        <v>34</v>
      </c>
      <c r="G105" s="53" t="s">
        <v>16</v>
      </c>
      <c r="H105" s="53" t="s">
        <v>12</v>
      </c>
      <c r="I105" s="34"/>
      <c r="J105" s="54">
        <f>IF(E100=1,1,0)+IF(H99=1,1,0)+IF(G100=1,1,0)</f>
        <v>0</v>
      </c>
      <c r="K105" s="54">
        <f>IF(F99=1,1,0)+IF(G100=1,1,0)</f>
        <v>0</v>
      </c>
      <c r="L105" s="54">
        <f>IF(F101=1,1,0)+IF(G98=1,1,0)+IF(F99=1,1,0)</f>
        <v>1</v>
      </c>
      <c r="M105" s="54">
        <f>IF(E99=1,1,0)+IF(H100=1,1,0)+IF(G99=1,1,0)</f>
        <v>1</v>
      </c>
      <c r="N105" s="54">
        <f>IF(F100=1,1,0)+IF(G99=1,1,0)</f>
        <v>0</v>
      </c>
      <c r="O105" s="92">
        <f>SUM(J105:N105)</f>
        <v>2</v>
      </c>
      <c r="P105" s="92"/>
      <c r="R105" s="79">
        <f>O105/SUM($O$105:$P$108)</f>
        <v>0.14285714285714285</v>
      </c>
      <c r="S105" s="79"/>
      <c r="T105" s="80">
        <f>R105*100</f>
        <v>14.285714285714285</v>
      </c>
      <c r="U105" s="81"/>
    </row>
    <row r="106" spans="3:26" ht="15.75">
      <c r="C106" s="14">
        <v>2</v>
      </c>
      <c r="D106" s="28" t="s">
        <v>13</v>
      </c>
      <c r="E106" s="28" t="s">
        <v>8</v>
      </c>
      <c r="F106" s="28" t="s">
        <v>16</v>
      </c>
      <c r="G106" s="28" t="s">
        <v>18</v>
      </c>
      <c r="H106" s="28" t="s">
        <v>19</v>
      </c>
      <c r="I106" s="34"/>
      <c r="J106" s="35">
        <f>IF(N100=1,1,0)+IF(K99=1,1,0)+IF(L100=1,1,0)</f>
        <v>1</v>
      </c>
      <c r="K106" s="35">
        <f>IF(L100=1,1,0)+IF(M99=1,1,0)</f>
        <v>2</v>
      </c>
      <c r="L106" s="35">
        <f>IF(K98=1,1,0)+IF(N99=1,1,0)+IF(N101=1,1,0)+IF(M98=1,1,0)</f>
        <v>2</v>
      </c>
      <c r="M106" s="35">
        <f>IF(N101=1,1,0)+IF(L101=1,1,0)+IF(K100=1,1,0)+IF(K98=1,1,0)</f>
        <v>1</v>
      </c>
      <c r="N106" s="35">
        <f>IF(L99=1,1,0)+IF(M100=1,1,0)</f>
        <v>0</v>
      </c>
      <c r="O106" s="92">
        <f t="shared" ref="O106:O108" si="4">SUM(J106:N106)</f>
        <v>6</v>
      </c>
      <c r="P106" s="92"/>
      <c r="R106" s="79">
        <f t="shared" ref="R106:R108" si="5">O106/SUM($O$105:$P$108)</f>
        <v>0.42857142857142855</v>
      </c>
      <c r="S106" s="79"/>
      <c r="T106" s="80">
        <f t="shared" ref="T106:T108" si="6">R106*100</f>
        <v>42.857142857142854</v>
      </c>
      <c r="U106" s="81"/>
    </row>
    <row r="107" spans="3:26" ht="15.75">
      <c r="C107" s="14">
        <v>3</v>
      </c>
      <c r="D107" s="31" t="s">
        <v>17</v>
      </c>
      <c r="E107" s="31" t="s">
        <v>15</v>
      </c>
      <c r="F107" s="31" t="s">
        <v>10</v>
      </c>
      <c r="G107" s="31" t="s">
        <v>11</v>
      </c>
      <c r="H107" s="31" t="s">
        <v>12</v>
      </c>
      <c r="I107" s="34"/>
      <c r="J107" s="36">
        <f>IF(S100=1,1,0)+IF(Q100=1,1,0)+IF(T99=1,1,0)</f>
        <v>0</v>
      </c>
      <c r="K107" s="36">
        <f>IF(R99=1,1,0)+IF(S100=1,1,0)</f>
        <v>0</v>
      </c>
      <c r="L107" s="36">
        <f>IF(R99=1,1,0)+IF(R101=1,1,0)+IF(S98=1,1,0)</f>
        <v>0</v>
      </c>
      <c r="M107" s="36">
        <f>IF(T99=1,1,0)+IF(Q98=1,1,0)+IF(T101=1,1,0)+IF(S98=1,1,0)</f>
        <v>1</v>
      </c>
      <c r="N107" s="36">
        <f>IF(S99=1,1,0)+IF(R100=1,1,0)</f>
        <v>1</v>
      </c>
      <c r="O107" s="92">
        <f t="shared" si="4"/>
        <v>2</v>
      </c>
      <c r="P107" s="92"/>
      <c r="R107" s="79">
        <f t="shared" si="5"/>
        <v>0.14285714285714285</v>
      </c>
      <c r="S107" s="79"/>
      <c r="T107" s="80">
        <f t="shared" si="6"/>
        <v>14.285714285714285</v>
      </c>
      <c r="U107" s="81"/>
    </row>
    <row r="108" spans="3:26" ht="15.75">
      <c r="C108" s="14">
        <v>4</v>
      </c>
      <c r="D108" s="29" t="s">
        <v>13</v>
      </c>
      <c r="E108" s="29" t="s">
        <v>14</v>
      </c>
      <c r="F108" s="29" t="s">
        <v>21</v>
      </c>
      <c r="G108" s="29" t="s">
        <v>18</v>
      </c>
      <c r="H108" s="29" t="s">
        <v>19</v>
      </c>
      <c r="I108" s="34"/>
      <c r="J108" s="37">
        <f>IF(Y100=1,1,0)+IF(Z99=1,1,0)+IF(W100=1,1,0)</f>
        <v>2</v>
      </c>
      <c r="K108" s="37">
        <f>IF(X100=1,1,0)+IF(Y101=1,1,0)+IF(X98=1,1,0)</f>
        <v>1</v>
      </c>
      <c r="L108" s="37">
        <f>IF(Y101=1,1,0)+IF(X98=1,1,0)+IF(Y99=1,1,0)</f>
        <v>1</v>
      </c>
      <c r="M108" s="37">
        <f>IF(Z100=1,1,0)+IF(W99=1,1,0)+IF(Y99=1,1,0)</f>
        <v>0</v>
      </c>
      <c r="N108" s="37">
        <f>IF(X100=1,1,0)+IF(Y99=1,1,0)</f>
        <v>0</v>
      </c>
      <c r="O108" s="92">
        <f t="shared" si="4"/>
        <v>4</v>
      </c>
      <c r="P108" s="92"/>
      <c r="R108" s="79">
        <f t="shared" si="5"/>
        <v>0.2857142857142857</v>
      </c>
      <c r="S108" s="79"/>
      <c r="T108" s="80">
        <f t="shared" si="6"/>
        <v>28.571428571428569</v>
      </c>
      <c r="U108" s="81"/>
    </row>
  </sheetData>
  <sortState ref="R41:W44">
    <sortCondition descending="1" ref="R41"/>
  </sortState>
  <mergeCells count="114">
    <mergeCell ref="O106:P106"/>
    <mergeCell ref="O107:P107"/>
    <mergeCell ref="O108:P108"/>
    <mergeCell ref="R106:S106"/>
    <mergeCell ref="T106:U106"/>
    <mergeCell ref="R107:S107"/>
    <mergeCell ref="T107:U107"/>
    <mergeCell ref="R108:S108"/>
    <mergeCell ref="T108:U108"/>
    <mergeCell ref="D104:H104"/>
    <mergeCell ref="J104:N104"/>
    <mergeCell ref="R104:U104"/>
    <mergeCell ref="R105:S105"/>
    <mergeCell ref="T105:U105"/>
    <mergeCell ref="O104:P104"/>
    <mergeCell ref="O105:P105"/>
    <mergeCell ref="C90:G90"/>
    <mergeCell ref="I89:M89"/>
    <mergeCell ref="I90:M90"/>
    <mergeCell ref="P89:Y89"/>
    <mergeCell ref="P90:T90"/>
    <mergeCell ref="U90:Y90"/>
    <mergeCell ref="P82:AA82"/>
    <mergeCell ref="Q83:U83"/>
    <mergeCell ref="W83:AA83"/>
    <mergeCell ref="C89:G89"/>
    <mergeCell ref="C82:N82"/>
    <mergeCell ref="H44:I44"/>
    <mergeCell ref="H43:I43"/>
    <mergeCell ref="H42:I42"/>
    <mergeCell ref="C83:G83"/>
    <mergeCell ref="H83:L83"/>
    <mergeCell ref="H63:I63"/>
    <mergeCell ref="N63:O63"/>
    <mergeCell ref="C59:G59"/>
    <mergeCell ref="R49:V49"/>
    <mergeCell ref="R48:V48"/>
    <mergeCell ref="X48:AB48"/>
    <mergeCell ref="X49:AB49"/>
    <mergeCell ref="H53:I53"/>
    <mergeCell ref="N53:O53"/>
    <mergeCell ref="H50:I50"/>
    <mergeCell ref="N50:O50"/>
    <mergeCell ref="H51:I51"/>
    <mergeCell ref="N51:O51"/>
    <mergeCell ref="H61:I61"/>
    <mergeCell ref="N61:O61"/>
    <mergeCell ref="H62:I62"/>
    <mergeCell ref="N62:O62"/>
    <mergeCell ref="R58:V58"/>
    <mergeCell ref="X58:AB58"/>
    <mergeCell ref="H59:M59"/>
    <mergeCell ref="N59:O59"/>
    <mergeCell ref="X59:AB59"/>
    <mergeCell ref="R59:V59"/>
    <mergeCell ref="C58:P58"/>
    <mergeCell ref="N41:O41"/>
    <mergeCell ref="N42:O42"/>
    <mergeCell ref="C39:P39"/>
    <mergeCell ref="C48:P48"/>
    <mergeCell ref="AD58:AM58"/>
    <mergeCell ref="AD59:AH59"/>
    <mergeCell ref="AI59:AM59"/>
    <mergeCell ref="H60:I60"/>
    <mergeCell ref="N60:O60"/>
    <mergeCell ref="H41:I41"/>
    <mergeCell ref="C40:G40"/>
    <mergeCell ref="C20:AE21"/>
    <mergeCell ref="C29:G29"/>
    <mergeCell ref="C23:AE23"/>
    <mergeCell ref="P75:Q75"/>
    <mergeCell ref="R75:S75"/>
    <mergeCell ref="P76:Q76"/>
    <mergeCell ref="R76:S76"/>
    <mergeCell ref="P77:Q77"/>
    <mergeCell ref="R77:S77"/>
    <mergeCell ref="C73:G73"/>
    <mergeCell ref="I73:M73"/>
    <mergeCell ref="P73:S73"/>
    <mergeCell ref="P74:Q74"/>
    <mergeCell ref="R74:S74"/>
    <mergeCell ref="H52:I52"/>
    <mergeCell ref="N52:O52"/>
    <mergeCell ref="H40:M40"/>
    <mergeCell ref="N43:O43"/>
    <mergeCell ref="N44:O44"/>
    <mergeCell ref="Y40:AC40"/>
    <mergeCell ref="R39:AC39"/>
    <mergeCell ref="S40:W40"/>
    <mergeCell ref="N40:O40"/>
    <mergeCell ref="C80:AI80"/>
    <mergeCell ref="C8:AI8"/>
    <mergeCell ref="C25:AE25"/>
    <mergeCell ref="C6:AG6"/>
    <mergeCell ref="I28:M29"/>
    <mergeCell ref="N28:N29"/>
    <mergeCell ref="P28:S29"/>
    <mergeCell ref="C2:AE3"/>
    <mergeCell ref="C16:AE18"/>
    <mergeCell ref="C28:G28"/>
    <mergeCell ref="P30:Q30"/>
    <mergeCell ref="P31:Q31"/>
    <mergeCell ref="P32:Q32"/>
    <mergeCell ref="P33:Q33"/>
    <mergeCell ref="R30:S30"/>
    <mergeCell ref="R31:S31"/>
    <mergeCell ref="R32:S32"/>
    <mergeCell ref="R33:S33"/>
    <mergeCell ref="C56:AE56"/>
    <mergeCell ref="C49:G49"/>
    <mergeCell ref="H49:M49"/>
    <mergeCell ref="N49:O49"/>
    <mergeCell ref="C46:AE46"/>
    <mergeCell ref="C36:AE37"/>
  </mergeCells>
  <pageMargins left="0.7" right="0.7" top="0.75" bottom="0.75" header="0.3" footer="0.3"/>
  <pageSetup paperSize="9" orientation="portrait" r:id="rId1"/>
  <ignoredErrors>
    <ignoredError sqref="K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10D65-A5D4-4269-A538-47C94AA54A54}">
  <dimension ref="A1"/>
  <sheetViews>
    <sheetView workbookViewId="0">
      <selection activeCell="C13" sqref="C13:C16"/>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Alcides Rainer</dc:creator>
  <cp:lastModifiedBy>Alcides Rainer</cp:lastModifiedBy>
  <dcterms:created xsi:type="dcterms:W3CDTF">2024-05-14T01:32:51Z</dcterms:created>
  <dcterms:modified xsi:type="dcterms:W3CDTF">2024-05-15T19:14:29Z</dcterms:modified>
</cp:coreProperties>
</file>