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ppl\Documents\Dev\VBA\VBA-module-ouverture\CHOUIPPE_VBA_Excel\TD\Séance1\"/>
    </mc:Choice>
  </mc:AlternateContent>
  <xr:revisionPtr revIDLastSave="0" documentId="13_ncr:1_{E357DC74-4042-4AAF-BB64-3B68542DD2F3}" xr6:coauthVersionLast="47" xr6:coauthVersionMax="47" xr10:uidLastSave="{00000000-0000-0000-0000-000000000000}"/>
  <bookViews>
    <workbookView xWindow="-108" yWindow="-108" windowWidth="23256" windowHeight="12576" xr2:uid="{BF919048-5C9D-42B0-8541-B6C251538D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6" i="1"/>
  <c r="J6" i="1"/>
  <c r="J5" i="1"/>
  <c r="I5" i="1"/>
  <c r="B25" i="1"/>
  <c r="H29" i="1"/>
  <c r="H28" i="1"/>
  <c r="H27" i="1"/>
  <c r="H22" i="1"/>
  <c r="H23" i="1" s="1"/>
  <c r="H24" i="1" s="1"/>
  <c r="H25" i="1" s="1"/>
  <c r="H26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6" i="1"/>
  <c r="F16" i="1"/>
  <c r="F15" i="1"/>
  <c r="F14" i="1"/>
  <c r="F6" i="1"/>
  <c r="F7" i="1"/>
  <c r="F8" i="1"/>
  <c r="F9" i="1"/>
  <c r="F10" i="1"/>
  <c r="F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<sst xmlns="http://schemas.openxmlformats.org/spreadsheetml/2006/main" count="30" uniqueCount="28">
  <si>
    <t>Calcul du taux d'alcoolémie</t>
  </si>
  <si>
    <t>Nbre de verres</t>
  </si>
  <si>
    <t>Boisson</t>
  </si>
  <si>
    <t>% Alcool</t>
  </si>
  <si>
    <t>Volume Consommé</t>
  </si>
  <si>
    <t>Volume d'alcool</t>
  </si>
  <si>
    <t>Volume /verre</t>
  </si>
  <si>
    <t>Bière</t>
  </si>
  <si>
    <t>Cognac</t>
  </si>
  <si>
    <t>Whisky</t>
  </si>
  <si>
    <t>Champagne</t>
  </si>
  <si>
    <t>Vin blanc</t>
  </si>
  <si>
    <t>Vin rouge</t>
  </si>
  <si>
    <t>Tous les volumes sont exprimés en ml</t>
  </si>
  <si>
    <t>Masse du conducteur</t>
  </si>
  <si>
    <t>Quantité d'alcool consommée</t>
  </si>
  <si>
    <t>Taux d'alcoolémie(H)</t>
  </si>
  <si>
    <t>Taux d'alcoolémie(F)</t>
  </si>
  <si>
    <t>kg</t>
  </si>
  <si>
    <t>ml</t>
  </si>
  <si>
    <t>C</t>
  </si>
  <si>
    <t>Homme</t>
  </si>
  <si>
    <t>Femme</t>
  </si>
  <si>
    <t>Elimination</t>
  </si>
  <si>
    <t>Temps écoulé (en heures)</t>
  </si>
  <si>
    <t>Taux résiduel (H)</t>
  </si>
  <si>
    <t>Taux résiduel (F)</t>
  </si>
  <si>
    <t>Décroissance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</si>
</sst>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4" fillId="3" borderId="0" xfId="2" applyAlignment="1">
      <alignment vertical="top" wrapText="1"/>
    </xf>
    <xf numFmtId="0" fontId="4" fillId="3" borderId="0" xfId="2"/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Alignment="1">
      <alignment horizontal="center"/>
    </xf>
    <xf numFmtId="0" fontId="4" fillId="3" borderId="5" xfId="2" applyBorder="1"/>
    <xf numFmtId="0" fontId="4" fillId="3" borderId="6" xfId="2" applyBorder="1"/>
    <xf numFmtId="0" fontId="4" fillId="3" borderId="7" xfId="2" applyBorder="1"/>
    <xf numFmtId="0" fontId="1" fillId="4" borderId="8" xfId="3" applyBorder="1"/>
    <xf numFmtId="0" fontId="1" fillId="4" borderId="9" xfId="3" applyBorder="1"/>
    <xf numFmtId="0" fontId="0" fillId="0" borderId="0" xfId="0" applyBorder="1"/>
    <xf numFmtId="0" fontId="4" fillId="3" borderId="10" xfId="2" applyBorder="1" applyAlignment="1">
      <alignment horizontal="center"/>
    </xf>
    <xf numFmtId="0" fontId="4" fillId="3" borderId="11" xfId="2" applyBorder="1" applyAlignment="1">
      <alignment horizontal="center"/>
    </xf>
    <xf numFmtId="0" fontId="4" fillId="3" borderId="13" xfId="2" applyBorder="1" applyAlignment="1">
      <alignment horizontal="center"/>
    </xf>
    <xf numFmtId="0" fontId="4" fillId="3" borderId="0" xfId="2" applyBorder="1" applyAlignment="1">
      <alignment horizontal="center"/>
    </xf>
    <xf numFmtId="0" fontId="4" fillId="3" borderId="15" xfId="2" applyBorder="1" applyAlignment="1">
      <alignment horizontal="center"/>
    </xf>
    <xf numFmtId="0" fontId="4" fillId="3" borderId="16" xfId="2" applyBorder="1" applyAlignment="1">
      <alignment horizontal="center"/>
    </xf>
    <xf numFmtId="0" fontId="5" fillId="3" borderId="13" xfId="2" applyFont="1" applyBorder="1" applyAlignment="1">
      <alignment horizontal="center"/>
    </xf>
    <xf numFmtId="0" fontId="1" fillId="5" borderId="12" xfId="4" applyBorder="1" applyAlignment="1">
      <alignment horizontal="center"/>
    </xf>
    <xf numFmtId="0" fontId="1" fillId="5" borderId="14" xfId="4" applyBorder="1" applyAlignment="1">
      <alignment horizontal="center"/>
    </xf>
    <xf numFmtId="2" fontId="1" fillId="6" borderId="14" xfId="5" applyNumberFormat="1" applyBorder="1" applyAlignment="1">
      <alignment horizontal="center"/>
    </xf>
    <xf numFmtId="2" fontId="1" fillId="6" borderId="17" xfId="5" applyNumberFormat="1" applyBorder="1" applyAlignment="1">
      <alignment horizontal="center"/>
    </xf>
    <xf numFmtId="0" fontId="2" fillId="2" borderId="0" xfId="1" applyAlignment="1">
      <alignment horizontal="center" vertical="top"/>
    </xf>
    <xf numFmtId="0" fontId="1" fillId="4" borderId="7" xfId="3" applyBorder="1"/>
    <xf numFmtId="0" fontId="1" fillId="4" borderId="6" xfId="3" applyBorder="1"/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2" fontId="0" fillId="0" borderId="1" xfId="0" applyNumberFormat="1" applyBorder="1"/>
    <xf numFmtId="0" fontId="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5" xfId="0" applyFont="1" applyBorder="1"/>
  </cellXfs>
  <cellStyles count="6">
    <cellStyle name="20 % - Accent1" xfId="3" builtinId="30"/>
    <cellStyle name="40 % - Accent1" xfId="4" builtinId="31"/>
    <cellStyle name="60 % - Accent2" xfId="5" builtinId="36"/>
    <cellStyle name="Accent1" xfId="2" builtinId="29"/>
    <cellStyle name="Neutre" xfId="1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11F6-59DE-4B60-B930-B2A91F2330CD}">
  <dimension ref="A1:J29"/>
  <sheetViews>
    <sheetView tabSelected="1" topLeftCell="A3" workbookViewId="0">
      <selection activeCell="L11" sqref="L11"/>
    </sheetView>
  </sheetViews>
  <sheetFormatPr baseColWidth="10" defaultRowHeight="14.4" x14ac:dyDescent="0.3"/>
  <sheetData>
    <row r="1" spans="1:10" ht="15" thickBot="1" x14ac:dyDescent="0.35">
      <c r="A1" s="32" t="s">
        <v>0</v>
      </c>
      <c r="B1" s="33"/>
      <c r="C1" s="34"/>
      <c r="H1" s="35" t="s">
        <v>23</v>
      </c>
    </row>
    <row r="3" spans="1:10" ht="28.8" x14ac:dyDescent="0.3">
      <c r="A3" s="2" t="s">
        <v>1</v>
      </c>
      <c r="B3" s="2" t="s">
        <v>2</v>
      </c>
      <c r="C3" s="2" t="s">
        <v>6</v>
      </c>
      <c r="D3" s="2" t="s">
        <v>3</v>
      </c>
      <c r="E3" s="2" t="s">
        <v>4</v>
      </c>
      <c r="F3" s="2" t="s">
        <v>5</v>
      </c>
      <c r="H3" s="29" t="s">
        <v>24</v>
      </c>
      <c r="I3" s="29" t="s">
        <v>25</v>
      </c>
      <c r="J3" s="29" t="s">
        <v>26</v>
      </c>
    </row>
    <row r="4" spans="1:10" x14ac:dyDescent="0.3">
      <c r="A4" s="3"/>
      <c r="B4" s="3"/>
      <c r="C4" s="3"/>
      <c r="D4" s="3"/>
      <c r="E4" s="3"/>
      <c r="F4" s="3"/>
      <c r="H4" s="29"/>
      <c r="I4" s="29"/>
      <c r="J4" s="29"/>
    </row>
    <row r="5" spans="1:10" x14ac:dyDescent="0.3">
      <c r="A5" s="1">
        <v>0</v>
      </c>
      <c r="B5" t="s">
        <v>7</v>
      </c>
      <c r="C5" s="1">
        <v>250</v>
      </c>
      <c r="D5" s="4">
        <v>0.05</v>
      </c>
      <c r="E5" s="1">
        <f>A5*C5</f>
        <v>0</v>
      </c>
      <c r="F5" s="8">
        <f>E5*D5</f>
        <v>0</v>
      </c>
      <c r="H5" s="30">
        <v>0</v>
      </c>
      <c r="I5" s="31">
        <f>F15</f>
        <v>0.94857142857142862</v>
      </c>
      <c r="J5" s="31">
        <f>F16</f>
        <v>1.1066666666666667</v>
      </c>
    </row>
    <row r="6" spans="1:10" x14ac:dyDescent="0.3">
      <c r="A6" s="1">
        <v>0</v>
      </c>
      <c r="B6" t="s">
        <v>8</v>
      </c>
      <c r="C6" s="1">
        <v>20</v>
      </c>
      <c r="D6" s="4">
        <v>0.45</v>
      </c>
      <c r="E6" s="1">
        <f t="shared" ref="E6:E10" si="0">A6*C6</f>
        <v>0</v>
      </c>
      <c r="F6" s="8">
        <f t="shared" ref="F6:F10" si="1">E6*D6</f>
        <v>0</v>
      </c>
      <c r="H6" s="30">
        <f>H5+1</f>
        <v>1</v>
      </c>
      <c r="I6" s="31">
        <f>IF(I5&lt;=B$20, 0, I5-B$20)</f>
        <v>0.84857142857142864</v>
      </c>
      <c r="J6" s="31">
        <f>IF(J5&lt;=B$21, 0, J5-B$21)</f>
        <v>1.0066666666666666</v>
      </c>
    </row>
    <row r="7" spans="1:10" x14ac:dyDescent="0.3">
      <c r="A7" s="1">
        <v>2</v>
      </c>
      <c r="B7" t="s">
        <v>9</v>
      </c>
      <c r="C7" s="1">
        <v>50</v>
      </c>
      <c r="D7" s="4">
        <v>0.4</v>
      </c>
      <c r="E7" s="1">
        <f t="shared" si="0"/>
        <v>100</v>
      </c>
      <c r="F7" s="8">
        <f t="shared" si="1"/>
        <v>40</v>
      </c>
      <c r="H7" s="30">
        <f t="shared" ref="H7:H29" si="2">H6+1</f>
        <v>2</v>
      </c>
      <c r="I7" s="31">
        <f t="shared" ref="I7:I29" si="3">IF(I6&lt;=B$20, 0, I6-B$20)</f>
        <v>0.74857142857142867</v>
      </c>
      <c r="J7" s="31">
        <f t="shared" ref="J7:J29" si="4">IF(J6&lt;=B$21, 0, J6-B$21)</f>
        <v>0.90666666666666662</v>
      </c>
    </row>
    <row r="8" spans="1:10" x14ac:dyDescent="0.3">
      <c r="A8" s="1">
        <v>0</v>
      </c>
      <c r="B8" t="s">
        <v>10</v>
      </c>
      <c r="C8" s="1">
        <v>100</v>
      </c>
      <c r="D8" s="4">
        <v>0.12</v>
      </c>
      <c r="E8" s="1">
        <f t="shared" si="0"/>
        <v>0</v>
      </c>
      <c r="F8" s="8">
        <f t="shared" si="1"/>
        <v>0</v>
      </c>
      <c r="H8" s="30">
        <f t="shared" si="2"/>
        <v>3</v>
      </c>
      <c r="I8" s="31">
        <f t="shared" si="3"/>
        <v>0.64857142857142869</v>
      </c>
      <c r="J8" s="31">
        <f t="shared" si="4"/>
        <v>0.80666666666666664</v>
      </c>
    </row>
    <row r="9" spans="1:10" x14ac:dyDescent="0.3">
      <c r="A9" s="1">
        <v>2</v>
      </c>
      <c r="B9" t="s">
        <v>12</v>
      </c>
      <c r="C9" s="1">
        <v>120</v>
      </c>
      <c r="D9" s="4">
        <v>0.11</v>
      </c>
      <c r="E9" s="1">
        <f t="shared" si="0"/>
        <v>240</v>
      </c>
      <c r="F9" s="8">
        <f t="shared" si="1"/>
        <v>26.4</v>
      </c>
      <c r="H9" s="30">
        <f t="shared" si="2"/>
        <v>4</v>
      </c>
      <c r="I9" s="31">
        <f t="shared" si="3"/>
        <v>0.54857142857142871</v>
      </c>
      <c r="J9" s="31">
        <f t="shared" si="4"/>
        <v>0.70666666666666667</v>
      </c>
    </row>
    <row r="10" spans="1:10" x14ac:dyDescent="0.3">
      <c r="A10" s="1">
        <v>0</v>
      </c>
      <c r="B10" t="s">
        <v>11</v>
      </c>
      <c r="C10" s="1">
        <v>120</v>
      </c>
      <c r="D10" s="4">
        <v>0.11</v>
      </c>
      <c r="E10" s="1">
        <f t="shared" si="0"/>
        <v>0</v>
      </c>
      <c r="F10" s="8">
        <f t="shared" si="1"/>
        <v>0</v>
      </c>
      <c r="H10" s="30">
        <f t="shared" si="2"/>
        <v>5</v>
      </c>
      <c r="I10" s="31">
        <f t="shared" si="3"/>
        <v>0.44857142857142873</v>
      </c>
      <c r="J10" s="31">
        <f t="shared" si="4"/>
        <v>0.60666666666666669</v>
      </c>
    </row>
    <row r="11" spans="1:10" x14ac:dyDescent="0.3">
      <c r="A11" s="5" t="s">
        <v>13</v>
      </c>
      <c r="B11" s="6"/>
      <c r="C11" s="6"/>
      <c r="D11" s="6"/>
      <c r="E11" s="6"/>
      <c r="F11" s="7"/>
      <c r="H11" s="30">
        <f t="shared" si="2"/>
        <v>6</v>
      </c>
      <c r="I11" s="31">
        <f t="shared" si="3"/>
        <v>0.34857142857142875</v>
      </c>
      <c r="J11" s="31">
        <f t="shared" si="4"/>
        <v>0.50666666666666671</v>
      </c>
    </row>
    <row r="12" spans="1:10" x14ac:dyDescent="0.3">
      <c r="H12" s="30">
        <f t="shared" si="2"/>
        <v>7</v>
      </c>
      <c r="I12" s="31">
        <f t="shared" si="3"/>
        <v>0.24857142857142875</v>
      </c>
      <c r="J12" s="31">
        <f t="shared" si="4"/>
        <v>0.40666666666666673</v>
      </c>
    </row>
    <row r="13" spans="1:10" ht="15" thickBot="1" x14ac:dyDescent="0.35">
      <c r="D13" s="15" t="s">
        <v>14</v>
      </c>
      <c r="E13" s="16"/>
      <c r="F13" s="22">
        <v>100</v>
      </c>
      <c r="G13" t="s">
        <v>18</v>
      </c>
      <c r="H13" s="30">
        <f t="shared" si="2"/>
        <v>8</v>
      </c>
      <c r="I13" s="31">
        <f t="shared" si="3"/>
        <v>0.14857142857142874</v>
      </c>
      <c r="J13" s="31">
        <f t="shared" si="4"/>
        <v>0.30666666666666675</v>
      </c>
    </row>
    <row r="14" spans="1:10" ht="15" thickBot="1" x14ac:dyDescent="0.35">
      <c r="A14" s="14"/>
      <c r="B14" s="9" t="s">
        <v>20</v>
      </c>
      <c r="D14" s="21" t="s">
        <v>15</v>
      </c>
      <c r="E14" s="18"/>
      <c r="F14" s="23">
        <f>SUM(F5:F10)</f>
        <v>66.400000000000006</v>
      </c>
      <c r="G14" t="s">
        <v>19</v>
      </c>
      <c r="H14" s="30">
        <f t="shared" si="2"/>
        <v>9</v>
      </c>
      <c r="I14" s="31">
        <f t="shared" si="3"/>
        <v>4.8571428571428737E-2</v>
      </c>
      <c r="J14" s="31">
        <f t="shared" si="4"/>
        <v>0.20666666666666675</v>
      </c>
    </row>
    <row r="15" spans="1:10" x14ac:dyDescent="0.3">
      <c r="A15" s="10" t="s">
        <v>21</v>
      </c>
      <c r="B15" s="12">
        <v>0.7</v>
      </c>
      <c r="D15" s="17" t="s">
        <v>16</v>
      </c>
      <c r="E15" s="18"/>
      <c r="F15" s="24">
        <f>F$14/(F$13*B15)</f>
        <v>0.94857142857142862</v>
      </c>
      <c r="H15" s="30">
        <f t="shared" si="2"/>
        <v>10</v>
      </c>
      <c r="I15" s="31">
        <f t="shared" si="3"/>
        <v>0</v>
      </c>
      <c r="J15" s="31">
        <f t="shared" si="4"/>
        <v>0.10666666666666674</v>
      </c>
    </row>
    <row r="16" spans="1:10" ht="15" thickBot="1" x14ac:dyDescent="0.35">
      <c r="A16" s="11" t="s">
        <v>22</v>
      </c>
      <c r="B16" s="13">
        <v>0.6</v>
      </c>
      <c r="D16" s="19" t="s">
        <v>17</v>
      </c>
      <c r="E16" s="20"/>
      <c r="F16" s="25">
        <f>F$14/(F$13*B16)</f>
        <v>1.1066666666666667</v>
      </c>
      <c r="H16" s="30">
        <f t="shared" si="2"/>
        <v>11</v>
      </c>
      <c r="I16" s="31">
        <f t="shared" si="3"/>
        <v>0</v>
      </c>
      <c r="J16" s="31">
        <f t="shared" si="4"/>
        <v>6.6666666666667374E-3</v>
      </c>
    </row>
    <row r="17" spans="1:10" x14ac:dyDescent="0.3">
      <c r="H17" s="30">
        <f t="shared" si="2"/>
        <v>12</v>
      </c>
      <c r="I17" s="31">
        <f t="shared" si="3"/>
        <v>0</v>
      </c>
      <c r="J17" s="31">
        <f t="shared" si="4"/>
        <v>0</v>
      </c>
    </row>
    <row r="18" spans="1:10" ht="15" thickBot="1" x14ac:dyDescent="0.35">
      <c r="H18" s="30">
        <f t="shared" si="2"/>
        <v>13</v>
      </c>
      <c r="I18" s="31">
        <f t="shared" si="3"/>
        <v>0</v>
      </c>
      <c r="J18" s="31">
        <f t="shared" si="4"/>
        <v>0</v>
      </c>
    </row>
    <row r="19" spans="1:10" ht="15" thickBot="1" x14ac:dyDescent="0.35">
      <c r="B19" s="10" t="s">
        <v>27</v>
      </c>
      <c r="H19" s="30">
        <f t="shared" si="2"/>
        <v>14</v>
      </c>
      <c r="I19" s="31">
        <f t="shared" si="3"/>
        <v>0</v>
      </c>
      <c r="J19" s="31">
        <f t="shared" si="4"/>
        <v>0</v>
      </c>
    </row>
    <row r="20" spans="1:10" x14ac:dyDescent="0.3">
      <c r="A20" s="10" t="s">
        <v>21</v>
      </c>
      <c r="B20" s="28">
        <v>0.1</v>
      </c>
      <c r="H20" s="30">
        <f t="shared" si="2"/>
        <v>15</v>
      </c>
      <c r="I20" s="31">
        <f t="shared" si="3"/>
        <v>0</v>
      </c>
      <c r="J20" s="31">
        <f t="shared" si="4"/>
        <v>0</v>
      </c>
    </row>
    <row r="21" spans="1:10" ht="15" thickBot="1" x14ac:dyDescent="0.35">
      <c r="A21" s="11" t="s">
        <v>22</v>
      </c>
      <c r="B21" s="27">
        <v>0.1</v>
      </c>
      <c r="H21" s="30">
        <f t="shared" si="2"/>
        <v>16</v>
      </c>
      <c r="I21" s="31">
        <f t="shared" si="3"/>
        <v>0</v>
      </c>
      <c r="J21" s="31">
        <f t="shared" si="4"/>
        <v>0</v>
      </c>
    </row>
    <row r="22" spans="1:10" x14ac:dyDescent="0.3">
      <c r="H22" s="30">
        <f t="shared" si="2"/>
        <v>17</v>
      </c>
      <c r="I22" s="31">
        <f t="shared" si="3"/>
        <v>0</v>
      </c>
      <c r="J22" s="31">
        <f t="shared" si="4"/>
        <v>0</v>
      </c>
    </row>
    <row r="23" spans="1:10" x14ac:dyDescent="0.3">
      <c r="H23" s="30">
        <f t="shared" si="2"/>
        <v>18</v>
      </c>
      <c r="I23" s="31">
        <f t="shared" si="3"/>
        <v>0</v>
      </c>
      <c r="J23" s="31">
        <f t="shared" si="4"/>
        <v>0</v>
      </c>
    </row>
    <row r="24" spans="1:10" x14ac:dyDescent="0.3">
      <c r="H24" s="30">
        <f t="shared" si="2"/>
        <v>19</v>
      </c>
      <c r="I24" s="31">
        <f t="shared" si="3"/>
        <v>0</v>
      </c>
      <c r="J24" s="31">
        <f t="shared" si="4"/>
        <v>0</v>
      </c>
    </row>
    <row r="25" spans="1:10" x14ac:dyDescent="0.3">
      <c r="B25" s="26" t="str">
        <f>IF(F15&gt;3.5, "RISQUE DE MORT", IF(F15&gt;2.5,"RISQUE DE COMA", IF(F15&gt;0.5, "NE PAS PRENDRE LE VOLANT", "RESTER PRUDENT")))</f>
        <v>NE PAS PRENDRE LE VOLANT</v>
      </c>
      <c r="C25" s="26"/>
      <c r="D25" s="26"/>
      <c r="H25" s="30">
        <f t="shared" si="2"/>
        <v>20</v>
      </c>
      <c r="I25" s="31">
        <f t="shared" si="3"/>
        <v>0</v>
      </c>
      <c r="J25" s="31">
        <f t="shared" si="4"/>
        <v>0</v>
      </c>
    </row>
    <row r="26" spans="1:10" x14ac:dyDescent="0.3">
      <c r="H26" s="30">
        <f t="shared" si="2"/>
        <v>21</v>
      </c>
      <c r="I26" s="31">
        <f t="shared" si="3"/>
        <v>0</v>
      </c>
      <c r="J26" s="31">
        <f t="shared" si="4"/>
        <v>0</v>
      </c>
    </row>
    <row r="27" spans="1:10" x14ac:dyDescent="0.3">
      <c r="H27" s="30">
        <f t="shared" si="2"/>
        <v>22</v>
      </c>
      <c r="I27" s="31">
        <f t="shared" si="3"/>
        <v>0</v>
      </c>
      <c r="J27" s="31">
        <f t="shared" si="4"/>
        <v>0</v>
      </c>
    </row>
    <row r="28" spans="1:10" x14ac:dyDescent="0.3">
      <c r="H28" s="30">
        <f t="shared" si="2"/>
        <v>23</v>
      </c>
      <c r="I28" s="31">
        <f t="shared" si="3"/>
        <v>0</v>
      </c>
      <c r="J28" s="31">
        <f t="shared" si="4"/>
        <v>0</v>
      </c>
    </row>
    <row r="29" spans="1:10" x14ac:dyDescent="0.3">
      <c r="H29" s="30">
        <f t="shared" si="2"/>
        <v>24</v>
      </c>
      <c r="I29" s="31">
        <f t="shared" si="3"/>
        <v>0</v>
      </c>
      <c r="J29" s="31">
        <f t="shared" si="4"/>
        <v>0</v>
      </c>
    </row>
  </sheetData>
  <mergeCells count="10">
    <mergeCell ref="H3:H4"/>
    <mergeCell ref="I3:I4"/>
    <mergeCell ref="J3:J4"/>
    <mergeCell ref="B25:D25"/>
    <mergeCell ref="A1:C1"/>
    <mergeCell ref="A11:F11"/>
    <mergeCell ref="D13:E13"/>
    <mergeCell ref="D14:E14"/>
    <mergeCell ref="D15:E15"/>
    <mergeCell ref="D16:E16"/>
  </mergeCells>
  <conditionalFormatting sqref="F15:F16">
    <cfRule type="cellIs" dxfId="6" priority="4" operator="greaterThan">
      <formula>"0.5"</formula>
    </cfRule>
    <cfRule type="cellIs" dxfId="5" priority="3" operator="lessThan">
      <formula>0.5</formula>
    </cfRule>
    <cfRule type="cellIs" dxfId="4" priority="2" operator="greaterThan">
      <formula>0.5</formula>
    </cfRule>
  </conditionalFormatting>
  <conditionalFormatting sqref="I5:J29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chouippe</dc:creator>
  <cp:lastModifiedBy>léo chouippe</cp:lastModifiedBy>
  <dcterms:created xsi:type="dcterms:W3CDTF">2024-04-09T11:36:07Z</dcterms:created>
  <dcterms:modified xsi:type="dcterms:W3CDTF">2024-04-09T12:12:24Z</dcterms:modified>
</cp:coreProperties>
</file>