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healthbc-my.sharepoint.com/personal/guangji_zou_fraserhealth_ca/Documents/Desktop/Microsoft Excel/"/>
    </mc:Choice>
  </mc:AlternateContent>
  <xr:revisionPtr revIDLastSave="0" documentId="8_{9EB0217D-A3DE-41F8-81E0-11C909C4C2A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List1_ContactInfo" sheetId="1" r:id="rId1"/>
    <sheet name="List2_Department" sheetId="2" r:id="rId2"/>
    <sheet name="List3_Details" sheetId="3" r:id="rId3"/>
    <sheet name="Sheet1" sheetId="4" r:id="rId4"/>
  </sheets>
  <definedNames>
    <definedName name="_xlnm._FilterDatabase" localSheetId="2" hidden="1">List3_Details!$A$1:$D$251</definedName>
  </definedNames>
  <calcPr calcId="191029"/>
  <pivotCaches>
    <pivotCache cacheId="47" r:id="rId5"/>
    <pivotCache cacheId="4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W7JcSuCf8WfZF+A/26XW/K9KHR8dYL5bVLXI1qpjaOU=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" i="3"/>
  <c r="F3" i="4"/>
  <c r="F4" i="4"/>
  <c r="F5" i="4"/>
  <c r="F6" i="4"/>
  <c r="F7" i="4"/>
  <c r="G7" i="4" s="1"/>
  <c r="F8" i="4"/>
  <c r="G8" i="4" s="1"/>
  <c r="F9" i="4"/>
  <c r="F10" i="4"/>
  <c r="F11" i="4"/>
  <c r="F12" i="4"/>
  <c r="F13" i="4"/>
  <c r="F14" i="4"/>
  <c r="G14" i="4" s="1"/>
  <c r="F15" i="4"/>
  <c r="G15" i="4" s="1"/>
  <c r="F16" i="4"/>
  <c r="G16" i="4" s="1"/>
  <c r="F17" i="4"/>
  <c r="F18" i="4"/>
  <c r="F19" i="4"/>
  <c r="F20" i="4"/>
  <c r="F21" i="4"/>
  <c r="F22" i="4"/>
  <c r="G22" i="4" s="1"/>
  <c r="F23" i="4"/>
  <c r="G23" i="4" s="1"/>
  <c r="F24" i="4"/>
  <c r="G24" i="4" s="1"/>
  <c r="F25" i="4"/>
  <c r="F26" i="4"/>
  <c r="F27" i="4"/>
  <c r="F28" i="4"/>
  <c r="F29" i="4"/>
  <c r="F30" i="4"/>
  <c r="G30" i="4" s="1"/>
  <c r="F31" i="4"/>
  <c r="G31" i="4" s="1"/>
  <c r="F32" i="4"/>
  <c r="G32" i="4" s="1"/>
  <c r="F33" i="4"/>
  <c r="F34" i="4"/>
  <c r="F35" i="4"/>
  <c r="F36" i="4"/>
  <c r="F37" i="4"/>
  <c r="F38" i="4"/>
  <c r="G38" i="4" s="1"/>
  <c r="F39" i="4"/>
  <c r="G39" i="4" s="1"/>
  <c r="F40" i="4"/>
  <c r="G40" i="4" s="1"/>
  <c r="F41" i="4"/>
  <c r="F42" i="4"/>
  <c r="F43" i="4"/>
  <c r="F44" i="4"/>
  <c r="F45" i="4"/>
  <c r="F46" i="4"/>
  <c r="G46" i="4" s="1"/>
  <c r="F47" i="4"/>
  <c r="G47" i="4" s="1"/>
  <c r="F48" i="4"/>
  <c r="G48" i="4" s="1"/>
  <c r="F49" i="4"/>
  <c r="F50" i="4"/>
  <c r="F51" i="4"/>
  <c r="F2" i="4"/>
  <c r="D3" i="4"/>
  <c r="D4" i="4"/>
  <c r="D5" i="4"/>
  <c r="D6" i="4"/>
  <c r="D7" i="4"/>
  <c r="H7" i="4" s="1"/>
  <c r="D8" i="4"/>
  <c r="H8" i="4" s="1"/>
  <c r="D9" i="4"/>
  <c r="D10" i="4"/>
  <c r="D11" i="4"/>
  <c r="D12" i="4"/>
  <c r="D13" i="4"/>
  <c r="D14" i="4"/>
  <c r="H14" i="4" s="1"/>
  <c r="D15" i="4"/>
  <c r="H15" i="4" s="1"/>
  <c r="D16" i="4"/>
  <c r="H16" i="4" s="1"/>
  <c r="D17" i="4"/>
  <c r="D18" i="4"/>
  <c r="D19" i="4"/>
  <c r="D20" i="4"/>
  <c r="D21" i="4"/>
  <c r="D22" i="4"/>
  <c r="H22" i="4" s="1"/>
  <c r="D23" i="4"/>
  <c r="H23" i="4" s="1"/>
  <c r="D24" i="4"/>
  <c r="H24" i="4" s="1"/>
  <c r="D25" i="4"/>
  <c r="D26" i="4"/>
  <c r="D27" i="4"/>
  <c r="D28" i="4"/>
  <c r="D29" i="4"/>
  <c r="D30" i="4"/>
  <c r="H30" i="4" s="1"/>
  <c r="D31" i="4"/>
  <c r="H31" i="4" s="1"/>
  <c r="D32" i="4"/>
  <c r="H32" i="4" s="1"/>
  <c r="D33" i="4"/>
  <c r="D34" i="4"/>
  <c r="D35" i="4"/>
  <c r="D36" i="4"/>
  <c r="D37" i="4"/>
  <c r="D38" i="4"/>
  <c r="H38" i="4" s="1"/>
  <c r="D39" i="4"/>
  <c r="H39" i="4" s="1"/>
  <c r="D40" i="4"/>
  <c r="H40" i="4" s="1"/>
  <c r="D41" i="4"/>
  <c r="D42" i="4"/>
  <c r="D43" i="4"/>
  <c r="D44" i="4"/>
  <c r="D45" i="4"/>
  <c r="D46" i="4"/>
  <c r="H46" i="4" s="1"/>
  <c r="D47" i="4"/>
  <c r="H47" i="4" s="1"/>
  <c r="D48" i="4"/>
  <c r="H48" i="4" s="1"/>
  <c r="D49" i="4"/>
  <c r="D50" i="4"/>
  <c r="D5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2" i="4"/>
  <c r="H36" i="4" l="1"/>
  <c r="H28" i="4"/>
  <c r="H12" i="4"/>
  <c r="H43" i="4"/>
  <c r="H27" i="4"/>
  <c r="H50" i="4"/>
  <c r="H18" i="4"/>
  <c r="H10" i="4"/>
  <c r="H41" i="4"/>
  <c r="H25" i="4"/>
  <c r="G6" i="4"/>
  <c r="H6" i="4" s="1"/>
  <c r="G45" i="4"/>
  <c r="H45" i="4" s="1"/>
  <c r="G37" i="4"/>
  <c r="H37" i="4" s="1"/>
  <c r="G29" i="4"/>
  <c r="H29" i="4" s="1"/>
  <c r="G21" i="4"/>
  <c r="H21" i="4" s="1"/>
  <c r="G13" i="4"/>
  <c r="H13" i="4" s="1"/>
  <c r="I13" i="4" s="1"/>
  <c r="G5" i="4"/>
  <c r="H5" i="4" s="1"/>
  <c r="G2" i="4"/>
  <c r="H2" i="4" s="1"/>
  <c r="G44" i="4"/>
  <c r="H44" i="4" s="1"/>
  <c r="I44" i="4" s="1"/>
  <c r="G36" i="4"/>
  <c r="G28" i="4"/>
  <c r="G20" i="4"/>
  <c r="H20" i="4" s="1"/>
  <c r="G12" i="4"/>
  <c r="G4" i="4"/>
  <c r="H4" i="4" s="1"/>
  <c r="G51" i="4"/>
  <c r="H51" i="4" s="1"/>
  <c r="I51" i="4" s="1"/>
  <c r="G43" i="4"/>
  <c r="G35" i="4"/>
  <c r="H35" i="4" s="1"/>
  <c r="I35" i="4" s="1"/>
  <c r="G27" i="4"/>
  <c r="G19" i="4"/>
  <c r="H19" i="4" s="1"/>
  <c r="G11" i="4"/>
  <c r="H11" i="4" s="1"/>
  <c r="G3" i="4"/>
  <c r="H3" i="4" s="1"/>
  <c r="G50" i="4"/>
  <c r="G42" i="4"/>
  <c r="H42" i="4" s="1"/>
  <c r="G34" i="4"/>
  <c r="H34" i="4" s="1"/>
  <c r="G26" i="4"/>
  <c r="H26" i="4" s="1"/>
  <c r="I26" i="4" s="1"/>
  <c r="G18" i="4"/>
  <c r="G10" i="4"/>
  <c r="G49" i="4"/>
  <c r="H49" i="4" s="1"/>
  <c r="G41" i="4"/>
  <c r="G33" i="4"/>
  <c r="H33" i="4" s="1"/>
  <c r="G25" i="4"/>
  <c r="G17" i="4"/>
  <c r="H17" i="4" s="1"/>
  <c r="G9" i="4"/>
  <c r="H9" i="4" s="1"/>
  <c r="I9" i="4" l="1"/>
  <c r="I7" i="4"/>
  <c r="I8" i="4"/>
  <c r="I6" i="4"/>
  <c r="I33" i="4"/>
  <c r="I31" i="4"/>
  <c r="I32" i="4"/>
  <c r="I30" i="4"/>
  <c r="I3" i="4"/>
  <c r="I21" i="4"/>
  <c r="I4" i="4"/>
  <c r="I49" i="4"/>
  <c r="I48" i="4"/>
  <c r="I46" i="4"/>
  <c r="I47" i="4"/>
  <c r="I29" i="4"/>
  <c r="I20" i="4"/>
  <c r="I37" i="4"/>
  <c r="I34" i="4"/>
  <c r="I11" i="4"/>
  <c r="I19" i="4"/>
  <c r="I45" i="4"/>
  <c r="I17" i="4"/>
  <c r="I15" i="4"/>
  <c r="I14" i="4"/>
  <c r="I16" i="4"/>
  <c r="I2" i="4"/>
  <c r="I42" i="4"/>
  <c r="I38" i="4"/>
  <c r="I5" i="4"/>
  <c r="I43" i="4"/>
  <c r="I18" i="4"/>
  <c r="I25" i="4"/>
  <c r="I28" i="4"/>
  <c r="I36" i="4"/>
  <c r="I41" i="4"/>
  <c r="I10" i="4"/>
  <c r="I40" i="4"/>
  <c r="I39" i="4"/>
  <c r="I50" i="4"/>
  <c r="I27" i="4"/>
  <c r="I12" i="4"/>
  <c r="I24" i="4"/>
  <c r="I22" i="4"/>
  <c r="I23" i="4"/>
</calcChain>
</file>

<file path=xl/sharedStrings.xml><?xml version="1.0" encoding="utf-8"?>
<sst xmlns="http://schemas.openxmlformats.org/spreadsheetml/2006/main" count="918" uniqueCount="140">
  <si>
    <t>Name</t>
  </si>
  <si>
    <t>Email Address</t>
  </si>
  <si>
    <t>Attendee 1</t>
  </si>
  <si>
    <t>attendee1@company.com</t>
  </si>
  <si>
    <t>Attendee 2</t>
  </si>
  <si>
    <t>attendee2@company.com</t>
  </si>
  <si>
    <t>Attendee 3</t>
  </si>
  <si>
    <t>attendee3@company.com</t>
  </si>
  <si>
    <t>Attendee 4</t>
  </si>
  <si>
    <t>attendee4@company.com</t>
  </si>
  <si>
    <t>Attendee 5</t>
  </si>
  <si>
    <t>attendee5@company.com</t>
  </si>
  <si>
    <t>Attendee 6</t>
  </si>
  <si>
    <t>attendee6@company.com</t>
  </si>
  <si>
    <t>Attendee 7</t>
  </si>
  <si>
    <t>attendee7@company.com</t>
  </si>
  <si>
    <t>Attendee 8</t>
  </si>
  <si>
    <t>attendee8@company.com</t>
  </si>
  <si>
    <t>Attendee 9</t>
  </si>
  <si>
    <t>attendee9@company.com</t>
  </si>
  <si>
    <t>Attendee 10</t>
  </si>
  <si>
    <t>attendee10@company.com</t>
  </si>
  <si>
    <t>Attendee 11</t>
  </si>
  <si>
    <t>attendee11@company.com</t>
  </si>
  <si>
    <t>Attendee 12</t>
  </si>
  <si>
    <t>attendee12@company.com</t>
  </si>
  <si>
    <t>Attendee 13</t>
  </si>
  <si>
    <t>attendee13@company.com</t>
  </si>
  <si>
    <t>Attendee 14</t>
  </si>
  <si>
    <t>attendee14@company.com</t>
  </si>
  <si>
    <t>Attendee 15</t>
  </si>
  <si>
    <t>attendee15@company.com</t>
  </si>
  <si>
    <t>Attendee 16</t>
  </si>
  <si>
    <t>attendee16@company.com</t>
  </si>
  <si>
    <t>Attendee 17</t>
  </si>
  <si>
    <t>attendee17@company.com</t>
  </si>
  <si>
    <t>Attendee 18</t>
  </si>
  <si>
    <t>attendee18@company.com</t>
  </si>
  <si>
    <t>Attendee 19</t>
  </si>
  <si>
    <t>attendee19@company.com</t>
  </si>
  <si>
    <t>Attendee 20</t>
  </si>
  <si>
    <t>attendee20@company.com</t>
  </si>
  <si>
    <t>Attendee 21</t>
  </si>
  <si>
    <t>attendee21@company.com</t>
  </si>
  <si>
    <t>Attendee 22</t>
  </si>
  <si>
    <t>attendee22@company.com</t>
  </si>
  <si>
    <t>Attendee 23</t>
  </si>
  <si>
    <t>attendee23@company.com</t>
  </si>
  <si>
    <t>Attendee 24</t>
  </si>
  <si>
    <t>attendee24@company.com</t>
  </si>
  <si>
    <t>Attendee 25</t>
  </si>
  <si>
    <t>attendee25@company.com</t>
  </si>
  <si>
    <t>Attendee 26</t>
  </si>
  <si>
    <t>attendee26@company.com</t>
  </si>
  <si>
    <t>Attendee 27</t>
  </si>
  <si>
    <t>attendee27@company.com</t>
  </si>
  <si>
    <t>Attendee 28</t>
  </si>
  <si>
    <t>attendee28@company.com</t>
  </si>
  <si>
    <t>Attendee 29</t>
  </si>
  <si>
    <t>attendee29@company.com</t>
  </si>
  <si>
    <t>Attendee 30</t>
  </si>
  <si>
    <t>attendee30@company.com</t>
  </si>
  <si>
    <t>Attendee 31</t>
  </si>
  <si>
    <t>attendee31@company.com</t>
  </si>
  <si>
    <t>Attendee 32</t>
  </si>
  <si>
    <t>attendee32@company.com</t>
  </si>
  <si>
    <t>Attendee 33</t>
  </si>
  <si>
    <t>attendee33@company.com</t>
  </si>
  <si>
    <t>Attendee 34</t>
  </si>
  <si>
    <t>attendee34@company.com</t>
  </si>
  <si>
    <t>Attendee 35</t>
  </si>
  <si>
    <t>attendee35@company.com</t>
  </si>
  <si>
    <t>Attendee 36</t>
  </si>
  <si>
    <t>attendee36@company.com</t>
  </si>
  <si>
    <t>Attendee 37</t>
  </si>
  <si>
    <t>attendee37@company.com</t>
  </si>
  <si>
    <t>Attendee 38</t>
  </si>
  <si>
    <t>attendee38@company.com</t>
  </si>
  <si>
    <t>Attendee 39</t>
  </si>
  <si>
    <t>attendee39@company.com</t>
  </si>
  <si>
    <t>Attendee 40</t>
  </si>
  <si>
    <t>attendee40@company.com</t>
  </si>
  <si>
    <t>Attendee 41</t>
  </si>
  <si>
    <t>attendee41@company.com</t>
  </si>
  <si>
    <t>Attendee 42</t>
  </si>
  <si>
    <t>attendee42@company.com</t>
  </si>
  <si>
    <t>Attendee 43</t>
  </si>
  <si>
    <t>attendee43@company.com</t>
  </si>
  <si>
    <t>Attendee 44</t>
  </si>
  <si>
    <t>attendee44@company.com</t>
  </si>
  <si>
    <t>Attendee 45</t>
  </si>
  <si>
    <t>attendee45@company.com</t>
  </si>
  <si>
    <t>Attendee 46</t>
  </si>
  <si>
    <t>attendee46@company.com</t>
  </si>
  <si>
    <t>Attendee 47</t>
  </si>
  <si>
    <t>attendee47@company.com</t>
  </si>
  <si>
    <t>Attendee 48</t>
  </si>
  <si>
    <t>attendee48@company.com</t>
  </si>
  <si>
    <t>Attendee 49</t>
  </si>
  <si>
    <t>attendee49@company.com</t>
  </si>
  <si>
    <t>Attendee 50</t>
  </si>
  <si>
    <t>attendee50@company.com</t>
  </si>
  <si>
    <t>Department</t>
  </si>
  <si>
    <t>Legend</t>
  </si>
  <si>
    <t>Marketing</t>
  </si>
  <si>
    <t xml:space="preserve">Department </t>
  </si>
  <si>
    <t>Group</t>
  </si>
  <si>
    <t>Sales</t>
  </si>
  <si>
    <t>A</t>
  </si>
  <si>
    <t>HR</t>
  </si>
  <si>
    <t>B</t>
  </si>
  <si>
    <t>IT</t>
  </si>
  <si>
    <t>C</t>
  </si>
  <si>
    <t>Finance</t>
  </si>
  <si>
    <t>D</t>
  </si>
  <si>
    <t>E</t>
  </si>
  <si>
    <t>Date</t>
  </si>
  <si>
    <t>Attended</t>
  </si>
  <si>
    <t>Yes</t>
  </si>
  <si>
    <t>No</t>
  </si>
  <si>
    <t>Month</t>
  </si>
  <si>
    <t>Contact</t>
  </si>
  <si>
    <t>Group/Department</t>
  </si>
  <si>
    <t>Total days present</t>
  </si>
  <si>
    <t>Actual days present</t>
  </si>
  <si>
    <t>Attendance status</t>
  </si>
  <si>
    <t>Attendance percentage</t>
  </si>
  <si>
    <t>Attendance requirement met</t>
  </si>
  <si>
    <t>Row Labels</t>
  </si>
  <si>
    <t>Grand Total</t>
  </si>
  <si>
    <t>Count of Name</t>
  </si>
  <si>
    <t>1-Jul</t>
  </si>
  <si>
    <t>2-Jul</t>
  </si>
  <si>
    <t>3-Jul</t>
  </si>
  <si>
    <t>4-Jul</t>
  </si>
  <si>
    <t>5-Jul</t>
  </si>
  <si>
    <t>Average of Attendance percentage</t>
  </si>
  <si>
    <t>Max of Attendance percentage</t>
  </si>
  <si>
    <t>Count of Actual days present</t>
  </si>
  <si>
    <t>Percentage of People Who Met Attendance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</si>
</sst>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%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32">
    <xf numFmtId="0" fontId="0" fillId="0" borderId="0" xfId="0" applyFont="1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2" borderId="0" xfId="0" applyFont="1" applyFill="1" applyAlignment="1"/>
    <xf numFmtId="0" fontId="3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/>
    <xf numFmtId="0" fontId="3" fillId="0" borderId="0" xfId="0" applyFont="1" applyAlignment="1"/>
    <xf numFmtId="0" fontId="2" fillId="0" borderId="1" xfId="0" applyFont="1" applyBorder="1" applyAlignment="1">
      <alignment horizontal="center" vertical="top" wrapText="1"/>
    </xf>
    <xf numFmtId="15" fontId="3" fillId="0" borderId="0" xfId="0" applyNumberFormat="1" applyFont="1" applyAlignment="1">
      <alignment horizontal="right" wrapText="1"/>
    </xf>
    <xf numFmtId="0" fontId="4" fillId="0" borderId="0" xfId="0" applyFont="1"/>
    <xf numFmtId="0" fontId="1" fillId="0" borderId="0" xfId="0" applyFont="1" applyAlignment="1"/>
    <xf numFmtId="164" fontId="0" fillId="0" borderId="0" xfId="0" applyNumberFormat="1" applyFont="1" applyAlignment="1"/>
    <xf numFmtId="0" fontId="6" fillId="4" borderId="0" xfId="2" applyAlignment="1"/>
    <xf numFmtId="0" fontId="7" fillId="5" borderId="0" xfId="3" applyAlignment="1"/>
    <xf numFmtId="165" fontId="1" fillId="0" borderId="0" xfId="0" applyNumberFormat="1" applyFont="1" applyAlignment="1"/>
    <xf numFmtId="165" fontId="0" fillId="0" borderId="0" xfId="0" applyNumberFormat="1" applyFont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9" fontId="0" fillId="0" borderId="0" xfId="0" applyNumberFormat="1" applyFont="1" applyAlignment="1"/>
    <xf numFmtId="9" fontId="1" fillId="0" borderId="0" xfId="1" applyFont="1" applyAlignment="1"/>
    <xf numFmtId="9" fontId="0" fillId="0" borderId="0" xfId="1" applyFont="1" applyAlignment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numFmt numFmtId="0" formatCode="General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\-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[Attendance_Tracker_Template.xlsx]List3_Details!PivotTable5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Daily Attendance Counts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List3_Details!$H$3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List3_Details!$G$4:$G$9</c:f>
              <c:strCache>
                <c:ptCount val="5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</c:strCache>
            </c:strRef>
          </c:cat>
          <c:val>
            <c:numRef>
              <c:f>List3_Details!$H$4:$H$9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30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B-43D6-9F12-BEBEBFAB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614624"/>
        <c:axId val="766613904"/>
      </c:barChart>
      <c:catAx>
        <c:axId val="76661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13904"/>
        <c:crosses val="autoZero"/>
        <c:auto val="1"/>
        <c:lblAlgn val="ctr"/>
        <c:lblOffset val="100"/>
        <c:noMultiLvlLbl val="0"/>
      </c:catAx>
      <c:valAx>
        <c:axId val="7666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223837</xdr:rowOff>
    </xdr:from>
    <xdr:to>
      <xdr:col>16</xdr:col>
      <xdr:colOff>238125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1E043-0112-8939-5BA8-2E33CA2EC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u, Guangji [FH]" refreshedDate="45832.576475810187" createdVersion="8" refreshedVersion="8" minRefreshableVersion="3" recordCount="256" xr:uid="{EB60A1F4-D46E-49CA-824B-65BDB70B404E}">
  <cacheSource type="worksheet">
    <worksheetSource ref="A1:D1048576" sheet="List3_Details"/>
  </cacheSource>
  <cacheFields count="5">
    <cacheField name="Name" numFmtId="0">
      <sharedItems containsBlank="1"/>
    </cacheField>
    <cacheField name="Date" numFmtId="0">
      <sharedItems containsNonDate="0" containsDate="1" containsString="0" containsBlank="1" minDate="2024-07-01T00:00:00" maxDate="2024-07-06T00:00:00" count="6">
        <d v="2024-07-01T00:00:00"/>
        <d v="2024-07-02T00:00:00"/>
        <d v="2024-07-03T00:00:00"/>
        <d v="2024-07-04T00:00:00"/>
        <d v="2024-07-05T00:00:00"/>
        <m/>
      </sharedItems>
      <fieldGroup par="4"/>
    </cacheField>
    <cacheField name="Attended" numFmtId="0">
      <sharedItems containsBlank="1" count="3">
        <s v="Yes"/>
        <s v="No"/>
        <m/>
      </sharedItems>
    </cacheField>
    <cacheField name="Attendance status" numFmtId="0">
      <sharedItems containsBlank="1"/>
    </cacheField>
    <cacheField name="Days (Date)" numFmtId="0" databaseField="0">
      <fieldGroup base="1">
        <rangePr groupBy="days" startDate="2024-07-01T00:00:00" endDate="2024-07-06T00:00:00"/>
        <groupItems count="368">
          <s v="&lt;7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u, Guangji [FH]" refreshedDate="45832.57879201389" createdVersion="8" refreshedVersion="8" minRefreshableVersion="3" recordCount="50" xr:uid="{E874D48D-AE71-4C66-9199-DFC87CFE847E}">
  <cacheSource type="worksheet">
    <worksheetSource name="Table1"/>
  </cacheSource>
  <cacheFields count="8">
    <cacheField name="Name" numFmtId="0">
      <sharedItems count="50">
        <s v="Attendee 1"/>
        <s v="Attendee 2"/>
        <s v="Attendee 3"/>
        <s v="Attendee 4"/>
        <s v="Attendee 5"/>
        <s v="Attendee 6"/>
        <s v="Attendee 7"/>
        <s v="Attendee 8"/>
        <s v="Attendee 9"/>
        <s v="Attendee 10"/>
        <s v="Attendee 11"/>
        <s v="Attendee 12"/>
        <s v="Attendee 13"/>
        <s v="Attendee 14"/>
        <s v="Attendee 15"/>
        <s v="Attendee 16"/>
        <s v="Attendee 17"/>
        <s v="Attendee 18"/>
        <s v="Attendee 19"/>
        <s v="Attendee 20"/>
        <s v="Attendee 21"/>
        <s v="Attendee 22"/>
        <s v="Attendee 23"/>
        <s v="Attendee 24"/>
        <s v="Attendee 25"/>
        <s v="Attendee 26"/>
        <s v="Attendee 27"/>
        <s v="Attendee 28"/>
        <s v="Attendee 29"/>
        <s v="Attendee 30"/>
        <s v="Attendee 31"/>
        <s v="Attendee 32"/>
        <s v="Attendee 33"/>
        <s v="Attendee 34"/>
        <s v="Attendee 35"/>
        <s v="Attendee 36"/>
        <s v="Attendee 37"/>
        <s v="Attendee 38"/>
        <s v="Attendee 39"/>
        <s v="Attendee 40"/>
        <s v="Attendee 41"/>
        <s v="Attendee 42"/>
        <s v="Attendee 43"/>
        <s v="Attendee 44"/>
        <s v="Attendee 45"/>
        <s v="Attendee 46"/>
        <s v="Attendee 47"/>
        <s v="Attendee 48"/>
        <s v="Attendee 49"/>
        <s v="Attendee 50"/>
      </sharedItems>
    </cacheField>
    <cacheField name="Month" numFmtId="164">
      <sharedItems containsSemiMixedTypes="0" containsNonDate="0" containsDate="1" containsString="0" minDate="2024-07-01T00:00:00" maxDate="2024-07-02T00:00:00"/>
    </cacheField>
    <cacheField name="Contact" numFmtId="0">
      <sharedItems/>
    </cacheField>
    <cacheField name="Group/Department" numFmtId="0">
      <sharedItems count="5">
        <s v="Marketing"/>
        <s v="Sales"/>
        <s v="HR"/>
        <s v="IT"/>
        <s v="Finance"/>
      </sharedItems>
    </cacheField>
    <cacheField name="Total days present" numFmtId="0">
      <sharedItems containsSemiMixedTypes="0" containsString="0" containsNumber="1" containsInteger="1" minValue="5" maxValue="5"/>
    </cacheField>
    <cacheField name="Actual days present" numFmtId="0">
      <sharedItems containsSemiMixedTypes="0" containsString="0" containsNumber="1" containsInteger="1" minValue="0" maxValue="5"/>
    </cacheField>
    <cacheField name="Attendance percentage" numFmtId="165">
      <sharedItems containsSemiMixedTypes="0" containsString="0" containsNumber="1" minValue="0" maxValue="1" count="6">
        <n v="0.4"/>
        <n v="0.6"/>
        <n v="0.8"/>
        <n v="0"/>
        <n v="0.2"/>
        <n v="1"/>
      </sharedItems>
    </cacheField>
    <cacheField name="Attendance requirement met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s v="Attendee 1"/>
    <x v="0"/>
    <x v="0"/>
    <s v="Present"/>
  </r>
  <r>
    <s v="Attendee 2"/>
    <x v="0"/>
    <x v="1"/>
    <s v="Absent"/>
  </r>
  <r>
    <s v="Attendee 3"/>
    <x v="0"/>
    <x v="0"/>
    <s v="Present"/>
  </r>
  <r>
    <s v="Attendee 4"/>
    <x v="0"/>
    <x v="1"/>
    <s v="Absent"/>
  </r>
  <r>
    <s v="Attendee 5"/>
    <x v="0"/>
    <x v="0"/>
    <s v="Present"/>
  </r>
  <r>
    <s v="Attendee 6"/>
    <x v="0"/>
    <x v="1"/>
    <s v="Absent"/>
  </r>
  <r>
    <s v="Attendee 7"/>
    <x v="0"/>
    <x v="0"/>
    <s v="Present"/>
  </r>
  <r>
    <s v="Attendee 8"/>
    <x v="0"/>
    <x v="1"/>
    <s v="Absent"/>
  </r>
  <r>
    <s v="Attendee 9"/>
    <x v="0"/>
    <x v="0"/>
    <s v="Present"/>
  </r>
  <r>
    <s v="Attendee 10"/>
    <x v="0"/>
    <x v="1"/>
    <s v="Absent"/>
  </r>
  <r>
    <s v="Attendee 11"/>
    <x v="0"/>
    <x v="0"/>
    <s v="Present"/>
  </r>
  <r>
    <s v="Attendee 12"/>
    <x v="0"/>
    <x v="1"/>
    <s v="Absent"/>
  </r>
  <r>
    <s v="Attendee 13"/>
    <x v="0"/>
    <x v="0"/>
    <s v="Present"/>
  </r>
  <r>
    <s v="Attendee 14"/>
    <x v="0"/>
    <x v="1"/>
    <s v="Absent"/>
  </r>
  <r>
    <s v="Attendee 15"/>
    <x v="0"/>
    <x v="0"/>
    <s v="Present"/>
  </r>
  <r>
    <s v="Attendee 16"/>
    <x v="0"/>
    <x v="1"/>
    <s v="Absent"/>
  </r>
  <r>
    <s v="Attendee 17"/>
    <x v="0"/>
    <x v="0"/>
    <s v="Present"/>
  </r>
  <r>
    <s v="Attendee 18"/>
    <x v="0"/>
    <x v="1"/>
    <s v="Absent"/>
  </r>
  <r>
    <s v="Attendee 19"/>
    <x v="0"/>
    <x v="0"/>
    <s v="Present"/>
  </r>
  <r>
    <s v="Attendee 20"/>
    <x v="0"/>
    <x v="1"/>
    <s v="Absent"/>
  </r>
  <r>
    <s v="Attendee 21"/>
    <x v="0"/>
    <x v="0"/>
    <s v="Present"/>
  </r>
  <r>
    <s v="Attendee 22"/>
    <x v="0"/>
    <x v="1"/>
    <s v="Absent"/>
  </r>
  <r>
    <s v="Attendee 23"/>
    <x v="0"/>
    <x v="0"/>
    <s v="Present"/>
  </r>
  <r>
    <s v="Attendee 24"/>
    <x v="0"/>
    <x v="1"/>
    <s v="Absent"/>
  </r>
  <r>
    <s v="Attendee 25"/>
    <x v="0"/>
    <x v="0"/>
    <s v="Present"/>
  </r>
  <r>
    <s v="Attendee 26"/>
    <x v="0"/>
    <x v="1"/>
    <s v="Absent"/>
  </r>
  <r>
    <s v="Attendee 27"/>
    <x v="0"/>
    <x v="0"/>
    <s v="Present"/>
  </r>
  <r>
    <s v="Attendee 28"/>
    <x v="0"/>
    <x v="1"/>
    <s v="Absent"/>
  </r>
  <r>
    <s v="Attendee 29"/>
    <x v="0"/>
    <x v="0"/>
    <s v="Present"/>
  </r>
  <r>
    <s v="Attendee 30"/>
    <x v="0"/>
    <x v="1"/>
    <s v="Absent"/>
  </r>
  <r>
    <s v="Attendee 31"/>
    <x v="0"/>
    <x v="0"/>
    <s v="Present"/>
  </r>
  <r>
    <s v="Attendee 32"/>
    <x v="0"/>
    <x v="1"/>
    <s v="Absent"/>
  </r>
  <r>
    <s v="Attendee 33"/>
    <x v="0"/>
    <x v="0"/>
    <s v="Present"/>
  </r>
  <r>
    <s v="Attendee 34"/>
    <x v="0"/>
    <x v="1"/>
    <s v="Absent"/>
  </r>
  <r>
    <s v="Attendee 35"/>
    <x v="0"/>
    <x v="0"/>
    <s v="Present"/>
  </r>
  <r>
    <s v="Attendee 36"/>
    <x v="0"/>
    <x v="1"/>
    <s v="Absent"/>
  </r>
  <r>
    <s v="Attendee 37"/>
    <x v="0"/>
    <x v="0"/>
    <s v="Present"/>
  </r>
  <r>
    <s v="Attendee 38"/>
    <x v="0"/>
    <x v="1"/>
    <s v="Absent"/>
  </r>
  <r>
    <s v="Attendee 39"/>
    <x v="0"/>
    <x v="0"/>
    <s v="Present"/>
  </r>
  <r>
    <s v="Attendee 40"/>
    <x v="0"/>
    <x v="1"/>
    <s v="Absent"/>
  </r>
  <r>
    <s v="Attendee 41"/>
    <x v="0"/>
    <x v="0"/>
    <s v="Present"/>
  </r>
  <r>
    <s v="Attendee 42"/>
    <x v="0"/>
    <x v="1"/>
    <s v="Absent"/>
  </r>
  <r>
    <s v="Attendee 43"/>
    <x v="0"/>
    <x v="0"/>
    <s v="Present"/>
  </r>
  <r>
    <s v="Attendee 44"/>
    <x v="0"/>
    <x v="1"/>
    <s v="Absent"/>
  </r>
  <r>
    <s v="Attendee 45"/>
    <x v="0"/>
    <x v="0"/>
    <s v="Present"/>
  </r>
  <r>
    <s v="Attendee 46"/>
    <x v="0"/>
    <x v="1"/>
    <s v="Absent"/>
  </r>
  <r>
    <s v="Attendee 47"/>
    <x v="0"/>
    <x v="0"/>
    <s v="Present"/>
  </r>
  <r>
    <s v="Attendee 48"/>
    <x v="0"/>
    <x v="1"/>
    <s v="Absent"/>
  </r>
  <r>
    <s v="Attendee 49"/>
    <x v="0"/>
    <x v="0"/>
    <s v="Present"/>
  </r>
  <r>
    <s v="Attendee 50"/>
    <x v="0"/>
    <x v="1"/>
    <s v="Absent"/>
  </r>
  <r>
    <s v="Attendee 1"/>
    <x v="1"/>
    <x v="1"/>
    <s v="Absent"/>
  </r>
  <r>
    <s v="Attendee 2"/>
    <x v="1"/>
    <x v="0"/>
    <s v="Present"/>
  </r>
  <r>
    <s v="Attendee 3"/>
    <x v="1"/>
    <x v="1"/>
    <s v="Absent"/>
  </r>
  <r>
    <s v="Attendee 4"/>
    <x v="1"/>
    <x v="1"/>
    <s v="Absent"/>
  </r>
  <r>
    <s v="Attendee 5"/>
    <x v="1"/>
    <x v="1"/>
    <s v="Absent"/>
  </r>
  <r>
    <s v="Attendee 6"/>
    <x v="1"/>
    <x v="1"/>
    <s v="Absent"/>
  </r>
  <r>
    <s v="Attendee 7"/>
    <x v="1"/>
    <x v="1"/>
    <s v="Absent"/>
  </r>
  <r>
    <s v="Attendee 8"/>
    <x v="1"/>
    <x v="0"/>
    <s v="Present"/>
  </r>
  <r>
    <s v="Attendee 9"/>
    <x v="1"/>
    <x v="0"/>
    <s v="Present"/>
  </r>
  <r>
    <s v="Attendee 10"/>
    <x v="1"/>
    <x v="0"/>
    <s v="Present"/>
  </r>
  <r>
    <s v="Attendee 11"/>
    <x v="1"/>
    <x v="1"/>
    <s v="Absent"/>
  </r>
  <r>
    <s v="Attendee 12"/>
    <x v="1"/>
    <x v="1"/>
    <s v="Absent"/>
  </r>
  <r>
    <s v="Attendee 13"/>
    <x v="1"/>
    <x v="0"/>
    <s v="Present"/>
  </r>
  <r>
    <s v="Attendee 14"/>
    <x v="1"/>
    <x v="0"/>
    <s v="Present"/>
  </r>
  <r>
    <s v="Attendee 15"/>
    <x v="1"/>
    <x v="0"/>
    <s v="Present"/>
  </r>
  <r>
    <s v="Attendee 16"/>
    <x v="1"/>
    <x v="1"/>
    <s v="Absent"/>
  </r>
  <r>
    <s v="Attendee 17"/>
    <x v="1"/>
    <x v="1"/>
    <s v="Absent"/>
  </r>
  <r>
    <s v="Attendee 18"/>
    <x v="1"/>
    <x v="0"/>
    <s v="Present"/>
  </r>
  <r>
    <s v="Attendee 19"/>
    <x v="1"/>
    <x v="0"/>
    <s v="Present"/>
  </r>
  <r>
    <s v="Attendee 20"/>
    <x v="1"/>
    <x v="1"/>
    <s v="Absent"/>
  </r>
  <r>
    <s v="Attendee 21"/>
    <x v="1"/>
    <x v="1"/>
    <s v="Absent"/>
  </r>
  <r>
    <s v="Attendee 22"/>
    <x v="1"/>
    <x v="0"/>
    <s v="Present"/>
  </r>
  <r>
    <s v="Attendee 23"/>
    <x v="1"/>
    <x v="0"/>
    <s v="Present"/>
  </r>
  <r>
    <s v="Attendee 24"/>
    <x v="1"/>
    <x v="0"/>
    <s v="Present"/>
  </r>
  <r>
    <s v="Attendee 25"/>
    <x v="1"/>
    <x v="1"/>
    <s v="Absent"/>
  </r>
  <r>
    <s v="Attendee 26"/>
    <x v="1"/>
    <x v="0"/>
    <s v="Present"/>
  </r>
  <r>
    <s v="Attendee 27"/>
    <x v="1"/>
    <x v="0"/>
    <s v="Present"/>
  </r>
  <r>
    <s v="Attendee 28"/>
    <x v="1"/>
    <x v="1"/>
    <s v="Absent"/>
  </r>
  <r>
    <s v="Attendee 29"/>
    <x v="1"/>
    <x v="1"/>
    <s v="Absent"/>
  </r>
  <r>
    <s v="Attendee 30"/>
    <x v="1"/>
    <x v="0"/>
    <s v="Present"/>
  </r>
  <r>
    <s v="Attendee 31"/>
    <x v="1"/>
    <x v="1"/>
    <s v="Absent"/>
  </r>
  <r>
    <s v="Attendee 32"/>
    <x v="1"/>
    <x v="1"/>
    <s v="Absent"/>
  </r>
  <r>
    <s v="Attendee 33"/>
    <x v="1"/>
    <x v="0"/>
    <s v="Present"/>
  </r>
  <r>
    <s v="Attendee 34"/>
    <x v="1"/>
    <x v="1"/>
    <s v="Absent"/>
  </r>
  <r>
    <s v="Attendee 35"/>
    <x v="1"/>
    <x v="0"/>
    <s v="Present"/>
  </r>
  <r>
    <s v="Attendee 36"/>
    <x v="1"/>
    <x v="0"/>
    <s v="Present"/>
  </r>
  <r>
    <s v="Attendee 37"/>
    <x v="1"/>
    <x v="0"/>
    <s v="Present"/>
  </r>
  <r>
    <s v="Attendee 38"/>
    <x v="1"/>
    <x v="0"/>
    <s v="Present"/>
  </r>
  <r>
    <s v="Attendee 39"/>
    <x v="1"/>
    <x v="0"/>
    <s v="Present"/>
  </r>
  <r>
    <s v="Attendee 40"/>
    <x v="1"/>
    <x v="1"/>
    <s v="Absent"/>
  </r>
  <r>
    <s v="Attendee 41"/>
    <x v="1"/>
    <x v="1"/>
    <s v="Absent"/>
  </r>
  <r>
    <s v="Attendee 42"/>
    <x v="1"/>
    <x v="1"/>
    <s v="Absent"/>
  </r>
  <r>
    <s v="Attendee 43"/>
    <x v="1"/>
    <x v="0"/>
    <s v="Present"/>
  </r>
  <r>
    <s v="Attendee 44"/>
    <x v="1"/>
    <x v="0"/>
    <s v="Present"/>
  </r>
  <r>
    <s v="Attendee 45"/>
    <x v="1"/>
    <x v="1"/>
    <s v="Absent"/>
  </r>
  <r>
    <s v="Attendee 46"/>
    <x v="1"/>
    <x v="0"/>
    <s v="Present"/>
  </r>
  <r>
    <s v="Attendee 47"/>
    <x v="1"/>
    <x v="0"/>
    <s v="Present"/>
  </r>
  <r>
    <s v="Attendee 48"/>
    <x v="1"/>
    <x v="1"/>
    <s v="Absent"/>
  </r>
  <r>
    <s v="Attendee 49"/>
    <x v="1"/>
    <x v="1"/>
    <s v="Absent"/>
  </r>
  <r>
    <s v="Attendee 50"/>
    <x v="1"/>
    <x v="1"/>
    <s v="Absent"/>
  </r>
  <r>
    <s v="Attendee 1"/>
    <x v="2"/>
    <x v="1"/>
    <s v="Absent"/>
  </r>
  <r>
    <s v="Attendee 2"/>
    <x v="2"/>
    <x v="0"/>
    <s v="Present"/>
  </r>
  <r>
    <s v="Attendee 3"/>
    <x v="2"/>
    <x v="0"/>
    <s v="Present"/>
  </r>
  <r>
    <s v="Attendee 4"/>
    <x v="2"/>
    <x v="0"/>
    <s v="Present"/>
  </r>
  <r>
    <s v="Attendee 5"/>
    <x v="2"/>
    <x v="0"/>
    <s v="Present"/>
  </r>
  <r>
    <s v="Attendee 6"/>
    <x v="2"/>
    <x v="0"/>
    <s v="Present"/>
  </r>
  <r>
    <s v="Attendee 7"/>
    <x v="2"/>
    <x v="0"/>
    <s v="Present"/>
  </r>
  <r>
    <s v="Attendee 8"/>
    <x v="2"/>
    <x v="0"/>
    <s v="Present"/>
  </r>
  <r>
    <s v="Attendee 9"/>
    <x v="2"/>
    <x v="0"/>
    <s v="Present"/>
  </r>
  <r>
    <s v="Attendee 10"/>
    <x v="2"/>
    <x v="0"/>
    <s v="Present"/>
  </r>
  <r>
    <s v="Attendee 11"/>
    <x v="2"/>
    <x v="0"/>
    <s v="Present"/>
  </r>
  <r>
    <s v="Attendee 12"/>
    <x v="2"/>
    <x v="1"/>
    <s v="Absent"/>
  </r>
  <r>
    <s v="Attendee 13"/>
    <x v="2"/>
    <x v="1"/>
    <s v="Absent"/>
  </r>
  <r>
    <s v="Attendee 14"/>
    <x v="2"/>
    <x v="1"/>
    <s v="Absent"/>
  </r>
  <r>
    <s v="Attendee 15"/>
    <x v="2"/>
    <x v="1"/>
    <s v="Absent"/>
  </r>
  <r>
    <s v="Attendee 16"/>
    <x v="2"/>
    <x v="1"/>
    <s v="Absent"/>
  </r>
  <r>
    <s v="Attendee 17"/>
    <x v="2"/>
    <x v="0"/>
    <s v="Present"/>
  </r>
  <r>
    <s v="Attendee 18"/>
    <x v="2"/>
    <x v="0"/>
    <s v="Present"/>
  </r>
  <r>
    <s v="Attendee 19"/>
    <x v="2"/>
    <x v="0"/>
    <s v="Present"/>
  </r>
  <r>
    <s v="Attendee 20"/>
    <x v="2"/>
    <x v="1"/>
    <s v="Absent"/>
  </r>
  <r>
    <s v="Attendee 21"/>
    <x v="2"/>
    <x v="0"/>
    <s v="Present"/>
  </r>
  <r>
    <s v="Attendee 22"/>
    <x v="2"/>
    <x v="1"/>
    <s v="Absent"/>
  </r>
  <r>
    <s v="Attendee 23"/>
    <x v="2"/>
    <x v="1"/>
    <s v="Absent"/>
  </r>
  <r>
    <s v="Attendee 24"/>
    <x v="2"/>
    <x v="0"/>
    <s v="Present"/>
  </r>
  <r>
    <s v="Attendee 25"/>
    <x v="2"/>
    <x v="1"/>
    <s v="Absent"/>
  </r>
  <r>
    <s v="Attendee 26"/>
    <x v="2"/>
    <x v="1"/>
    <s v="Absent"/>
  </r>
  <r>
    <s v="Attendee 27"/>
    <x v="2"/>
    <x v="1"/>
    <s v="Absent"/>
  </r>
  <r>
    <s v="Attendee 28"/>
    <x v="2"/>
    <x v="1"/>
    <s v="Absent"/>
  </r>
  <r>
    <s v="Attendee 29"/>
    <x v="2"/>
    <x v="1"/>
    <s v="Absent"/>
  </r>
  <r>
    <s v="Attendee 30"/>
    <x v="2"/>
    <x v="0"/>
    <s v="Present"/>
  </r>
  <r>
    <s v="Attendee 31"/>
    <x v="2"/>
    <x v="1"/>
    <s v="Absent"/>
  </r>
  <r>
    <s v="Attendee 32"/>
    <x v="2"/>
    <x v="1"/>
    <s v="Absent"/>
  </r>
  <r>
    <s v="Attendee 33"/>
    <x v="2"/>
    <x v="0"/>
    <s v="Present"/>
  </r>
  <r>
    <s v="Attendee 34"/>
    <x v="2"/>
    <x v="0"/>
    <s v="Present"/>
  </r>
  <r>
    <s v="Attendee 35"/>
    <x v="2"/>
    <x v="1"/>
    <s v="Absent"/>
  </r>
  <r>
    <s v="Attendee 36"/>
    <x v="2"/>
    <x v="0"/>
    <s v="Present"/>
  </r>
  <r>
    <s v="Attendee 37"/>
    <x v="2"/>
    <x v="0"/>
    <s v="Present"/>
  </r>
  <r>
    <s v="Attendee 38"/>
    <x v="2"/>
    <x v="1"/>
    <s v="Absent"/>
  </r>
  <r>
    <s v="Attendee 39"/>
    <x v="2"/>
    <x v="0"/>
    <s v="Present"/>
  </r>
  <r>
    <s v="Attendee 40"/>
    <x v="2"/>
    <x v="1"/>
    <s v="Absent"/>
  </r>
  <r>
    <s v="Attendee 41"/>
    <x v="2"/>
    <x v="0"/>
    <s v="Present"/>
  </r>
  <r>
    <s v="Attendee 42"/>
    <x v="2"/>
    <x v="1"/>
    <s v="Absent"/>
  </r>
  <r>
    <s v="Attendee 43"/>
    <x v="2"/>
    <x v="1"/>
    <s v="Absent"/>
  </r>
  <r>
    <s v="Attendee 44"/>
    <x v="2"/>
    <x v="1"/>
    <s v="Absent"/>
  </r>
  <r>
    <s v="Attendee 45"/>
    <x v="2"/>
    <x v="1"/>
    <s v="Absent"/>
  </r>
  <r>
    <s v="Attendee 46"/>
    <x v="2"/>
    <x v="0"/>
    <s v="Present"/>
  </r>
  <r>
    <s v="Attendee 47"/>
    <x v="2"/>
    <x v="0"/>
    <s v="Present"/>
  </r>
  <r>
    <s v="Attendee 48"/>
    <x v="2"/>
    <x v="1"/>
    <s v="Absent"/>
  </r>
  <r>
    <s v="Attendee 49"/>
    <x v="2"/>
    <x v="1"/>
    <s v="Absent"/>
  </r>
  <r>
    <s v="Attendee 50"/>
    <x v="2"/>
    <x v="1"/>
    <s v="Absent"/>
  </r>
  <r>
    <s v="Attendee 1"/>
    <x v="3"/>
    <x v="0"/>
    <s v="Present"/>
  </r>
  <r>
    <s v="Attendee 2"/>
    <x v="3"/>
    <x v="0"/>
    <s v="Present"/>
  </r>
  <r>
    <s v="Attendee 3"/>
    <x v="3"/>
    <x v="1"/>
    <s v="Absent"/>
  </r>
  <r>
    <s v="Attendee 4"/>
    <x v="3"/>
    <x v="0"/>
    <s v="Present"/>
  </r>
  <r>
    <s v="Attendee 5"/>
    <x v="3"/>
    <x v="0"/>
    <s v="Present"/>
  </r>
  <r>
    <s v="Attendee 6"/>
    <x v="3"/>
    <x v="0"/>
    <s v="Present"/>
  </r>
  <r>
    <s v="Attendee 7"/>
    <x v="3"/>
    <x v="0"/>
    <s v="Present"/>
  </r>
  <r>
    <s v="Attendee 8"/>
    <x v="3"/>
    <x v="0"/>
    <s v="Present"/>
  </r>
  <r>
    <s v="Attendee 9"/>
    <x v="3"/>
    <x v="0"/>
    <s v="Present"/>
  </r>
  <r>
    <s v="Attendee 10"/>
    <x v="3"/>
    <x v="1"/>
    <s v="Absent"/>
  </r>
  <r>
    <s v="Attendee 11"/>
    <x v="3"/>
    <x v="0"/>
    <s v="Present"/>
  </r>
  <r>
    <s v="Attendee 12"/>
    <x v="3"/>
    <x v="1"/>
    <s v="Absent"/>
  </r>
  <r>
    <s v="Attendee 13"/>
    <x v="3"/>
    <x v="1"/>
    <s v="Absent"/>
  </r>
  <r>
    <s v="Attendee 14"/>
    <x v="3"/>
    <x v="0"/>
    <s v="Present"/>
  </r>
  <r>
    <s v="Attendee 15"/>
    <x v="3"/>
    <x v="0"/>
    <s v="Present"/>
  </r>
  <r>
    <s v="Attendee 16"/>
    <x v="3"/>
    <x v="0"/>
    <s v="Present"/>
  </r>
  <r>
    <s v="Attendee 17"/>
    <x v="3"/>
    <x v="1"/>
    <s v="Absent"/>
  </r>
  <r>
    <s v="Attendee 18"/>
    <x v="3"/>
    <x v="1"/>
    <s v="Absent"/>
  </r>
  <r>
    <s v="Attendee 19"/>
    <x v="3"/>
    <x v="1"/>
    <s v="Absent"/>
  </r>
  <r>
    <s v="Attendee 20"/>
    <x v="3"/>
    <x v="0"/>
    <s v="Present"/>
  </r>
  <r>
    <s v="Attendee 21"/>
    <x v="3"/>
    <x v="1"/>
    <s v="Absent"/>
  </r>
  <r>
    <s v="Attendee 22"/>
    <x v="3"/>
    <x v="1"/>
    <s v="Absent"/>
  </r>
  <r>
    <s v="Attendee 23"/>
    <x v="3"/>
    <x v="0"/>
    <s v="Present"/>
  </r>
  <r>
    <s v="Attendee 24"/>
    <x v="3"/>
    <x v="1"/>
    <s v="Absent"/>
  </r>
  <r>
    <s v="Attendee 25"/>
    <x v="3"/>
    <x v="0"/>
    <s v="Present"/>
  </r>
  <r>
    <s v="Attendee 26"/>
    <x v="3"/>
    <x v="1"/>
    <s v="Absent"/>
  </r>
  <r>
    <s v="Attendee 27"/>
    <x v="3"/>
    <x v="0"/>
    <s v="Present"/>
  </r>
  <r>
    <s v="Attendee 28"/>
    <x v="3"/>
    <x v="1"/>
    <s v="Absent"/>
  </r>
  <r>
    <s v="Attendee 29"/>
    <x v="3"/>
    <x v="0"/>
    <s v="Present"/>
  </r>
  <r>
    <s v="Attendee 30"/>
    <x v="3"/>
    <x v="0"/>
    <s v="Present"/>
  </r>
  <r>
    <s v="Attendee 31"/>
    <x v="3"/>
    <x v="0"/>
    <s v="Present"/>
  </r>
  <r>
    <s v="Attendee 32"/>
    <x v="3"/>
    <x v="0"/>
    <s v="Present"/>
  </r>
  <r>
    <s v="Attendee 33"/>
    <x v="3"/>
    <x v="0"/>
    <s v="Present"/>
  </r>
  <r>
    <s v="Attendee 34"/>
    <x v="3"/>
    <x v="0"/>
    <s v="Present"/>
  </r>
  <r>
    <s v="Attendee 35"/>
    <x v="3"/>
    <x v="1"/>
    <s v="Absent"/>
  </r>
  <r>
    <s v="Attendee 36"/>
    <x v="3"/>
    <x v="0"/>
    <s v="Present"/>
  </r>
  <r>
    <s v="Attendee 37"/>
    <x v="3"/>
    <x v="1"/>
    <s v="Absent"/>
  </r>
  <r>
    <s v="Attendee 38"/>
    <x v="3"/>
    <x v="0"/>
    <s v="Present"/>
  </r>
  <r>
    <s v="Attendee 39"/>
    <x v="3"/>
    <x v="1"/>
    <s v="Absent"/>
  </r>
  <r>
    <s v="Attendee 40"/>
    <x v="3"/>
    <x v="0"/>
    <s v="Present"/>
  </r>
  <r>
    <s v="Attendee 41"/>
    <x v="3"/>
    <x v="0"/>
    <s v="Present"/>
  </r>
  <r>
    <s v="Attendee 42"/>
    <x v="3"/>
    <x v="0"/>
    <s v="Present"/>
  </r>
  <r>
    <s v="Attendee 43"/>
    <x v="3"/>
    <x v="1"/>
    <s v="Absent"/>
  </r>
  <r>
    <s v="Attendee 44"/>
    <x v="3"/>
    <x v="0"/>
    <s v="Present"/>
  </r>
  <r>
    <s v="Attendee 45"/>
    <x v="3"/>
    <x v="0"/>
    <s v="Present"/>
  </r>
  <r>
    <s v="Attendee 46"/>
    <x v="3"/>
    <x v="1"/>
    <s v="Absent"/>
  </r>
  <r>
    <s v="Attendee 47"/>
    <x v="3"/>
    <x v="1"/>
    <s v="Absent"/>
  </r>
  <r>
    <s v="Attendee 48"/>
    <x v="3"/>
    <x v="1"/>
    <s v="Absent"/>
  </r>
  <r>
    <s v="Attendee 49"/>
    <x v="3"/>
    <x v="1"/>
    <s v="Absent"/>
  </r>
  <r>
    <s v="Attendee 50"/>
    <x v="3"/>
    <x v="0"/>
    <s v="Present"/>
  </r>
  <r>
    <s v="Attendee 1"/>
    <x v="4"/>
    <x v="1"/>
    <s v="Absent"/>
  </r>
  <r>
    <s v="Attendee 2"/>
    <x v="4"/>
    <x v="1"/>
    <s v="Absent"/>
  </r>
  <r>
    <s v="Attendee 3"/>
    <x v="4"/>
    <x v="1"/>
    <s v="Absent"/>
  </r>
  <r>
    <s v="Attendee 4"/>
    <x v="4"/>
    <x v="1"/>
    <s v="Absent"/>
  </r>
  <r>
    <s v="Attendee 5"/>
    <x v="4"/>
    <x v="1"/>
    <s v="Absent"/>
  </r>
  <r>
    <s v="Attendee 6"/>
    <x v="4"/>
    <x v="0"/>
    <s v="Present"/>
  </r>
  <r>
    <s v="Attendee 7"/>
    <x v="4"/>
    <x v="0"/>
    <s v="Present"/>
  </r>
  <r>
    <s v="Attendee 8"/>
    <x v="4"/>
    <x v="1"/>
    <s v="Absent"/>
  </r>
  <r>
    <s v="Attendee 9"/>
    <x v="4"/>
    <x v="1"/>
    <s v="Absent"/>
  </r>
  <r>
    <s v="Attendee 10"/>
    <x v="4"/>
    <x v="1"/>
    <s v="Absent"/>
  </r>
  <r>
    <s v="Attendee 11"/>
    <x v="4"/>
    <x v="1"/>
    <s v="Absent"/>
  </r>
  <r>
    <s v="Attendee 12"/>
    <x v="4"/>
    <x v="1"/>
    <s v="Absent"/>
  </r>
  <r>
    <s v="Attendee 13"/>
    <x v="4"/>
    <x v="0"/>
    <s v="Present"/>
  </r>
  <r>
    <s v="Attendee 14"/>
    <x v="4"/>
    <x v="0"/>
    <s v="Present"/>
  </r>
  <r>
    <s v="Attendee 15"/>
    <x v="4"/>
    <x v="1"/>
    <s v="Absent"/>
  </r>
  <r>
    <s v="Attendee 16"/>
    <x v="4"/>
    <x v="0"/>
    <s v="Present"/>
  </r>
  <r>
    <s v="Attendee 17"/>
    <x v="4"/>
    <x v="0"/>
    <s v="Present"/>
  </r>
  <r>
    <s v="Attendee 18"/>
    <x v="4"/>
    <x v="0"/>
    <s v="Present"/>
  </r>
  <r>
    <s v="Attendee 19"/>
    <x v="4"/>
    <x v="1"/>
    <s v="Absent"/>
  </r>
  <r>
    <s v="Attendee 20"/>
    <x v="4"/>
    <x v="0"/>
    <s v="Present"/>
  </r>
  <r>
    <s v="Attendee 21"/>
    <x v="4"/>
    <x v="0"/>
    <s v="Present"/>
  </r>
  <r>
    <s v="Attendee 22"/>
    <x v="4"/>
    <x v="1"/>
    <s v="Absent"/>
  </r>
  <r>
    <s v="Attendee 23"/>
    <x v="4"/>
    <x v="1"/>
    <s v="Absent"/>
  </r>
  <r>
    <s v="Attendee 24"/>
    <x v="4"/>
    <x v="1"/>
    <s v="Absent"/>
  </r>
  <r>
    <s v="Attendee 25"/>
    <x v="4"/>
    <x v="1"/>
    <s v="Absent"/>
  </r>
  <r>
    <s v="Attendee 26"/>
    <x v="4"/>
    <x v="0"/>
    <s v="Present"/>
  </r>
  <r>
    <s v="Attendee 27"/>
    <x v="4"/>
    <x v="0"/>
    <s v="Present"/>
  </r>
  <r>
    <s v="Attendee 28"/>
    <x v="4"/>
    <x v="1"/>
    <s v="Absent"/>
  </r>
  <r>
    <s v="Attendee 29"/>
    <x v="4"/>
    <x v="0"/>
    <s v="Present"/>
  </r>
  <r>
    <s v="Attendee 30"/>
    <x v="4"/>
    <x v="0"/>
    <s v="Present"/>
  </r>
  <r>
    <s v="Attendee 31"/>
    <x v="4"/>
    <x v="1"/>
    <s v="Absent"/>
  </r>
  <r>
    <s v="Attendee 32"/>
    <x v="4"/>
    <x v="0"/>
    <s v="Present"/>
  </r>
  <r>
    <s v="Attendee 33"/>
    <x v="4"/>
    <x v="0"/>
    <s v="Present"/>
  </r>
  <r>
    <s v="Attendee 34"/>
    <x v="4"/>
    <x v="1"/>
    <s v="Absent"/>
  </r>
  <r>
    <s v="Attendee 35"/>
    <x v="4"/>
    <x v="0"/>
    <s v="Present"/>
  </r>
  <r>
    <s v="Attendee 36"/>
    <x v="4"/>
    <x v="1"/>
    <s v="Absent"/>
  </r>
  <r>
    <s v="Attendee 37"/>
    <x v="4"/>
    <x v="0"/>
    <s v="Present"/>
  </r>
  <r>
    <s v="Attendee 38"/>
    <x v="4"/>
    <x v="0"/>
    <s v="Present"/>
  </r>
  <r>
    <s v="Attendee 39"/>
    <x v="4"/>
    <x v="0"/>
    <s v="Present"/>
  </r>
  <r>
    <s v="Attendee 40"/>
    <x v="4"/>
    <x v="1"/>
    <s v="Absent"/>
  </r>
  <r>
    <s v="Attendee 41"/>
    <x v="4"/>
    <x v="0"/>
    <s v="Present"/>
  </r>
  <r>
    <s v="Attendee 42"/>
    <x v="4"/>
    <x v="1"/>
    <s v="Absent"/>
  </r>
  <r>
    <s v="Attendee 43"/>
    <x v="4"/>
    <x v="1"/>
    <s v="Absent"/>
  </r>
  <r>
    <s v="Attendee 44"/>
    <x v="4"/>
    <x v="1"/>
    <s v="Absent"/>
  </r>
  <r>
    <s v="Attendee 45"/>
    <x v="4"/>
    <x v="0"/>
    <s v="Present"/>
  </r>
  <r>
    <s v="Attendee 46"/>
    <x v="4"/>
    <x v="1"/>
    <s v="Absent"/>
  </r>
  <r>
    <s v="Attendee 47"/>
    <x v="4"/>
    <x v="0"/>
    <s v="Present"/>
  </r>
  <r>
    <s v="Attendee 48"/>
    <x v="4"/>
    <x v="1"/>
    <s v="Absent"/>
  </r>
  <r>
    <s v="Attendee 49"/>
    <x v="4"/>
    <x v="0"/>
    <s v="Present"/>
  </r>
  <r>
    <s v="Attendee 50"/>
    <x v="4"/>
    <x v="1"/>
    <s v="Absent"/>
  </r>
  <r>
    <m/>
    <x v="5"/>
    <x v="2"/>
    <m/>
  </r>
  <r>
    <m/>
    <x v="5"/>
    <x v="2"/>
    <m/>
  </r>
  <r>
    <m/>
    <x v="5"/>
    <x v="2"/>
    <m/>
  </r>
  <r>
    <m/>
    <x v="5"/>
    <x v="2"/>
    <m/>
  </r>
  <r>
    <m/>
    <x v="5"/>
    <x v="2"/>
    <m/>
  </r>
  <r>
    <m/>
    <x v="5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d v="2024-07-01T00:00:00"/>
    <s v="attendee1@company.com"/>
    <x v="0"/>
    <n v="5"/>
    <n v="2"/>
    <x v="0"/>
    <x v="0"/>
  </r>
  <r>
    <x v="1"/>
    <d v="2024-07-01T00:00:00"/>
    <s v="attendee2@company.com"/>
    <x v="1"/>
    <n v="5"/>
    <n v="3"/>
    <x v="1"/>
    <x v="0"/>
  </r>
  <r>
    <x v="2"/>
    <d v="2024-07-01T00:00:00"/>
    <s v="attendee3@company.com"/>
    <x v="2"/>
    <n v="5"/>
    <n v="2"/>
    <x v="0"/>
    <x v="0"/>
  </r>
  <r>
    <x v="3"/>
    <d v="2024-07-01T00:00:00"/>
    <s v="attendee4@company.com"/>
    <x v="3"/>
    <n v="5"/>
    <n v="2"/>
    <x v="0"/>
    <x v="1"/>
  </r>
  <r>
    <x v="4"/>
    <d v="2024-07-01T00:00:00"/>
    <s v="attendee5@company.com"/>
    <x v="4"/>
    <n v="5"/>
    <n v="3"/>
    <x v="1"/>
    <x v="1"/>
  </r>
  <r>
    <x v="5"/>
    <d v="2024-07-01T00:00:00"/>
    <s v="attendee6@company.com"/>
    <x v="0"/>
    <n v="5"/>
    <n v="3"/>
    <x v="1"/>
    <x v="0"/>
  </r>
  <r>
    <x v="6"/>
    <d v="2024-07-01T00:00:00"/>
    <s v="attendee7@company.com"/>
    <x v="1"/>
    <n v="5"/>
    <n v="4"/>
    <x v="2"/>
    <x v="1"/>
  </r>
  <r>
    <x v="7"/>
    <d v="2024-07-01T00:00:00"/>
    <s v="attendee8@company.com"/>
    <x v="2"/>
    <n v="5"/>
    <n v="3"/>
    <x v="1"/>
    <x v="0"/>
  </r>
  <r>
    <x v="8"/>
    <d v="2024-07-01T00:00:00"/>
    <s v="attendee9@company.com"/>
    <x v="3"/>
    <n v="5"/>
    <n v="4"/>
    <x v="2"/>
    <x v="1"/>
  </r>
  <r>
    <x v="9"/>
    <d v="2024-07-01T00:00:00"/>
    <s v="attendee10@company.com"/>
    <x v="4"/>
    <n v="5"/>
    <n v="2"/>
    <x v="0"/>
    <x v="1"/>
  </r>
  <r>
    <x v="10"/>
    <d v="2024-07-01T00:00:00"/>
    <s v="attendee11@company.com"/>
    <x v="0"/>
    <n v="5"/>
    <n v="3"/>
    <x v="1"/>
    <x v="0"/>
  </r>
  <r>
    <x v="11"/>
    <d v="2024-07-01T00:00:00"/>
    <s v="attendee12@company.com"/>
    <x v="1"/>
    <n v="5"/>
    <n v="0"/>
    <x v="3"/>
    <x v="0"/>
  </r>
  <r>
    <x v="12"/>
    <d v="2024-07-01T00:00:00"/>
    <s v="attendee13@company.com"/>
    <x v="2"/>
    <n v="5"/>
    <n v="3"/>
    <x v="1"/>
    <x v="0"/>
  </r>
  <r>
    <x v="13"/>
    <d v="2024-07-01T00:00:00"/>
    <s v="attendee14@company.com"/>
    <x v="3"/>
    <n v="5"/>
    <n v="3"/>
    <x v="1"/>
    <x v="1"/>
  </r>
  <r>
    <x v="14"/>
    <d v="2024-07-01T00:00:00"/>
    <s v="attendee15@company.com"/>
    <x v="4"/>
    <n v="5"/>
    <n v="3"/>
    <x v="1"/>
    <x v="1"/>
  </r>
  <r>
    <x v="15"/>
    <d v="2024-07-01T00:00:00"/>
    <s v="attendee16@company.com"/>
    <x v="0"/>
    <n v="5"/>
    <n v="2"/>
    <x v="0"/>
    <x v="0"/>
  </r>
  <r>
    <x v="16"/>
    <d v="2024-07-01T00:00:00"/>
    <s v="attendee17@company.com"/>
    <x v="1"/>
    <n v="5"/>
    <n v="3"/>
    <x v="1"/>
    <x v="0"/>
  </r>
  <r>
    <x v="17"/>
    <d v="2024-07-01T00:00:00"/>
    <s v="attendee18@company.com"/>
    <x v="2"/>
    <n v="5"/>
    <n v="3"/>
    <x v="1"/>
    <x v="0"/>
  </r>
  <r>
    <x v="18"/>
    <d v="2024-07-01T00:00:00"/>
    <s v="attendee19@company.com"/>
    <x v="3"/>
    <n v="5"/>
    <n v="3"/>
    <x v="1"/>
    <x v="1"/>
  </r>
  <r>
    <x v="19"/>
    <d v="2024-07-01T00:00:00"/>
    <s v="attendee20@company.com"/>
    <x v="4"/>
    <n v="5"/>
    <n v="2"/>
    <x v="0"/>
    <x v="1"/>
  </r>
  <r>
    <x v="20"/>
    <d v="2024-07-01T00:00:00"/>
    <s v="attendee21@company.com"/>
    <x v="0"/>
    <n v="5"/>
    <n v="3"/>
    <x v="1"/>
    <x v="0"/>
  </r>
  <r>
    <x v="21"/>
    <d v="2024-07-01T00:00:00"/>
    <s v="attendee22@company.com"/>
    <x v="1"/>
    <n v="5"/>
    <n v="1"/>
    <x v="4"/>
    <x v="0"/>
  </r>
  <r>
    <x v="22"/>
    <d v="2024-07-01T00:00:00"/>
    <s v="attendee23@company.com"/>
    <x v="2"/>
    <n v="5"/>
    <n v="3"/>
    <x v="1"/>
    <x v="0"/>
  </r>
  <r>
    <x v="23"/>
    <d v="2024-07-01T00:00:00"/>
    <s v="attendee24@company.com"/>
    <x v="3"/>
    <n v="5"/>
    <n v="2"/>
    <x v="0"/>
    <x v="1"/>
  </r>
  <r>
    <x v="24"/>
    <d v="2024-07-01T00:00:00"/>
    <s v="attendee25@company.com"/>
    <x v="4"/>
    <n v="5"/>
    <n v="2"/>
    <x v="0"/>
    <x v="1"/>
  </r>
  <r>
    <x v="25"/>
    <d v="2024-07-01T00:00:00"/>
    <s v="attendee26@company.com"/>
    <x v="0"/>
    <n v="5"/>
    <n v="2"/>
    <x v="0"/>
    <x v="0"/>
  </r>
  <r>
    <x v="26"/>
    <d v="2024-07-01T00:00:00"/>
    <s v="attendee27@company.com"/>
    <x v="1"/>
    <n v="5"/>
    <n v="4"/>
    <x v="2"/>
    <x v="1"/>
  </r>
  <r>
    <x v="27"/>
    <d v="2024-07-01T00:00:00"/>
    <s v="attendee28@company.com"/>
    <x v="2"/>
    <n v="5"/>
    <n v="0"/>
    <x v="3"/>
    <x v="0"/>
  </r>
  <r>
    <x v="28"/>
    <d v="2024-07-01T00:00:00"/>
    <s v="attendee29@company.com"/>
    <x v="3"/>
    <n v="5"/>
    <n v="3"/>
    <x v="1"/>
    <x v="1"/>
  </r>
  <r>
    <x v="29"/>
    <d v="2024-07-01T00:00:00"/>
    <s v="attendee30@company.com"/>
    <x v="4"/>
    <n v="5"/>
    <n v="4"/>
    <x v="2"/>
    <x v="1"/>
  </r>
  <r>
    <x v="30"/>
    <d v="2024-07-01T00:00:00"/>
    <s v="attendee31@company.com"/>
    <x v="0"/>
    <n v="5"/>
    <n v="2"/>
    <x v="0"/>
    <x v="0"/>
  </r>
  <r>
    <x v="31"/>
    <d v="2024-07-01T00:00:00"/>
    <s v="attendee32@company.com"/>
    <x v="1"/>
    <n v="5"/>
    <n v="2"/>
    <x v="0"/>
    <x v="0"/>
  </r>
  <r>
    <x v="32"/>
    <d v="2024-07-01T00:00:00"/>
    <s v="attendee33@company.com"/>
    <x v="2"/>
    <n v="5"/>
    <n v="5"/>
    <x v="5"/>
    <x v="1"/>
  </r>
  <r>
    <x v="33"/>
    <d v="2024-07-01T00:00:00"/>
    <s v="attendee34@company.com"/>
    <x v="3"/>
    <n v="5"/>
    <n v="2"/>
    <x v="0"/>
    <x v="1"/>
  </r>
  <r>
    <x v="34"/>
    <d v="2024-07-01T00:00:00"/>
    <s v="attendee35@company.com"/>
    <x v="4"/>
    <n v="5"/>
    <n v="3"/>
    <x v="1"/>
    <x v="1"/>
  </r>
  <r>
    <x v="35"/>
    <d v="2024-07-01T00:00:00"/>
    <s v="attendee36@company.com"/>
    <x v="0"/>
    <n v="5"/>
    <n v="3"/>
    <x v="1"/>
    <x v="0"/>
  </r>
  <r>
    <x v="36"/>
    <d v="2024-07-01T00:00:00"/>
    <s v="attendee37@company.com"/>
    <x v="1"/>
    <n v="5"/>
    <n v="4"/>
    <x v="2"/>
    <x v="1"/>
  </r>
  <r>
    <x v="37"/>
    <d v="2024-07-01T00:00:00"/>
    <s v="attendee38@company.com"/>
    <x v="2"/>
    <n v="5"/>
    <n v="3"/>
    <x v="1"/>
    <x v="0"/>
  </r>
  <r>
    <x v="38"/>
    <d v="2024-07-01T00:00:00"/>
    <s v="attendee39@company.com"/>
    <x v="3"/>
    <n v="5"/>
    <n v="4"/>
    <x v="2"/>
    <x v="1"/>
  </r>
  <r>
    <x v="39"/>
    <d v="2024-07-01T00:00:00"/>
    <s v="attendee40@company.com"/>
    <x v="4"/>
    <n v="5"/>
    <n v="1"/>
    <x v="4"/>
    <x v="0"/>
  </r>
  <r>
    <x v="40"/>
    <d v="2024-07-01T00:00:00"/>
    <s v="attendee41@company.com"/>
    <x v="0"/>
    <n v="5"/>
    <n v="4"/>
    <x v="2"/>
    <x v="1"/>
  </r>
  <r>
    <x v="41"/>
    <d v="2024-07-01T00:00:00"/>
    <s v="attendee42@company.com"/>
    <x v="1"/>
    <n v="5"/>
    <n v="1"/>
    <x v="4"/>
    <x v="0"/>
  </r>
  <r>
    <x v="42"/>
    <d v="2024-07-01T00:00:00"/>
    <s v="attendee43@company.com"/>
    <x v="2"/>
    <n v="5"/>
    <n v="2"/>
    <x v="0"/>
    <x v="0"/>
  </r>
  <r>
    <x v="43"/>
    <d v="2024-07-01T00:00:00"/>
    <s v="attendee44@company.com"/>
    <x v="3"/>
    <n v="5"/>
    <n v="2"/>
    <x v="0"/>
    <x v="1"/>
  </r>
  <r>
    <x v="44"/>
    <d v="2024-07-01T00:00:00"/>
    <s v="attendee45@company.com"/>
    <x v="4"/>
    <n v="5"/>
    <n v="3"/>
    <x v="1"/>
    <x v="1"/>
  </r>
  <r>
    <x v="45"/>
    <d v="2024-07-01T00:00:00"/>
    <s v="attendee46@company.com"/>
    <x v="0"/>
    <n v="5"/>
    <n v="2"/>
    <x v="0"/>
    <x v="0"/>
  </r>
  <r>
    <x v="46"/>
    <d v="2024-07-01T00:00:00"/>
    <s v="attendee47@company.com"/>
    <x v="1"/>
    <n v="5"/>
    <n v="4"/>
    <x v="2"/>
    <x v="1"/>
  </r>
  <r>
    <x v="47"/>
    <d v="2024-07-01T00:00:00"/>
    <s v="attendee48@company.com"/>
    <x v="2"/>
    <n v="5"/>
    <n v="0"/>
    <x v="3"/>
    <x v="0"/>
  </r>
  <r>
    <x v="48"/>
    <d v="2024-07-01T00:00:00"/>
    <s v="attendee49@company.com"/>
    <x v="3"/>
    <n v="5"/>
    <n v="2"/>
    <x v="0"/>
    <x v="1"/>
  </r>
  <r>
    <x v="49"/>
    <d v="2024-07-01T00:00:00"/>
    <s v="attendee50@company.com"/>
    <x v="4"/>
    <n v="5"/>
    <n v="1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0A2D6-A1F8-4D9D-8803-2052FEE289C6}" name="PivotTable5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H9" firstHeaderRow="1" firstDataRow="1" firstDataCol="1" rowPageCount="1" colPageCount="1"/>
  <pivotFields count="5"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4"/>
  </rowFields>
  <rowItems count="6">
    <i>
      <x v="183"/>
    </i>
    <i>
      <x v="184"/>
    </i>
    <i>
      <x v="185"/>
    </i>
    <i>
      <x v="186"/>
    </i>
    <i>
      <x v="187"/>
    </i>
    <i t="grand">
      <x/>
    </i>
  </rowItems>
  <colItems count="1">
    <i/>
  </colItems>
  <pageFields count="1">
    <pageField fld="2" item="1" hier="-1"/>
  </pageFields>
  <dataFields count="1">
    <dataField name="Count of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A0344-0D2D-46CB-A24F-AD0994E1067D}" name="PivotTable9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2:U19" firstHeaderRow="1" firstDataRow="1" firstDataCol="0"/>
  <pivotFields count="8">
    <pivotField showAll="0"/>
    <pivotField numFmtId="164" showAll="0"/>
    <pivotField showAll="0"/>
    <pivotField showAll="0"/>
    <pivotField showAll="0"/>
    <pivotField showAll="0"/>
    <pivotField numFmtId="165" showAll="0"/>
    <pivotField showAll="0">
      <items count="3">
        <item h="1" x="0"/>
        <item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C8872-D613-4BFF-BAEA-5B323E1952ED}" name="PivotTable8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:Q53" firstHeaderRow="1" firstDataRow="1" firstDataCol="1"/>
  <pivotFields count="8">
    <pivotField axis="axisRow" showAll="0">
      <items count="5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t="default"/>
      </items>
    </pivotField>
    <pivotField numFmtId="164" showAll="0"/>
    <pivotField showAll="0"/>
    <pivotField showAll="0"/>
    <pivotField showAll="0"/>
    <pivotField dataField="1" showAll="0"/>
    <pivotField numFmtId="165" showAll="0"/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Actual days prese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8E7F6-2B0B-401B-8A40-5155A6A51799}" name="PivotTable7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N53" firstHeaderRow="1" firstDataRow="1" firstDataCol="1"/>
  <pivotFields count="8">
    <pivotField axis="axisRow" showAll="0">
      <items count="5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t="default"/>
      </items>
    </pivotField>
    <pivotField numFmtId="164" showAll="0"/>
    <pivotField showAll="0"/>
    <pivotField showAll="0"/>
    <pivotField showAll="0"/>
    <pivotField showAll="0"/>
    <pivotField dataField="1" numFmtId="165" showAll="0"/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Max of Attendance percentage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6C1DC-6379-4905-999B-3A88C9E46364}" name="PivotTable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8" firstHeaderRow="1" firstDataRow="1" firstDataCol="1"/>
  <pivotFields count="8">
    <pivotField showAll="0"/>
    <pivotField numFmtId="164" showAll="0"/>
    <pivotField showAll="0"/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showAll="0"/>
    <pivotField dataField="1" numFmtId="165" showAll="0">
      <items count="7">
        <item x="3"/>
        <item x="4"/>
        <item x="0"/>
        <item x="1"/>
        <item x="2"/>
        <item x="5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ttendance percentage" fld="6" subtotal="average" baseField="3" baseItem="0" numFmtId="9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81B0CE-2F44-4728-AE53-04E4793D11F4}" name="Table1" displayName="Table1" ref="A1:I51" totalsRowShown="0" headerRowDxfId="9">
  <autoFilter ref="A1:I51" xr:uid="{2081B0CE-2F44-4728-AE53-04E4793D11F4}"/>
  <tableColumns count="9">
    <tableColumn id="1" xr3:uid="{67FDB338-C0E2-4095-8B50-6A79B3D149A7}" name="Name" dataDxfId="8"/>
    <tableColumn id="2" xr3:uid="{FB2587F9-2C97-459B-A9BB-D4FCE6E56F6D}" name="Month" dataDxfId="7"/>
    <tableColumn id="3" xr3:uid="{8F27420D-2AA5-473C-BD67-53F5BFF40F0F}" name="Contact">
      <calculatedColumnFormula>_xlfn.XLOOKUP(A2, List1_ContactInfo!A:A, List1_ContactInfo!B:B, "Not found")</calculatedColumnFormula>
    </tableColumn>
    <tableColumn id="4" xr3:uid="{27C2CD8F-4D32-45ED-9BB6-C365603242AB}" name="Group/Department">
      <calculatedColumnFormula>_xlfn.XLOOKUP(A2, List2_Department!A:A, List2_Department!B:B, "Not found")</calculatedColumnFormula>
    </tableColumn>
    <tableColumn id="5" xr3:uid="{58C426D6-4663-4512-B282-E7A50D11B67A}" name="Total days present">
      <calculatedColumnFormula>DATE(2024,7,5) - DATE(2024,7,1) + 1</calculatedColumnFormula>
    </tableColumn>
    <tableColumn id="6" xr3:uid="{DB8BC477-A4C2-4072-9A6D-95533C54C49B}" name="Actual days present">
      <calculatedColumnFormula>COUNTIFS(List3_Details!A:A, A2, List3_Details!C:C, "Yes")</calculatedColumnFormula>
    </tableColumn>
    <tableColumn id="7" xr3:uid="{093AA1FE-BC4C-4153-8F72-3184A10F0B30}" name="Attendance percentage" dataDxfId="6">
      <calculatedColumnFormula>F2/E2</calculatedColumnFormula>
    </tableColumn>
    <tableColumn id="8" xr3:uid="{EDC4F59F-393E-4CE7-AC56-571E71E463A9}" name="Attendance requirement met" dataDxfId="5">
      <calculatedColumnFormula>IF(OR(D2="Marketing", D2="Sales", D2="HR"), IF(G2&gt;=0.8, "Yes", "No"),
 IF(OR(D2="IT", D2="Finance"), IF(G2&gt;=0.4, "Yes", "No"), "Unknown"))</calculatedColumnFormula>
    </tableColumn>
    <tableColumn id="10" xr3:uid="{BFEDDBF1-7796-462C-9117-15F9DBEB24A8}" name="Percentage of People Who Met Attendance Requirements" dataCellStyle="Percent">
      <calculatedColumnFormula>COUNTIF(H2:H100,"Yes") / COUNTA(H2:H100)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1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7"/>
  <sheetViews>
    <sheetView workbookViewId="0">
      <selection activeCell="C1" sqref="C1"/>
    </sheetView>
  </sheetViews>
  <sheetFormatPr defaultColWidth="14.42578125" defaultRowHeight="15" customHeight="1" x14ac:dyDescent="0.25"/>
  <cols>
    <col min="1" max="1" width="13.7109375" customWidth="1"/>
    <col min="2" max="2" width="27.140625" customWidth="1"/>
    <col min="3" max="26" width="8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11</v>
      </c>
    </row>
    <row r="7" spans="1:2" x14ac:dyDescent="0.25">
      <c r="A7" s="2" t="s">
        <v>12</v>
      </c>
      <c r="B7" s="2" t="s">
        <v>13</v>
      </c>
    </row>
    <row r="8" spans="1:2" x14ac:dyDescent="0.25">
      <c r="A8" s="2" t="s">
        <v>14</v>
      </c>
      <c r="B8" s="2" t="s">
        <v>15</v>
      </c>
    </row>
    <row r="9" spans="1:2" x14ac:dyDescent="0.25">
      <c r="A9" s="2" t="s">
        <v>16</v>
      </c>
      <c r="B9" s="2" t="s">
        <v>17</v>
      </c>
    </row>
    <row r="10" spans="1:2" x14ac:dyDescent="0.25">
      <c r="A10" s="2" t="s">
        <v>18</v>
      </c>
      <c r="B10" s="2" t="s">
        <v>19</v>
      </c>
    </row>
    <row r="11" spans="1:2" x14ac:dyDescent="0.25">
      <c r="A11" s="2" t="s">
        <v>20</v>
      </c>
      <c r="B11" s="2" t="s">
        <v>21</v>
      </c>
    </row>
    <row r="12" spans="1:2" x14ac:dyDescent="0.25">
      <c r="A12" s="2" t="s">
        <v>22</v>
      </c>
      <c r="B12" s="2" t="s">
        <v>23</v>
      </c>
    </row>
    <row r="13" spans="1:2" x14ac:dyDescent="0.25">
      <c r="A13" s="2" t="s">
        <v>24</v>
      </c>
      <c r="B13" s="2" t="s">
        <v>25</v>
      </c>
    </row>
    <row r="14" spans="1:2" x14ac:dyDescent="0.25">
      <c r="A14" s="2" t="s">
        <v>26</v>
      </c>
      <c r="B14" s="2" t="s">
        <v>27</v>
      </c>
    </row>
    <row r="15" spans="1:2" x14ac:dyDescent="0.25">
      <c r="A15" s="2" t="s">
        <v>28</v>
      </c>
      <c r="B15" s="2" t="s">
        <v>29</v>
      </c>
    </row>
    <row r="16" spans="1:2" x14ac:dyDescent="0.25">
      <c r="A16" s="2" t="s">
        <v>30</v>
      </c>
      <c r="B16" s="2" t="s">
        <v>31</v>
      </c>
    </row>
    <row r="17" spans="1:2" x14ac:dyDescent="0.25">
      <c r="A17" s="2" t="s">
        <v>32</v>
      </c>
      <c r="B17" s="2" t="s">
        <v>33</v>
      </c>
    </row>
    <row r="18" spans="1:2" x14ac:dyDescent="0.25">
      <c r="A18" s="2" t="s">
        <v>34</v>
      </c>
      <c r="B18" s="2" t="s">
        <v>35</v>
      </c>
    </row>
    <row r="19" spans="1:2" x14ac:dyDescent="0.25">
      <c r="A19" s="2" t="s">
        <v>36</v>
      </c>
      <c r="B19" s="2" t="s">
        <v>37</v>
      </c>
    </row>
    <row r="20" spans="1:2" x14ac:dyDescent="0.25">
      <c r="A20" s="2" t="s">
        <v>38</v>
      </c>
      <c r="B20" s="2" t="s">
        <v>39</v>
      </c>
    </row>
    <row r="21" spans="1:2" ht="15.75" customHeight="1" x14ac:dyDescent="0.25">
      <c r="A21" s="2" t="s">
        <v>40</v>
      </c>
      <c r="B21" s="2" t="s">
        <v>41</v>
      </c>
    </row>
    <row r="22" spans="1:2" x14ac:dyDescent="0.25">
      <c r="A22" s="2" t="s">
        <v>14</v>
      </c>
      <c r="B22" s="2" t="s">
        <v>15</v>
      </c>
    </row>
    <row r="23" spans="1:2" x14ac:dyDescent="0.25">
      <c r="A23" s="2" t="s">
        <v>16</v>
      </c>
      <c r="B23" s="2" t="s">
        <v>17</v>
      </c>
    </row>
    <row r="24" spans="1:2" x14ac:dyDescent="0.25">
      <c r="A24" s="2" t="s">
        <v>18</v>
      </c>
      <c r="B24" s="2" t="s">
        <v>19</v>
      </c>
    </row>
    <row r="25" spans="1:2" ht="15.75" customHeight="1" x14ac:dyDescent="0.25">
      <c r="A25" s="2" t="s">
        <v>42</v>
      </c>
      <c r="B25" s="2" t="s">
        <v>43</v>
      </c>
    </row>
    <row r="26" spans="1:2" ht="15.75" customHeight="1" x14ac:dyDescent="0.25">
      <c r="A26" s="2" t="s">
        <v>44</v>
      </c>
      <c r="B26" s="2" t="s">
        <v>45</v>
      </c>
    </row>
    <row r="27" spans="1:2" ht="15.75" customHeight="1" x14ac:dyDescent="0.25">
      <c r="A27" s="2" t="s">
        <v>46</v>
      </c>
      <c r="B27" s="2" t="s">
        <v>47</v>
      </c>
    </row>
    <row r="28" spans="1:2" ht="15.75" customHeight="1" x14ac:dyDescent="0.25">
      <c r="A28" s="2" t="s">
        <v>48</v>
      </c>
      <c r="B28" s="2" t="s">
        <v>49</v>
      </c>
    </row>
    <row r="29" spans="1:2" ht="15.75" customHeight="1" x14ac:dyDescent="0.25">
      <c r="A29" s="2" t="s">
        <v>50</v>
      </c>
      <c r="B29" s="2" t="s">
        <v>51</v>
      </c>
    </row>
    <row r="30" spans="1:2" ht="15.75" customHeight="1" x14ac:dyDescent="0.25">
      <c r="A30" s="2" t="s">
        <v>52</v>
      </c>
      <c r="B30" s="2" t="s">
        <v>53</v>
      </c>
    </row>
    <row r="31" spans="1:2" ht="15.75" customHeight="1" x14ac:dyDescent="0.25">
      <c r="A31" s="2" t="s">
        <v>54</v>
      </c>
      <c r="B31" s="2" t="s">
        <v>55</v>
      </c>
    </row>
    <row r="32" spans="1:2" ht="15.75" customHeight="1" x14ac:dyDescent="0.25">
      <c r="A32" s="2" t="s">
        <v>56</v>
      </c>
      <c r="B32" s="2" t="s">
        <v>57</v>
      </c>
    </row>
    <row r="33" spans="1:2" ht="15.75" customHeight="1" x14ac:dyDescent="0.25">
      <c r="A33" s="2" t="s">
        <v>58</v>
      </c>
      <c r="B33" s="2" t="s">
        <v>59</v>
      </c>
    </row>
    <row r="34" spans="1:2" ht="15.75" customHeight="1" x14ac:dyDescent="0.25">
      <c r="A34" s="2" t="s">
        <v>60</v>
      </c>
      <c r="B34" s="2" t="s">
        <v>61</v>
      </c>
    </row>
    <row r="35" spans="1:2" ht="15.75" customHeight="1" x14ac:dyDescent="0.25">
      <c r="A35" s="2" t="s">
        <v>62</v>
      </c>
      <c r="B35" s="2" t="s">
        <v>63</v>
      </c>
    </row>
    <row r="36" spans="1:2" ht="15.75" customHeight="1" x14ac:dyDescent="0.25">
      <c r="A36" s="2" t="s">
        <v>64</v>
      </c>
      <c r="B36" s="2" t="s">
        <v>65</v>
      </c>
    </row>
    <row r="37" spans="1:2" ht="15.75" customHeight="1" x14ac:dyDescent="0.25">
      <c r="A37" s="2" t="s">
        <v>66</v>
      </c>
      <c r="B37" s="2" t="s">
        <v>67</v>
      </c>
    </row>
    <row r="38" spans="1:2" ht="15.75" customHeight="1" x14ac:dyDescent="0.25">
      <c r="A38" s="2" t="s">
        <v>68</v>
      </c>
      <c r="B38" s="2" t="s">
        <v>69</v>
      </c>
    </row>
    <row r="39" spans="1:2" ht="15.75" customHeight="1" x14ac:dyDescent="0.25">
      <c r="A39" s="2" t="s">
        <v>70</v>
      </c>
      <c r="B39" s="2" t="s">
        <v>71</v>
      </c>
    </row>
    <row r="40" spans="1:2" ht="15.75" customHeight="1" x14ac:dyDescent="0.25">
      <c r="A40" s="2" t="s">
        <v>72</v>
      </c>
      <c r="B40" s="2" t="s">
        <v>73</v>
      </c>
    </row>
    <row r="41" spans="1:2" ht="15.75" customHeight="1" x14ac:dyDescent="0.25">
      <c r="A41" s="2" t="s">
        <v>74</v>
      </c>
      <c r="B41" s="2" t="s">
        <v>75</v>
      </c>
    </row>
    <row r="42" spans="1:2" ht="15.75" customHeight="1" x14ac:dyDescent="0.25">
      <c r="A42" s="2" t="s">
        <v>76</v>
      </c>
      <c r="B42" s="2" t="s">
        <v>77</v>
      </c>
    </row>
    <row r="43" spans="1:2" ht="15.75" customHeight="1" x14ac:dyDescent="0.25">
      <c r="A43" s="2" t="s">
        <v>78</v>
      </c>
      <c r="B43" s="2" t="s">
        <v>79</v>
      </c>
    </row>
    <row r="44" spans="1:2" ht="15.75" customHeight="1" x14ac:dyDescent="0.25">
      <c r="A44" s="2" t="s">
        <v>80</v>
      </c>
      <c r="B44" s="2" t="s">
        <v>81</v>
      </c>
    </row>
    <row r="45" spans="1:2" ht="15.75" customHeight="1" x14ac:dyDescent="0.25">
      <c r="A45" s="2" t="s">
        <v>82</v>
      </c>
      <c r="B45" s="2" t="s">
        <v>83</v>
      </c>
    </row>
    <row r="46" spans="1:2" ht="15.75" customHeight="1" x14ac:dyDescent="0.25">
      <c r="A46" s="2" t="s">
        <v>84</v>
      </c>
      <c r="B46" s="2" t="s">
        <v>85</v>
      </c>
    </row>
    <row r="47" spans="1:2" ht="15.75" customHeight="1" x14ac:dyDescent="0.25">
      <c r="A47" s="2" t="s">
        <v>86</v>
      </c>
      <c r="B47" s="2" t="s">
        <v>87</v>
      </c>
    </row>
    <row r="48" spans="1:2" ht="15.75" customHeight="1" x14ac:dyDescent="0.25">
      <c r="A48" s="2" t="s">
        <v>56</v>
      </c>
      <c r="B48" s="2" t="s">
        <v>57</v>
      </c>
    </row>
    <row r="49" spans="1:2" ht="15.75" customHeight="1" x14ac:dyDescent="0.25">
      <c r="A49" s="2" t="s">
        <v>58</v>
      </c>
      <c r="B49" s="2" t="s">
        <v>59</v>
      </c>
    </row>
    <row r="50" spans="1:2" ht="15.75" customHeight="1" x14ac:dyDescent="0.25">
      <c r="A50" s="2" t="s">
        <v>60</v>
      </c>
      <c r="B50" s="2" t="s">
        <v>61</v>
      </c>
    </row>
    <row r="51" spans="1:2" ht="15.75" customHeight="1" x14ac:dyDescent="0.25">
      <c r="A51" s="2" t="s">
        <v>62</v>
      </c>
      <c r="B51" s="2" t="s">
        <v>63</v>
      </c>
    </row>
    <row r="52" spans="1:2" ht="15.75" customHeight="1" x14ac:dyDescent="0.25">
      <c r="A52" s="2" t="s">
        <v>88</v>
      </c>
      <c r="B52" s="2" t="s">
        <v>89</v>
      </c>
    </row>
    <row r="53" spans="1:2" ht="15.75" customHeight="1" x14ac:dyDescent="0.25">
      <c r="A53" s="2" t="s">
        <v>90</v>
      </c>
      <c r="B53" s="2" t="s">
        <v>91</v>
      </c>
    </row>
    <row r="54" spans="1:2" ht="15.75" customHeight="1" x14ac:dyDescent="0.25">
      <c r="A54" s="2" t="s">
        <v>92</v>
      </c>
      <c r="B54" s="2" t="s">
        <v>93</v>
      </c>
    </row>
    <row r="55" spans="1:2" ht="15.75" customHeight="1" x14ac:dyDescent="0.25">
      <c r="A55" s="2" t="s">
        <v>94</v>
      </c>
      <c r="B55" s="2" t="s">
        <v>95</v>
      </c>
    </row>
    <row r="56" spans="1:2" ht="15.75" customHeight="1" x14ac:dyDescent="0.25">
      <c r="A56" s="2" t="s">
        <v>96</v>
      </c>
      <c r="B56" s="2" t="s">
        <v>97</v>
      </c>
    </row>
    <row r="57" spans="1:2" ht="15.75" customHeight="1" x14ac:dyDescent="0.25">
      <c r="A57" s="2" t="s">
        <v>98</v>
      </c>
      <c r="B57" s="2" t="s">
        <v>99</v>
      </c>
    </row>
    <row r="58" spans="1:2" ht="15.75" customHeight="1" x14ac:dyDescent="0.25">
      <c r="A58" s="2" t="s">
        <v>100</v>
      </c>
      <c r="B58" s="2" t="s">
        <v>101</v>
      </c>
    </row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F12" sqref="F12"/>
    </sheetView>
  </sheetViews>
  <sheetFormatPr defaultColWidth="14.42578125" defaultRowHeight="15" customHeight="1" x14ac:dyDescent="0.25"/>
  <cols>
    <col min="1" max="1" width="10.28515625" customWidth="1"/>
    <col min="2" max="2" width="10.7109375" customWidth="1"/>
    <col min="3" max="26" width="8.85546875" customWidth="1"/>
  </cols>
  <sheetData>
    <row r="1" spans="1:5" x14ac:dyDescent="0.25">
      <c r="A1" s="1" t="s">
        <v>0</v>
      </c>
      <c r="B1" s="1" t="s">
        <v>102</v>
      </c>
      <c r="D1" s="3" t="s">
        <v>103</v>
      </c>
      <c r="E1" s="4"/>
    </row>
    <row r="2" spans="1:5" x14ac:dyDescent="0.25">
      <c r="A2" s="2" t="s">
        <v>2</v>
      </c>
      <c r="B2" s="2" t="s">
        <v>104</v>
      </c>
      <c r="D2" s="5" t="s">
        <v>105</v>
      </c>
      <c r="E2" s="6" t="s">
        <v>106</v>
      </c>
    </row>
    <row r="3" spans="1:5" x14ac:dyDescent="0.25">
      <c r="A3" s="2" t="s">
        <v>4</v>
      </c>
      <c r="B3" s="2" t="s">
        <v>107</v>
      </c>
      <c r="D3" s="7" t="s">
        <v>104</v>
      </c>
      <c r="E3" s="4" t="s">
        <v>108</v>
      </c>
    </row>
    <row r="4" spans="1:5" x14ac:dyDescent="0.25">
      <c r="A4" s="2" t="s">
        <v>6</v>
      </c>
      <c r="B4" s="2" t="s">
        <v>109</v>
      </c>
      <c r="D4" s="7" t="s">
        <v>107</v>
      </c>
      <c r="E4" s="4" t="s">
        <v>110</v>
      </c>
    </row>
    <row r="5" spans="1:5" x14ac:dyDescent="0.25">
      <c r="A5" s="2" t="s">
        <v>8</v>
      </c>
      <c r="B5" s="2" t="s">
        <v>111</v>
      </c>
      <c r="D5" s="7" t="s">
        <v>109</v>
      </c>
      <c r="E5" s="4" t="s">
        <v>112</v>
      </c>
    </row>
    <row r="6" spans="1:5" x14ac:dyDescent="0.25">
      <c r="A6" s="2" t="s">
        <v>10</v>
      </c>
      <c r="B6" s="2" t="s">
        <v>113</v>
      </c>
      <c r="D6" s="7" t="s">
        <v>111</v>
      </c>
      <c r="E6" s="4" t="s">
        <v>114</v>
      </c>
    </row>
    <row r="7" spans="1:5" x14ac:dyDescent="0.25">
      <c r="A7" s="2" t="s">
        <v>12</v>
      </c>
      <c r="B7" s="2" t="s">
        <v>104</v>
      </c>
      <c r="D7" s="7" t="s">
        <v>113</v>
      </c>
      <c r="E7" s="4" t="s">
        <v>115</v>
      </c>
    </row>
    <row r="8" spans="1:5" x14ac:dyDescent="0.25">
      <c r="A8" s="2" t="s">
        <v>14</v>
      </c>
      <c r="B8" s="2" t="s">
        <v>107</v>
      </c>
      <c r="D8" s="4"/>
      <c r="E8" s="4"/>
    </row>
    <row r="9" spans="1:5" x14ac:dyDescent="0.25">
      <c r="A9" s="2" t="s">
        <v>16</v>
      </c>
      <c r="B9" s="2" t="s">
        <v>109</v>
      </c>
      <c r="D9" s="4"/>
      <c r="E9" s="4"/>
    </row>
    <row r="10" spans="1:5" x14ac:dyDescent="0.25">
      <c r="A10" s="2" t="s">
        <v>18</v>
      </c>
      <c r="B10" s="2" t="s">
        <v>111</v>
      </c>
    </row>
    <row r="11" spans="1:5" x14ac:dyDescent="0.25">
      <c r="A11" s="2" t="s">
        <v>20</v>
      </c>
      <c r="B11" s="2" t="s">
        <v>113</v>
      </c>
    </row>
    <row r="12" spans="1:5" x14ac:dyDescent="0.25">
      <c r="A12" s="2" t="s">
        <v>22</v>
      </c>
      <c r="B12" s="2" t="s">
        <v>104</v>
      </c>
    </row>
    <row r="13" spans="1:5" x14ac:dyDescent="0.25">
      <c r="A13" s="2" t="s">
        <v>24</v>
      </c>
      <c r="B13" s="2" t="s">
        <v>107</v>
      </c>
    </row>
    <row r="14" spans="1:5" x14ac:dyDescent="0.25">
      <c r="A14" s="2" t="s">
        <v>26</v>
      </c>
      <c r="B14" s="2" t="s">
        <v>109</v>
      </c>
    </row>
    <row r="15" spans="1:5" x14ac:dyDescent="0.25">
      <c r="A15" s="2" t="s">
        <v>28</v>
      </c>
      <c r="B15" s="2" t="s">
        <v>111</v>
      </c>
    </row>
    <row r="16" spans="1:5" x14ac:dyDescent="0.25">
      <c r="A16" s="2" t="s">
        <v>30</v>
      </c>
      <c r="B16" s="2" t="s">
        <v>113</v>
      </c>
    </row>
    <row r="17" spans="1:2" x14ac:dyDescent="0.25">
      <c r="A17" s="2" t="s">
        <v>32</v>
      </c>
      <c r="B17" s="2" t="s">
        <v>104</v>
      </c>
    </row>
    <row r="18" spans="1:2" x14ac:dyDescent="0.25">
      <c r="A18" s="2" t="s">
        <v>34</v>
      </c>
      <c r="B18" s="2" t="s">
        <v>107</v>
      </c>
    </row>
    <row r="19" spans="1:2" x14ac:dyDescent="0.25">
      <c r="A19" s="2" t="s">
        <v>36</v>
      </c>
      <c r="B19" s="2" t="s">
        <v>109</v>
      </c>
    </row>
    <row r="20" spans="1:2" x14ac:dyDescent="0.25">
      <c r="A20" s="2" t="s">
        <v>38</v>
      </c>
      <c r="B20" s="2" t="s">
        <v>111</v>
      </c>
    </row>
    <row r="21" spans="1:2" ht="15.75" customHeight="1" x14ac:dyDescent="0.25">
      <c r="A21" s="2" t="s">
        <v>40</v>
      </c>
      <c r="B21" s="2" t="s">
        <v>113</v>
      </c>
    </row>
    <row r="22" spans="1:2" ht="15.75" customHeight="1" x14ac:dyDescent="0.25">
      <c r="A22" s="2" t="s">
        <v>42</v>
      </c>
      <c r="B22" s="2" t="s">
        <v>104</v>
      </c>
    </row>
    <row r="23" spans="1:2" ht="15.75" customHeight="1" x14ac:dyDescent="0.25">
      <c r="A23" s="2" t="s">
        <v>44</v>
      </c>
      <c r="B23" s="2" t="s">
        <v>107</v>
      </c>
    </row>
    <row r="24" spans="1:2" ht="15.75" customHeight="1" x14ac:dyDescent="0.25">
      <c r="A24" s="2" t="s">
        <v>46</v>
      </c>
      <c r="B24" s="2" t="s">
        <v>109</v>
      </c>
    </row>
    <row r="25" spans="1:2" ht="15.75" customHeight="1" x14ac:dyDescent="0.25">
      <c r="A25" s="2" t="s">
        <v>48</v>
      </c>
      <c r="B25" s="2" t="s">
        <v>111</v>
      </c>
    </row>
    <row r="26" spans="1:2" ht="15.75" customHeight="1" x14ac:dyDescent="0.25">
      <c r="A26" s="2" t="s">
        <v>50</v>
      </c>
      <c r="B26" s="2" t="s">
        <v>113</v>
      </c>
    </row>
    <row r="27" spans="1:2" ht="15.75" customHeight="1" x14ac:dyDescent="0.25">
      <c r="A27" s="2" t="s">
        <v>52</v>
      </c>
      <c r="B27" s="2" t="s">
        <v>104</v>
      </c>
    </row>
    <row r="28" spans="1:2" ht="15.75" customHeight="1" x14ac:dyDescent="0.25">
      <c r="A28" s="2" t="s">
        <v>54</v>
      </c>
      <c r="B28" s="2" t="s">
        <v>107</v>
      </c>
    </row>
    <row r="29" spans="1:2" ht="15.75" customHeight="1" x14ac:dyDescent="0.25">
      <c r="A29" s="2" t="s">
        <v>56</v>
      </c>
      <c r="B29" s="2" t="s">
        <v>109</v>
      </c>
    </row>
    <row r="30" spans="1:2" ht="15.75" customHeight="1" x14ac:dyDescent="0.25">
      <c r="A30" s="2" t="s">
        <v>58</v>
      </c>
      <c r="B30" s="2" t="s">
        <v>111</v>
      </c>
    </row>
    <row r="31" spans="1:2" ht="15.75" customHeight="1" x14ac:dyDescent="0.25">
      <c r="A31" s="2" t="s">
        <v>60</v>
      </c>
      <c r="B31" s="2" t="s">
        <v>113</v>
      </c>
    </row>
    <row r="32" spans="1:2" ht="15.75" customHeight="1" x14ac:dyDescent="0.25">
      <c r="A32" s="2" t="s">
        <v>62</v>
      </c>
      <c r="B32" s="2" t="s">
        <v>104</v>
      </c>
    </row>
    <row r="33" spans="1:2" ht="15.75" customHeight="1" x14ac:dyDescent="0.25">
      <c r="A33" s="2" t="s">
        <v>64</v>
      </c>
      <c r="B33" s="2" t="s">
        <v>107</v>
      </c>
    </row>
    <row r="34" spans="1:2" ht="15.75" customHeight="1" x14ac:dyDescent="0.25">
      <c r="A34" s="2" t="s">
        <v>66</v>
      </c>
      <c r="B34" s="2" t="s">
        <v>109</v>
      </c>
    </row>
    <row r="35" spans="1:2" ht="15.75" customHeight="1" x14ac:dyDescent="0.25">
      <c r="A35" s="2" t="s">
        <v>68</v>
      </c>
      <c r="B35" s="2" t="s">
        <v>111</v>
      </c>
    </row>
    <row r="36" spans="1:2" ht="15.75" customHeight="1" x14ac:dyDescent="0.25">
      <c r="A36" s="2" t="s">
        <v>70</v>
      </c>
      <c r="B36" s="2" t="s">
        <v>113</v>
      </c>
    </row>
    <row r="37" spans="1:2" ht="15.75" customHeight="1" x14ac:dyDescent="0.25">
      <c r="A37" s="2" t="s">
        <v>72</v>
      </c>
      <c r="B37" s="2" t="s">
        <v>104</v>
      </c>
    </row>
    <row r="38" spans="1:2" ht="15.75" customHeight="1" x14ac:dyDescent="0.25">
      <c r="A38" s="2" t="s">
        <v>74</v>
      </c>
      <c r="B38" s="2" t="s">
        <v>107</v>
      </c>
    </row>
    <row r="39" spans="1:2" ht="15.75" customHeight="1" x14ac:dyDescent="0.25">
      <c r="A39" s="2" t="s">
        <v>76</v>
      </c>
      <c r="B39" s="2" t="s">
        <v>109</v>
      </c>
    </row>
    <row r="40" spans="1:2" ht="15.75" customHeight="1" x14ac:dyDescent="0.25">
      <c r="A40" s="2" t="s">
        <v>78</v>
      </c>
      <c r="B40" s="2" t="s">
        <v>111</v>
      </c>
    </row>
    <row r="41" spans="1:2" ht="15.75" customHeight="1" x14ac:dyDescent="0.25">
      <c r="A41" s="2" t="s">
        <v>80</v>
      </c>
      <c r="B41" s="2" t="s">
        <v>113</v>
      </c>
    </row>
    <row r="42" spans="1:2" ht="15.75" customHeight="1" x14ac:dyDescent="0.25">
      <c r="A42" s="2" t="s">
        <v>82</v>
      </c>
      <c r="B42" s="2" t="s">
        <v>104</v>
      </c>
    </row>
    <row r="43" spans="1:2" ht="15.75" customHeight="1" x14ac:dyDescent="0.25">
      <c r="A43" s="2" t="s">
        <v>84</v>
      </c>
      <c r="B43" s="2" t="s">
        <v>107</v>
      </c>
    </row>
    <row r="44" spans="1:2" ht="15.75" customHeight="1" x14ac:dyDescent="0.25">
      <c r="A44" s="2" t="s">
        <v>86</v>
      </c>
      <c r="B44" s="2" t="s">
        <v>109</v>
      </c>
    </row>
    <row r="45" spans="1:2" ht="15.75" customHeight="1" x14ac:dyDescent="0.25">
      <c r="A45" s="2" t="s">
        <v>88</v>
      </c>
      <c r="B45" s="2" t="s">
        <v>111</v>
      </c>
    </row>
    <row r="46" spans="1:2" ht="15.75" customHeight="1" x14ac:dyDescent="0.25">
      <c r="A46" s="2" t="s">
        <v>90</v>
      </c>
      <c r="B46" s="2" t="s">
        <v>113</v>
      </c>
    </row>
    <row r="47" spans="1:2" ht="15.75" customHeight="1" x14ac:dyDescent="0.25">
      <c r="A47" s="2" t="s">
        <v>92</v>
      </c>
      <c r="B47" s="2" t="s">
        <v>104</v>
      </c>
    </row>
    <row r="48" spans="1:2" ht="15.75" customHeight="1" x14ac:dyDescent="0.25">
      <c r="A48" s="2" t="s">
        <v>94</v>
      </c>
      <c r="B48" s="2" t="s">
        <v>107</v>
      </c>
    </row>
    <row r="49" spans="1:2" ht="15.75" customHeight="1" x14ac:dyDescent="0.25">
      <c r="A49" s="2" t="s">
        <v>96</v>
      </c>
      <c r="B49" s="2" t="s">
        <v>109</v>
      </c>
    </row>
    <row r="50" spans="1:2" ht="15.75" customHeight="1" x14ac:dyDescent="0.25">
      <c r="A50" s="2" t="s">
        <v>98</v>
      </c>
      <c r="B50" s="2" t="s">
        <v>111</v>
      </c>
    </row>
    <row r="51" spans="1:2" ht="15.75" customHeight="1" x14ac:dyDescent="0.25">
      <c r="A51" s="2" t="s">
        <v>100</v>
      </c>
      <c r="B51" s="2" t="s">
        <v>113</v>
      </c>
    </row>
    <row r="52" spans="1:2" ht="15.75" customHeight="1" x14ac:dyDescent="0.25"/>
    <row r="53" spans="1:2" ht="15.75" customHeight="1" x14ac:dyDescent="0.25"/>
    <row r="54" spans="1:2" ht="15.75" customHeight="1" x14ac:dyDescent="0.25"/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G3" sqref="G3:H9"/>
    </sheetView>
  </sheetViews>
  <sheetFormatPr defaultColWidth="14.42578125" defaultRowHeight="15" customHeight="1" x14ac:dyDescent="0.25"/>
  <cols>
    <col min="1" max="1" width="11.85546875" customWidth="1"/>
    <col min="2" max="2" width="8.85546875" customWidth="1"/>
    <col min="3" max="3" width="11.42578125" customWidth="1"/>
    <col min="4" max="4" width="17.42578125" customWidth="1"/>
    <col min="5" max="6" width="8.85546875" customWidth="1"/>
    <col min="7" max="7" width="13.140625" bestFit="1" customWidth="1"/>
    <col min="8" max="8" width="14.42578125" bestFit="1" customWidth="1"/>
    <col min="9" max="22" width="8.85546875" customWidth="1"/>
  </cols>
  <sheetData>
    <row r="1" spans="1:8" ht="18.75" customHeight="1" x14ac:dyDescent="0.25">
      <c r="A1" s="1" t="s">
        <v>0</v>
      </c>
      <c r="B1" s="8" t="s">
        <v>116</v>
      </c>
      <c r="C1" s="8" t="s">
        <v>117</v>
      </c>
      <c r="D1" s="8" t="s">
        <v>125</v>
      </c>
      <c r="G1" s="26" t="s">
        <v>117</v>
      </c>
      <c r="H1" t="s">
        <v>118</v>
      </c>
    </row>
    <row r="2" spans="1:8" x14ac:dyDescent="0.25">
      <c r="A2" s="2" t="s">
        <v>2</v>
      </c>
      <c r="B2" s="9">
        <v>45474</v>
      </c>
      <c r="C2" s="2" t="s">
        <v>118</v>
      </c>
      <c r="D2" s="13" t="str">
        <f>IF(C2="Yes", "Present", "Absent")</f>
        <v>Present</v>
      </c>
    </row>
    <row r="3" spans="1:8" x14ac:dyDescent="0.25">
      <c r="A3" s="2" t="s">
        <v>4</v>
      </c>
      <c r="B3" s="9">
        <v>45474</v>
      </c>
      <c r="C3" s="2" t="s">
        <v>119</v>
      </c>
      <c r="D3" s="14" t="str">
        <f t="shared" ref="D3:D66" si="0">IF(C3="Yes", "Present", "Absent")</f>
        <v>Absent</v>
      </c>
      <c r="G3" s="26" t="s">
        <v>128</v>
      </c>
      <c r="H3" t="s">
        <v>130</v>
      </c>
    </row>
    <row r="4" spans="1:8" x14ac:dyDescent="0.25">
      <c r="A4" s="2" t="s">
        <v>6</v>
      </c>
      <c r="B4" s="9">
        <v>45474</v>
      </c>
      <c r="C4" s="2" t="s">
        <v>118</v>
      </c>
      <c r="D4" s="13" t="str">
        <f t="shared" si="0"/>
        <v>Present</v>
      </c>
      <c r="G4" s="27" t="s">
        <v>131</v>
      </c>
      <c r="H4" s="28">
        <v>25</v>
      </c>
    </row>
    <row r="5" spans="1:8" x14ac:dyDescent="0.25">
      <c r="A5" s="2" t="s">
        <v>8</v>
      </c>
      <c r="B5" s="9">
        <v>45474</v>
      </c>
      <c r="C5" s="2" t="s">
        <v>119</v>
      </c>
      <c r="D5" s="14" t="str">
        <f t="shared" si="0"/>
        <v>Absent</v>
      </c>
      <c r="G5" s="27" t="s">
        <v>132</v>
      </c>
      <c r="H5" s="28">
        <v>25</v>
      </c>
    </row>
    <row r="6" spans="1:8" x14ac:dyDescent="0.25">
      <c r="A6" s="2" t="s">
        <v>10</v>
      </c>
      <c r="B6" s="9">
        <v>45474</v>
      </c>
      <c r="C6" s="2" t="s">
        <v>118</v>
      </c>
      <c r="D6" s="13" t="str">
        <f t="shared" si="0"/>
        <v>Present</v>
      </c>
      <c r="G6" s="27" t="s">
        <v>133</v>
      </c>
      <c r="H6" s="28">
        <v>24</v>
      </c>
    </row>
    <row r="7" spans="1:8" x14ac:dyDescent="0.25">
      <c r="A7" s="2" t="s">
        <v>12</v>
      </c>
      <c r="B7" s="9">
        <v>45474</v>
      </c>
      <c r="C7" s="2" t="s">
        <v>119</v>
      </c>
      <c r="D7" s="14" t="str">
        <f t="shared" si="0"/>
        <v>Absent</v>
      </c>
      <c r="G7" s="27" t="s">
        <v>134</v>
      </c>
      <c r="H7" s="28">
        <v>30</v>
      </c>
    </row>
    <row r="8" spans="1:8" x14ac:dyDescent="0.25">
      <c r="A8" s="2" t="s">
        <v>14</v>
      </c>
      <c r="B8" s="9">
        <v>45474</v>
      </c>
      <c r="C8" s="2" t="s">
        <v>118</v>
      </c>
      <c r="D8" s="13" t="str">
        <f t="shared" si="0"/>
        <v>Present</v>
      </c>
      <c r="G8" s="27" t="s">
        <v>135</v>
      </c>
      <c r="H8" s="28">
        <v>23</v>
      </c>
    </row>
    <row r="9" spans="1:8" x14ac:dyDescent="0.25">
      <c r="A9" s="2" t="s">
        <v>16</v>
      </c>
      <c r="B9" s="9">
        <v>45474</v>
      </c>
      <c r="C9" s="2" t="s">
        <v>119</v>
      </c>
      <c r="D9" s="14" t="str">
        <f t="shared" si="0"/>
        <v>Absent</v>
      </c>
      <c r="G9" s="27" t="s">
        <v>129</v>
      </c>
      <c r="H9" s="28">
        <v>127</v>
      </c>
    </row>
    <row r="10" spans="1:8" x14ac:dyDescent="0.25">
      <c r="A10" s="2" t="s">
        <v>18</v>
      </c>
      <c r="B10" s="9">
        <v>45474</v>
      </c>
      <c r="C10" s="2" t="s">
        <v>118</v>
      </c>
      <c r="D10" s="13" t="str">
        <f t="shared" si="0"/>
        <v>Present</v>
      </c>
    </row>
    <row r="11" spans="1:8" x14ac:dyDescent="0.25">
      <c r="A11" s="2" t="s">
        <v>20</v>
      </c>
      <c r="B11" s="9">
        <v>45474</v>
      </c>
      <c r="C11" s="2" t="s">
        <v>119</v>
      </c>
      <c r="D11" s="14" t="str">
        <f t="shared" si="0"/>
        <v>Absent</v>
      </c>
    </row>
    <row r="12" spans="1:8" x14ac:dyDescent="0.25">
      <c r="A12" s="2" t="s">
        <v>22</v>
      </c>
      <c r="B12" s="9">
        <v>45474</v>
      </c>
      <c r="C12" s="2" t="s">
        <v>118</v>
      </c>
      <c r="D12" s="13" t="str">
        <f t="shared" si="0"/>
        <v>Present</v>
      </c>
    </row>
    <row r="13" spans="1:8" x14ac:dyDescent="0.25">
      <c r="A13" s="2" t="s">
        <v>24</v>
      </c>
      <c r="B13" s="9">
        <v>45474</v>
      </c>
      <c r="C13" s="2" t="s">
        <v>119</v>
      </c>
      <c r="D13" s="14" t="str">
        <f t="shared" si="0"/>
        <v>Absent</v>
      </c>
    </row>
    <row r="14" spans="1:8" x14ac:dyDescent="0.25">
      <c r="A14" s="2" t="s">
        <v>26</v>
      </c>
      <c r="B14" s="9">
        <v>45474</v>
      </c>
      <c r="C14" s="2" t="s">
        <v>118</v>
      </c>
      <c r="D14" s="13" t="str">
        <f t="shared" si="0"/>
        <v>Present</v>
      </c>
    </row>
    <row r="15" spans="1:8" x14ac:dyDescent="0.25">
      <c r="A15" s="2" t="s">
        <v>28</v>
      </c>
      <c r="B15" s="9">
        <v>45474</v>
      </c>
      <c r="C15" s="2" t="s">
        <v>119</v>
      </c>
      <c r="D15" s="14" t="str">
        <f t="shared" si="0"/>
        <v>Absent</v>
      </c>
    </row>
    <row r="16" spans="1:8" x14ac:dyDescent="0.25">
      <c r="A16" s="2" t="s">
        <v>30</v>
      </c>
      <c r="B16" s="9">
        <v>45474</v>
      </c>
      <c r="C16" s="2" t="s">
        <v>118</v>
      </c>
      <c r="D16" s="13" t="str">
        <f t="shared" si="0"/>
        <v>Present</v>
      </c>
    </row>
    <row r="17" spans="1:4" x14ac:dyDescent="0.25">
      <c r="A17" s="2" t="s">
        <v>32</v>
      </c>
      <c r="B17" s="9">
        <v>45474</v>
      </c>
      <c r="C17" s="2" t="s">
        <v>119</v>
      </c>
      <c r="D17" s="14" t="str">
        <f t="shared" si="0"/>
        <v>Absent</v>
      </c>
    </row>
    <row r="18" spans="1:4" x14ac:dyDescent="0.25">
      <c r="A18" s="2" t="s">
        <v>34</v>
      </c>
      <c r="B18" s="9">
        <v>45474</v>
      </c>
      <c r="C18" s="2" t="s">
        <v>118</v>
      </c>
      <c r="D18" s="13" t="str">
        <f t="shared" si="0"/>
        <v>Present</v>
      </c>
    </row>
    <row r="19" spans="1:4" x14ac:dyDescent="0.25">
      <c r="A19" s="2" t="s">
        <v>36</v>
      </c>
      <c r="B19" s="9">
        <v>45474</v>
      </c>
      <c r="C19" s="2" t="s">
        <v>119</v>
      </c>
      <c r="D19" s="14" t="str">
        <f t="shared" si="0"/>
        <v>Absent</v>
      </c>
    </row>
    <row r="20" spans="1:4" x14ac:dyDescent="0.25">
      <c r="A20" s="2" t="s">
        <v>38</v>
      </c>
      <c r="B20" s="9">
        <v>45474</v>
      </c>
      <c r="C20" s="2" t="s">
        <v>118</v>
      </c>
      <c r="D20" s="13" t="str">
        <f t="shared" si="0"/>
        <v>Present</v>
      </c>
    </row>
    <row r="21" spans="1:4" ht="15.75" customHeight="1" x14ac:dyDescent="0.25">
      <c r="A21" s="2" t="s">
        <v>40</v>
      </c>
      <c r="B21" s="9">
        <v>45474</v>
      </c>
      <c r="C21" s="2" t="s">
        <v>119</v>
      </c>
      <c r="D21" s="14" t="str">
        <f t="shared" si="0"/>
        <v>Absent</v>
      </c>
    </row>
    <row r="22" spans="1:4" ht="15.75" customHeight="1" x14ac:dyDescent="0.25">
      <c r="A22" s="2" t="s">
        <v>42</v>
      </c>
      <c r="B22" s="9">
        <v>45474</v>
      </c>
      <c r="C22" s="2" t="s">
        <v>118</v>
      </c>
      <c r="D22" s="13" t="str">
        <f t="shared" si="0"/>
        <v>Present</v>
      </c>
    </row>
    <row r="23" spans="1:4" ht="15.75" customHeight="1" x14ac:dyDescent="0.25">
      <c r="A23" s="2" t="s">
        <v>44</v>
      </c>
      <c r="B23" s="9">
        <v>45474</v>
      </c>
      <c r="C23" s="2" t="s">
        <v>119</v>
      </c>
      <c r="D23" s="14" t="str">
        <f t="shared" si="0"/>
        <v>Absent</v>
      </c>
    </row>
    <row r="24" spans="1:4" ht="15.75" customHeight="1" x14ac:dyDescent="0.25">
      <c r="A24" s="2" t="s">
        <v>46</v>
      </c>
      <c r="B24" s="9">
        <v>45474</v>
      </c>
      <c r="C24" s="2" t="s">
        <v>118</v>
      </c>
      <c r="D24" s="13" t="str">
        <f t="shared" si="0"/>
        <v>Present</v>
      </c>
    </row>
    <row r="25" spans="1:4" ht="15.75" customHeight="1" x14ac:dyDescent="0.25">
      <c r="A25" s="2" t="s">
        <v>48</v>
      </c>
      <c r="B25" s="9">
        <v>45474</v>
      </c>
      <c r="C25" s="2" t="s">
        <v>119</v>
      </c>
      <c r="D25" s="14" t="str">
        <f t="shared" si="0"/>
        <v>Absent</v>
      </c>
    </row>
    <row r="26" spans="1:4" ht="15.75" customHeight="1" x14ac:dyDescent="0.25">
      <c r="A26" s="2" t="s">
        <v>50</v>
      </c>
      <c r="B26" s="9">
        <v>45474</v>
      </c>
      <c r="C26" s="2" t="s">
        <v>118</v>
      </c>
      <c r="D26" s="13" t="str">
        <f t="shared" si="0"/>
        <v>Present</v>
      </c>
    </row>
    <row r="27" spans="1:4" ht="15.75" customHeight="1" x14ac:dyDescent="0.25">
      <c r="A27" s="2" t="s">
        <v>52</v>
      </c>
      <c r="B27" s="9">
        <v>45474</v>
      </c>
      <c r="C27" s="2" t="s">
        <v>119</v>
      </c>
      <c r="D27" s="14" t="str">
        <f t="shared" si="0"/>
        <v>Absent</v>
      </c>
    </row>
    <row r="28" spans="1:4" ht="15.75" customHeight="1" x14ac:dyDescent="0.25">
      <c r="A28" s="2" t="s">
        <v>54</v>
      </c>
      <c r="B28" s="9">
        <v>45474</v>
      </c>
      <c r="C28" s="2" t="s">
        <v>118</v>
      </c>
      <c r="D28" s="13" t="str">
        <f t="shared" si="0"/>
        <v>Present</v>
      </c>
    </row>
    <row r="29" spans="1:4" ht="15.75" customHeight="1" x14ac:dyDescent="0.25">
      <c r="A29" s="2" t="s">
        <v>56</v>
      </c>
      <c r="B29" s="9">
        <v>45474</v>
      </c>
      <c r="C29" s="2" t="s">
        <v>119</v>
      </c>
      <c r="D29" s="14" t="str">
        <f t="shared" si="0"/>
        <v>Absent</v>
      </c>
    </row>
    <row r="30" spans="1:4" ht="15.75" customHeight="1" x14ac:dyDescent="0.25">
      <c r="A30" s="2" t="s">
        <v>58</v>
      </c>
      <c r="B30" s="9">
        <v>45474</v>
      </c>
      <c r="C30" s="2" t="s">
        <v>118</v>
      </c>
      <c r="D30" s="13" t="str">
        <f t="shared" si="0"/>
        <v>Present</v>
      </c>
    </row>
    <row r="31" spans="1:4" ht="15.75" customHeight="1" x14ac:dyDescent="0.25">
      <c r="A31" s="2" t="s">
        <v>60</v>
      </c>
      <c r="B31" s="9">
        <v>45474</v>
      </c>
      <c r="C31" s="2" t="s">
        <v>119</v>
      </c>
      <c r="D31" s="14" t="str">
        <f t="shared" si="0"/>
        <v>Absent</v>
      </c>
    </row>
    <row r="32" spans="1:4" ht="15.75" customHeight="1" x14ac:dyDescent="0.25">
      <c r="A32" s="2" t="s">
        <v>62</v>
      </c>
      <c r="B32" s="9">
        <v>45474</v>
      </c>
      <c r="C32" s="2" t="s">
        <v>118</v>
      </c>
      <c r="D32" s="13" t="str">
        <f t="shared" si="0"/>
        <v>Present</v>
      </c>
    </row>
    <row r="33" spans="1:4" ht="15.75" customHeight="1" x14ac:dyDescent="0.25">
      <c r="A33" s="2" t="s">
        <v>64</v>
      </c>
      <c r="B33" s="9">
        <v>45474</v>
      </c>
      <c r="C33" s="2" t="s">
        <v>119</v>
      </c>
      <c r="D33" s="14" t="str">
        <f t="shared" si="0"/>
        <v>Absent</v>
      </c>
    </row>
    <row r="34" spans="1:4" ht="15.75" customHeight="1" x14ac:dyDescent="0.25">
      <c r="A34" s="2" t="s">
        <v>66</v>
      </c>
      <c r="B34" s="9">
        <v>45474</v>
      </c>
      <c r="C34" s="2" t="s">
        <v>118</v>
      </c>
      <c r="D34" s="13" t="str">
        <f t="shared" si="0"/>
        <v>Present</v>
      </c>
    </row>
    <row r="35" spans="1:4" ht="15.75" customHeight="1" x14ac:dyDescent="0.25">
      <c r="A35" s="2" t="s">
        <v>68</v>
      </c>
      <c r="B35" s="9">
        <v>45474</v>
      </c>
      <c r="C35" s="2" t="s">
        <v>119</v>
      </c>
      <c r="D35" s="14" t="str">
        <f t="shared" si="0"/>
        <v>Absent</v>
      </c>
    </row>
    <row r="36" spans="1:4" ht="15.75" customHeight="1" x14ac:dyDescent="0.25">
      <c r="A36" s="2" t="s">
        <v>70</v>
      </c>
      <c r="B36" s="9">
        <v>45474</v>
      </c>
      <c r="C36" s="2" t="s">
        <v>118</v>
      </c>
      <c r="D36" s="13" t="str">
        <f t="shared" si="0"/>
        <v>Present</v>
      </c>
    </row>
    <row r="37" spans="1:4" ht="15.75" customHeight="1" x14ac:dyDescent="0.25">
      <c r="A37" s="2" t="s">
        <v>72</v>
      </c>
      <c r="B37" s="9">
        <v>45474</v>
      </c>
      <c r="C37" s="2" t="s">
        <v>119</v>
      </c>
      <c r="D37" s="14" t="str">
        <f t="shared" si="0"/>
        <v>Absent</v>
      </c>
    </row>
    <row r="38" spans="1:4" ht="15.75" customHeight="1" x14ac:dyDescent="0.25">
      <c r="A38" s="2" t="s">
        <v>74</v>
      </c>
      <c r="B38" s="9">
        <v>45474</v>
      </c>
      <c r="C38" s="2" t="s">
        <v>118</v>
      </c>
      <c r="D38" s="13" t="str">
        <f t="shared" si="0"/>
        <v>Present</v>
      </c>
    </row>
    <row r="39" spans="1:4" ht="15.75" customHeight="1" x14ac:dyDescent="0.25">
      <c r="A39" s="2" t="s">
        <v>76</v>
      </c>
      <c r="B39" s="9">
        <v>45474</v>
      </c>
      <c r="C39" s="2" t="s">
        <v>119</v>
      </c>
      <c r="D39" s="14" t="str">
        <f t="shared" si="0"/>
        <v>Absent</v>
      </c>
    </row>
    <row r="40" spans="1:4" ht="15.75" customHeight="1" x14ac:dyDescent="0.25">
      <c r="A40" s="2" t="s">
        <v>78</v>
      </c>
      <c r="B40" s="9">
        <v>45474</v>
      </c>
      <c r="C40" s="2" t="s">
        <v>118</v>
      </c>
      <c r="D40" s="13" t="str">
        <f t="shared" si="0"/>
        <v>Present</v>
      </c>
    </row>
    <row r="41" spans="1:4" ht="15.75" customHeight="1" x14ac:dyDescent="0.25">
      <c r="A41" s="2" t="s">
        <v>80</v>
      </c>
      <c r="B41" s="9">
        <v>45474</v>
      </c>
      <c r="C41" s="2" t="s">
        <v>119</v>
      </c>
      <c r="D41" s="14" t="str">
        <f t="shared" si="0"/>
        <v>Absent</v>
      </c>
    </row>
    <row r="42" spans="1:4" ht="15.75" customHeight="1" x14ac:dyDescent="0.25">
      <c r="A42" s="2" t="s">
        <v>82</v>
      </c>
      <c r="B42" s="9">
        <v>45474</v>
      </c>
      <c r="C42" s="2" t="s">
        <v>118</v>
      </c>
      <c r="D42" s="13" t="str">
        <f t="shared" si="0"/>
        <v>Present</v>
      </c>
    </row>
    <row r="43" spans="1:4" ht="15.75" customHeight="1" x14ac:dyDescent="0.25">
      <c r="A43" s="2" t="s">
        <v>84</v>
      </c>
      <c r="B43" s="9">
        <v>45474</v>
      </c>
      <c r="C43" s="2" t="s">
        <v>119</v>
      </c>
      <c r="D43" s="14" t="str">
        <f t="shared" si="0"/>
        <v>Absent</v>
      </c>
    </row>
    <row r="44" spans="1:4" ht="15.75" customHeight="1" x14ac:dyDescent="0.25">
      <c r="A44" s="2" t="s">
        <v>86</v>
      </c>
      <c r="B44" s="9">
        <v>45474</v>
      </c>
      <c r="C44" s="2" t="s">
        <v>118</v>
      </c>
      <c r="D44" s="13" t="str">
        <f t="shared" si="0"/>
        <v>Present</v>
      </c>
    </row>
    <row r="45" spans="1:4" ht="15.75" customHeight="1" x14ac:dyDescent="0.25">
      <c r="A45" s="2" t="s">
        <v>88</v>
      </c>
      <c r="B45" s="9">
        <v>45474</v>
      </c>
      <c r="C45" s="2" t="s">
        <v>119</v>
      </c>
      <c r="D45" s="14" t="str">
        <f t="shared" si="0"/>
        <v>Absent</v>
      </c>
    </row>
    <row r="46" spans="1:4" ht="15.75" customHeight="1" x14ac:dyDescent="0.25">
      <c r="A46" s="2" t="s">
        <v>90</v>
      </c>
      <c r="B46" s="9">
        <v>45474</v>
      </c>
      <c r="C46" s="2" t="s">
        <v>118</v>
      </c>
      <c r="D46" s="13" t="str">
        <f t="shared" si="0"/>
        <v>Present</v>
      </c>
    </row>
    <row r="47" spans="1:4" ht="15.75" customHeight="1" x14ac:dyDescent="0.25">
      <c r="A47" s="2" t="s">
        <v>92</v>
      </c>
      <c r="B47" s="9">
        <v>45474</v>
      </c>
      <c r="C47" s="2" t="s">
        <v>119</v>
      </c>
      <c r="D47" s="14" t="str">
        <f t="shared" si="0"/>
        <v>Absent</v>
      </c>
    </row>
    <row r="48" spans="1:4" ht="15.75" customHeight="1" x14ac:dyDescent="0.25">
      <c r="A48" s="2" t="s">
        <v>94</v>
      </c>
      <c r="B48" s="9">
        <v>45474</v>
      </c>
      <c r="C48" s="2" t="s">
        <v>118</v>
      </c>
      <c r="D48" s="13" t="str">
        <f t="shared" si="0"/>
        <v>Present</v>
      </c>
    </row>
    <row r="49" spans="1:4" ht="15.75" customHeight="1" x14ac:dyDescent="0.25">
      <c r="A49" s="2" t="s">
        <v>96</v>
      </c>
      <c r="B49" s="9">
        <v>45474</v>
      </c>
      <c r="C49" s="2" t="s">
        <v>119</v>
      </c>
      <c r="D49" s="14" t="str">
        <f t="shared" si="0"/>
        <v>Absent</v>
      </c>
    </row>
    <row r="50" spans="1:4" ht="15.75" customHeight="1" x14ac:dyDescent="0.25">
      <c r="A50" s="2" t="s">
        <v>98</v>
      </c>
      <c r="B50" s="9">
        <v>45474</v>
      </c>
      <c r="C50" s="2" t="s">
        <v>118</v>
      </c>
      <c r="D50" s="13" t="str">
        <f t="shared" si="0"/>
        <v>Present</v>
      </c>
    </row>
    <row r="51" spans="1:4" ht="15.75" customHeight="1" x14ac:dyDescent="0.25">
      <c r="A51" s="2" t="s">
        <v>100</v>
      </c>
      <c r="B51" s="9">
        <v>45474</v>
      </c>
      <c r="C51" s="2" t="s">
        <v>119</v>
      </c>
      <c r="D51" s="14" t="str">
        <f t="shared" si="0"/>
        <v>Absent</v>
      </c>
    </row>
    <row r="52" spans="1:4" ht="15.75" customHeight="1" x14ac:dyDescent="0.25">
      <c r="A52" s="2" t="s">
        <v>2</v>
      </c>
      <c r="B52" s="9">
        <v>45475</v>
      </c>
      <c r="C52" s="10" t="s">
        <v>119</v>
      </c>
      <c r="D52" s="14" t="str">
        <f t="shared" si="0"/>
        <v>Absent</v>
      </c>
    </row>
    <row r="53" spans="1:4" ht="15.75" customHeight="1" x14ac:dyDescent="0.25">
      <c r="A53" s="2" t="s">
        <v>4</v>
      </c>
      <c r="B53" s="9">
        <v>45475</v>
      </c>
      <c r="C53" s="10" t="s">
        <v>118</v>
      </c>
      <c r="D53" s="13" t="str">
        <f t="shared" si="0"/>
        <v>Present</v>
      </c>
    </row>
    <row r="54" spans="1:4" ht="15.75" customHeight="1" x14ac:dyDescent="0.25">
      <c r="A54" s="2" t="s">
        <v>6</v>
      </c>
      <c r="B54" s="9">
        <v>45475</v>
      </c>
      <c r="C54" s="10" t="s">
        <v>119</v>
      </c>
      <c r="D54" s="14" t="str">
        <f t="shared" si="0"/>
        <v>Absent</v>
      </c>
    </row>
    <row r="55" spans="1:4" ht="15.75" customHeight="1" x14ac:dyDescent="0.25">
      <c r="A55" s="2" t="s">
        <v>8</v>
      </c>
      <c r="B55" s="9">
        <v>45475</v>
      </c>
      <c r="C55" s="10" t="s">
        <v>119</v>
      </c>
      <c r="D55" s="14" t="str">
        <f t="shared" si="0"/>
        <v>Absent</v>
      </c>
    </row>
    <row r="56" spans="1:4" ht="15.75" customHeight="1" x14ac:dyDescent="0.25">
      <c r="A56" s="2" t="s">
        <v>10</v>
      </c>
      <c r="B56" s="9">
        <v>45475</v>
      </c>
      <c r="C56" s="10" t="s">
        <v>119</v>
      </c>
      <c r="D56" s="14" t="str">
        <f t="shared" si="0"/>
        <v>Absent</v>
      </c>
    </row>
    <row r="57" spans="1:4" ht="15.75" customHeight="1" x14ac:dyDescent="0.25">
      <c r="A57" s="2" t="s">
        <v>12</v>
      </c>
      <c r="B57" s="9">
        <v>45475</v>
      </c>
      <c r="C57" s="10" t="s">
        <v>119</v>
      </c>
      <c r="D57" s="14" t="str">
        <f t="shared" si="0"/>
        <v>Absent</v>
      </c>
    </row>
    <row r="58" spans="1:4" ht="15.75" customHeight="1" x14ac:dyDescent="0.25">
      <c r="A58" s="2" t="s">
        <v>14</v>
      </c>
      <c r="B58" s="9">
        <v>45475</v>
      </c>
      <c r="C58" s="10" t="s">
        <v>119</v>
      </c>
      <c r="D58" s="14" t="str">
        <f t="shared" si="0"/>
        <v>Absent</v>
      </c>
    </row>
    <row r="59" spans="1:4" ht="15.75" customHeight="1" x14ac:dyDescent="0.25">
      <c r="A59" s="2" t="s">
        <v>16</v>
      </c>
      <c r="B59" s="9">
        <v>45475</v>
      </c>
      <c r="C59" s="10" t="s">
        <v>118</v>
      </c>
      <c r="D59" s="13" t="str">
        <f t="shared" si="0"/>
        <v>Present</v>
      </c>
    </row>
    <row r="60" spans="1:4" ht="15.75" customHeight="1" x14ac:dyDescent="0.25">
      <c r="A60" s="2" t="s">
        <v>18</v>
      </c>
      <c r="B60" s="9">
        <v>45475</v>
      </c>
      <c r="C60" s="10" t="s">
        <v>118</v>
      </c>
      <c r="D60" s="13" t="str">
        <f t="shared" si="0"/>
        <v>Present</v>
      </c>
    </row>
    <row r="61" spans="1:4" ht="15.75" customHeight="1" x14ac:dyDescent="0.25">
      <c r="A61" s="2" t="s">
        <v>20</v>
      </c>
      <c r="B61" s="9">
        <v>45475</v>
      </c>
      <c r="C61" s="10" t="s">
        <v>118</v>
      </c>
      <c r="D61" s="13" t="str">
        <f t="shared" si="0"/>
        <v>Present</v>
      </c>
    </row>
    <row r="62" spans="1:4" ht="15.75" customHeight="1" x14ac:dyDescent="0.25">
      <c r="A62" s="2" t="s">
        <v>22</v>
      </c>
      <c r="B62" s="9">
        <v>45475</v>
      </c>
      <c r="C62" s="10" t="s">
        <v>119</v>
      </c>
      <c r="D62" s="14" t="str">
        <f t="shared" si="0"/>
        <v>Absent</v>
      </c>
    </row>
    <row r="63" spans="1:4" ht="15.75" customHeight="1" x14ac:dyDescent="0.25">
      <c r="A63" s="2" t="s">
        <v>24</v>
      </c>
      <c r="B63" s="9">
        <v>45475</v>
      </c>
      <c r="C63" s="10" t="s">
        <v>119</v>
      </c>
      <c r="D63" s="14" t="str">
        <f t="shared" si="0"/>
        <v>Absent</v>
      </c>
    </row>
    <row r="64" spans="1:4" ht="15.75" customHeight="1" x14ac:dyDescent="0.25">
      <c r="A64" s="2" t="s">
        <v>26</v>
      </c>
      <c r="B64" s="9">
        <v>45475</v>
      </c>
      <c r="C64" s="10" t="s">
        <v>118</v>
      </c>
      <c r="D64" s="13" t="str">
        <f t="shared" si="0"/>
        <v>Present</v>
      </c>
    </row>
    <row r="65" spans="1:4" ht="15.75" customHeight="1" x14ac:dyDescent="0.25">
      <c r="A65" s="2" t="s">
        <v>28</v>
      </c>
      <c r="B65" s="9">
        <v>45475</v>
      </c>
      <c r="C65" s="10" t="s">
        <v>118</v>
      </c>
      <c r="D65" s="13" t="str">
        <f t="shared" si="0"/>
        <v>Present</v>
      </c>
    </row>
    <row r="66" spans="1:4" ht="15.75" customHeight="1" x14ac:dyDescent="0.25">
      <c r="A66" s="2" t="s">
        <v>30</v>
      </c>
      <c r="B66" s="9">
        <v>45475</v>
      </c>
      <c r="C66" s="10" t="s">
        <v>118</v>
      </c>
      <c r="D66" s="13" t="str">
        <f t="shared" si="0"/>
        <v>Present</v>
      </c>
    </row>
    <row r="67" spans="1:4" ht="15.75" customHeight="1" x14ac:dyDescent="0.25">
      <c r="A67" s="2" t="s">
        <v>32</v>
      </c>
      <c r="B67" s="9">
        <v>45475</v>
      </c>
      <c r="C67" s="10" t="s">
        <v>119</v>
      </c>
      <c r="D67" s="14" t="str">
        <f t="shared" ref="D67:D130" si="1">IF(C67="Yes", "Present", "Absent")</f>
        <v>Absent</v>
      </c>
    </row>
    <row r="68" spans="1:4" ht="15.75" customHeight="1" x14ac:dyDescent="0.25">
      <c r="A68" s="2" t="s">
        <v>34</v>
      </c>
      <c r="B68" s="9">
        <v>45475</v>
      </c>
      <c r="C68" s="10" t="s">
        <v>119</v>
      </c>
      <c r="D68" s="14" t="str">
        <f t="shared" si="1"/>
        <v>Absent</v>
      </c>
    </row>
    <row r="69" spans="1:4" ht="15.75" customHeight="1" x14ac:dyDescent="0.25">
      <c r="A69" s="2" t="s">
        <v>36</v>
      </c>
      <c r="B69" s="9">
        <v>45475</v>
      </c>
      <c r="C69" s="10" t="s">
        <v>118</v>
      </c>
      <c r="D69" s="13" t="str">
        <f t="shared" si="1"/>
        <v>Present</v>
      </c>
    </row>
    <row r="70" spans="1:4" ht="15.75" customHeight="1" x14ac:dyDescent="0.25">
      <c r="A70" s="2" t="s">
        <v>38</v>
      </c>
      <c r="B70" s="9">
        <v>45475</v>
      </c>
      <c r="C70" s="10" t="s">
        <v>118</v>
      </c>
      <c r="D70" s="13" t="str">
        <f t="shared" si="1"/>
        <v>Present</v>
      </c>
    </row>
    <row r="71" spans="1:4" ht="15.75" customHeight="1" x14ac:dyDescent="0.25">
      <c r="A71" s="2" t="s">
        <v>40</v>
      </c>
      <c r="B71" s="9">
        <v>45475</v>
      </c>
      <c r="C71" s="10" t="s">
        <v>119</v>
      </c>
      <c r="D71" s="14" t="str">
        <f t="shared" si="1"/>
        <v>Absent</v>
      </c>
    </row>
    <row r="72" spans="1:4" ht="15.75" customHeight="1" x14ac:dyDescent="0.25">
      <c r="A72" s="2" t="s">
        <v>42</v>
      </c>
      <c r="B72" s="9">
        <v>45475</v>
      </c>
      <c r="C72" s="10" t="s">
        <v>119</v>
      </c>
      <c r="D72" s="14" t="str">
        <f t="shared" si="1"/>
        <v>Absent</v>
      </c>
    </row>
    <row r="73" spans="1:4" ht="15.75" customHeight="1" x14ac:dyDescent="0.25">
      <c r="A73" s="2" t="s">
        <v>44</v>
      </c>
      <c r="B73" s="9">
        <v>45475</v>
      </c>
      <c r="C73" s="10" t="s">
        <v>118</v>
      </c>
      <c r="D73" s="13" t="str">
        <f t="shared" si="1"/>
        <v>Present</v>
      </c>
    </row>
    <row r="74" spans="1:4" ht="15.75" customHeight="1" x14ac:dyDescent="0.25">
      <c r="A74" s="2" t="s">
        <v>46</v>
      </c>
      <c r="B74" s="9">
        <v>45475</v>
      </c>
      <c r="C74" s="10" t="s">
        <v>118</v>
      </c>
      <c r="D74" s="13" t="str">
        <f t="shared" si="1"/>
        <v>Present</v>
      </c>
    </row>
    <row r="75" spans="1:4" ht="15.75" customHeight="1" x14ac:dyDescent="0.25">
      <c r="A75" s="2" t="s">
        <v>48</v>
      </c>
      <c r="B75" s="9">
        <v>45475</v>
      </c>
      <c r="C75" s="10" t="s">
        <v>118</v>
      </c>
      <c r="D75" s="13" t="str">
        <f t="shared" si="1"/>
        <v>Present</v>
      </c>
    </row>
    <row r="76" spans="1:4" ht="15.75" customHeight="1" x14ac:dyDescent="0.25">
      <c r="A76" s="2" t="s">
        <v>50</v>
      </c>
      <c r="B76" s="9">
        <v>45475</v>
      </c>
      <c r="C76" s="10" t="s">
        <v>119</v>
      </c>
      <c r="D76" s="14" t="str">
        <f t="shared" si="1"/>
        <v>Absent</v>
      </c>
    </row>
    <row r="77" spans="1:4" ht="15.75" customHeight="1" x14ac:dyDescent="0.25">
      <c r="A77" s="2" t="s">
        <v>52</v>
      </c>
      <c r="B77" s="9">
        <v>45475</v>
      </c>
      <c r="C77" s="10" t="s">
        <v>118</v>
      </c>
      <c r="D77" s="13" t="str">
        <f t="shared" si="1"/>
        <v>Present</v>
      </c>
    </row>
    <row r="78" spans="1:4" ht="15.75" customHeight="1" x14ac:dyDescent="0.25">
      <c r="A78" s="2" t="s">
        <v>54</v>
      </c>
      <c r="B78" s="9">
        <v>45475</v>
      </c>
      <c r="C78" s="10" t="s">
        <v>118</v>
      </c>
      <c r="D78" s="13" t="str">
        <f t="shared" si="1"/>
        <v>Present</v>
      </c>
    </row>
    <row r="79" spans="1:4" ht="15.75" customHeight="1" x14ac:dyDescent="0.25">
      <c r="A79" s="2" t="s">
        <v>56</v>
      </c>
      <c r="B79" s="9">
        <v>45475</v>
      </c>
      <c r="C79" s="10" t="s">
        <v>119</v>
      </c>
      <c r="D79" s="14" t="str">
        <f t="shared" si="1"/>
        <v>Absent</v>
      </c>
    </row>
    <row r="80" spans="1:4" ht="15.75" customHeight="1" x14ac:dyDescent="0.25">
      <c r="A80" s="2" t="s">
        <v>58</v>
      </c>
      <c r="B80" s="9">
        <v>45475</v>
      </c>
      <c r="C80" s="10" t="s">
        <v>119</v>
      </c>
      <c r="D80" s="14" t="str">
        <f t="shared" si="1"/>
        <v>Absent</v>
      </c>
    </row>
    <row r="81" spans="1:4" ht="15.75" customHeight="1" x14ac:dyDescent="0.25">
      <c r="A81" s="2" t="s">
        <v>60</v>
      </c>
      <c r="B81" s="9">
        <v>45475</v>
      </c>
      <c r="C81" s="10" t="s">
        <v>118</v>
      </c>
      <c r="D81" s="13" t="str">
        <f t="shared" si="1"/>
        <v>Present</v>
      </c>
    </row>
    <row r="82" spans="1:4" ht="15.75" customHeight="1" x14ac:dyDescent="0.25">
      <c r="A82" s="2" t="s">
        <v>62</v>
      </c>
      <c r="B82" s="9">
        <v>45475</v>
      </c>
      <c r="C82" s="10" t="s">
        <v>119</v>
      </c>
      <c r="D82" s="14" t="str">
        <f t="shared" si="1"/>
        <v>Absent</v>
      </c>
    </row>
    <row r="83" spans="1:4" ht="15.75" customHeight="1" x14ac:dyDescent="0.25">
      <c r="A83" s="2" t="s">
        <v>64</v>
      </c>
      <c r="B83" s="9">
        <v>45475</v>
      </c>
      <c r="C83" s="10" t="s">
        <v>119</v>
      </c>
      <c r="D83" s="14" t="str">
        <f t="shared" si="1"/>
        <v>Absent</v>
      </c>
    </row>
    <row r="84" spans="1:4" ht="15.75" customHeight="1" x14ac:dyDescent="0.25">
      <c r="A84" s="2" t="s">
        <v>66</v>
      </c>
      <c r="B84" s="9">
        <v>45475</v>
      </c>
      <c r="C84" s="10" t="s">
        <v>118</v>
      </c>
      <c r="D84" s="13" t="str">
        <f t="shared" si="1"/>
        <v>Present</v>
      </c>
    </row>
    <row r="85" spans="1:4" ht="15.75" customHeight="1" x14ac:dyDescent="0.25">
      <c r="A85" s="2" t="s">
        <v>68</v>
      </c>
      <c r="B85" s="9">
        <v>45475</v>
      </c>
      <c r="C85" s="10" t="s">
        <v>119</v>
      </c>
      <c r="D85" s="14" t="str">
        <f t="shared" si="1"/>
        <v>Absent</v>
      </c>
    </row>
    <row r="86" spans="1:4" ht="15.75" customHeight="1" x14ac:dyDescent="0.25">
      <c r="A86" s="2" t="s">
        <v>70</v>
      </c>
      <c r="B86" s="9">
        <v>45475</v>
      </c>
      <c r="C86" s="10" t="s">
        <v>118</v>
      </c>
      <c r="D86" s="13" t="str">
        <f t="shared" si="1"/>
        <v>Present</v>
      </c>
    </row>
    <row r="87" spans="1:4" ht="15.75" customHeight="1" x14ac:dyDescent="0.25">
      <c r="A87" s="2" t="s">
        <v>72</v>
      </c>
      <c r="B87" s="9">
        <v>45475</v>
      </c>
      <c r="C87" s="10" t="s">
        <v>118</v>
      </c>
      <c r="D87" s="13" t="str">
        <f t="shared" si="1"/>
        <v>Present</v>
      </c>
    </row>
    <row r="88" spans="1:4" ht="15.75" customHeight="1" x14ac:dyDescent="0.25">
      <c r="A88" s="2" t="s">
        <v>74</v>
      </c>
      <c r="B88" s="9">
        <v>45475</v>
      </c>
      <c r="C88" s="10" t="s">
        <v>118</v>
      </c>
      <c r="D88" s="13" t="str">
        <f t="shared" si="1"/>
        <v>Present</v>
      </c>
    </row>
    <row r="89" spans="1:4" ht="15.75" customHeight="1" x14ac:dyDescent="0.25">
      <c r="A89" s="2" t="s">
        <v>76</v>
      </c>
      <c r="B89" s="9">
        <v>45475</v>
      </c>
      <c r="C89" s="10" t="s">
        <v>118</v>
      </c>
      <c r="D89" s="13" t="str">
        <f t="shared" si="1"/>
        <v>Present</v>
      </c>
    </row>
    <row r="90" spans="1:4" ht="15.75" customHeight="1" x14ac:dyDescent="0.25">
      <c r="A90" s="2" t="s">
        <v>78</v>
      </c>
      <c r="B90" s="9">
        <v>45475</v>
      </c>
      <c r="C90" s="10" t="s">
        <v>118</v>
      </c>
      <c r="D90" s="13" t="str">
        <f t="shared" si="1"/>
        <v>Present</v>
      </c>
    </row>
    <row r="91" spans="1:4" ht="15.75" customHeight="1" x14ac:dyDescent="0.25">
      <c r="A91" s="2" t="s">
        <v>80</v>
      </c>
      <c r="B91" s="9">
        <v>45475</v>
      </c>
      <c r="C91" s="10" t="s">
        <v>119</v>
      </c>
      <c r="D91" s="14" t="str">
        <f t="shared" si="1"/>
        <v>Absent</v>
      </c>
    </row>
    <row r="92" spans="1:4" ht="15.75" customHeight="1" x14ac:dyDescent="0.25">
      <c r="A92" s="2" t="s">
        <v>82</v>
      </c>
      <c r="B92" s="9">
        <v>45475</v>
      </c>
      <c r="C92" s="10" t="s">
        <v>119</v>
      </c>
      <c r="D92" s="14" t="str">
        <f t="shared" si="1"/>
        <v>Absent</v>
      </c>
    </row>
    <row r="93" spans="1:4" ht="15.75" customHeight="1" x14ac:dyDescent="0.25">
      <c r="A93" s="2" t="s">
        <v>84</v>
      </c>
      <c r="B93" s="9">
        <v>45475</v>
      </c>
      <c r="C93" s="10" t="s">
        <v>119</v>
      </c>
      <c r="D93" s="14" t="str">
        <f t="shared" si="1"/>
        <v>Absent</v>
      </c>
    </row>
    <row r="94" spans="1:4" ht="15.75" customHeight="1" x14ac:dyDescent="0.25">
      <c r="A94" s="2" t="s">
        <v>86</v>
      </c>
      <c r="B94" s="9">
        <v>45475</v>
      </c>
      <c r="C94" s="10" t="s">
        <v>118</v>
      </c>
      <c r="D94" s="13" t="str">
        <f t="shared" si="1"/>
        <v>Present</v>
      </c>
    </row>
    <row r="95" spans="1:4" ht="15.75" customHeight="1" x14ac:dyDescent="0.25">
      <c r="A95" s="2" t="s">
        <v>88</v>
      </c>
      <c r="B95" s="9">
        <v>45475</v>
      </c>
      <c r="C95" s="10" t="s">
        <v>118</v>
      </c>
      <c r="D95" s="13" t="str">
        <f t="shared" si="1"/>
        <v>Present</v>
      </c>
    </row>
    <row r="96" spans="1:4" ht="15.75" customHeight="1" x14ac:dyDescent="0.25">
      <c r="A96" s="2" t="s">
        <v>90</v>
      </c>
      <c r="B96" s="9">
        <v>45475</v>
      </c>
      <c r="C96" s="10" t="s">
        <v>119</v>
      </c>
      <c r="D96" s="14" t="str">
        <f t="shared" si="1"/>
        <v>Absent</v>
      </c>
    </row>
    <row r="97" spans="1:4" ht="15.75" customHeight="1" x14ac:dyDescent="0.25">
      <c r="A97" s="2" t="s">
        <v>92</v>
      </c>
      <c r="B97" s="9">
        <v>45475</v>
      </c>
      <c r="C97" s="10" t="s">
        <v>118</v>
      </c>
      <c r="D97" s="13" t="str">
        <f t="shared" si="1"/>
        <v>Present</v>
      </c>
    </row>
    <row r="98" spans="1:4" ht="15.75" customHeight="1" x14ac:dyDescent="0.25">
      <c r="A98" s="2" t="s">
        <v>94</v>
      </c>
      <c r="B98" s="9">
        <v>45475</v>
      </c>
      <c r="C98" s="10" t="s">
        <v>118</v>
      </c>
      <c r="D98" s="13" t="str">
        <f t="shared" si="1"/>
        <v>Present</v>
      </c>
    </row>
    <row r="99" spans="1:4" ht="15.75" customHeight="1" x14ac:dyDescent="0.25">
      <c r="A99" s="2" t="s">
        <v>96</v>
      </c>
      <c r="B99" s="9">
        <v>45475</v>
      </c>
      <c r="C99" s="10" t="s">
        <v>119</v>
      </c>
      <c r="D99" s="14" t="str">
        <f t="shared" si="1"/>
        <v>Absent</v>
      </c>
    </row>
    <row r="100" spans="1:4" ht="15.75" customHeight="1" x14ac:dyDescent="0.25">
      <c r="A100" s="2" t="s">
        <v>98</v>
      </c>
      <c r="B100" s="9">
        <v>45475</v>
      </c>
      <c r="C100" s="10" t="s">
        <v>119</v>
      </c>
      <c r="D100" s="14" t="str">
        <f t="shared" si="1"/>
        <v>Absent</v>
      </c>
    </row>
    <row r="101" spans="1:4" ht="15.75" customHeight="1" x14ac:dyDescent="0.25">
      <c r="A101" s="2" t="s">
        <v>100</v>
      </c>
      <c r="B101" s="9">
        <v>45475</v>
      </c>
      <c r="C101" s="10" t="s">
        <v>119</v>
      </c>
      <c r="D101" s="14" t="str">
        <f t="shared" si="1"/>
        <v>Absent</v>
      </c>
    </row>
    <row r="102" spans="1:4" ht="15.75" customHeight="1" x14ac:dyDescent="0.25">
      <c r="A102" s="2" t="s">
        <v>2</v>
      </c>
      <c r="B102" s="9">
        <v>45476</v>
      </c>
      <c r="C102" s="10" t="s">
        <v>119</v>
      </c>
      <c r="D102" s="14" t="str">
        <f t="shared" si="1"/>
        <v>Absent</v>
      </c>
    </row>
    <row r="103" spans="1:4" ht="15.75" customHeight="1" x14ac:dyDescent="0.25">
      <c r="A103" s="2" t="s">
        <v>4</v>
      </c>
      <c r="B103" s="9">
        <v>45476</v>
      </c>
      <c r="C103" s="10" t="s">
        <v>118</v>
      </c>
      <c r="D103" s="13" t="str">
        <f t="shared" si="1"/>
        <v>Present</v>
      </c>
    </row>
    <row r="104" spans="1:4" ht="15.75" customHeight="1" x14ac:dyDescent="0.25">
      <c r="A104" s="2" t="s">
        <v>6</v>
      </c>
      <c r="B104" s="9">
        <v>45476</v>
      </c>
      <c r="C104" s="10" t="s">
        <v>118</v>
      </c>
      <c r="D104" s="13" t="str">
        <f t="shared" si="1"/>
        <v>Present</v>
      </c>
    </row>
    <row r="105" spans="1:4" ht="15.75" customHeight="1" x14ac:dyDescent="0.25">
      <c r="A105" s="2" t="s">
        <v>8</v>
      </c>
      <c r="B105" s="9">
        <v>45476</v>
      </c>
      <c r="C105" s="10" t="s">
        <v>118</v>
      </c>
      <c r="D105" s="13" t="str">
        <f t="shared" si="1"/>
        <v>Present</v>
      </c>
    </row>
    <row r="106" spans="1:4" ht="15.75" customHeight="1" x14ac:dyDescent="0.25">
      <c r="A106" s="2" t="s">
        <v>10</v>
      </c>
      <c r="B106" s="9">
        <v>45476</v>
      </c>
      <c r="C106" s="10" t="s">
        <v>118</v>
      </c>
      <c r="D106" s="13" t="str">
        <f t="shared" si="1"/>
        <v>Present</v>
      </c>
    </row>
    <row r="107" spans="1:4" ht="15.75" customHeight="1" x14ac:dyDescent="0.25">
      <c r="A107" s="2" t="s">
        <v>12</v>
      </c>
      <c r="B107" s="9">
        <v>45476</v>
      </c>
      <c r="C107" s="10" t="s">
        <v>118</v>
      </c>
      <c r="D107" s="13" t="str">
        <f t="shared" si="1"/>
        <v>Present</v>
      </c>
    </row>
    <row r="108" spans="1:4" ht="15.75" customHeight="1" x14ac:dyDescent="0.25">
      <c r="A108" s="2" t="s">
        <v>14</v>
      </c>
      <c r="B108" s="9">
        <v>45476</v>
      </c>
      <c r="C108" s="10" t="s">
        <v>118</v>
      </c>
      <c r="D108" s="13" t="str">
        <f t="shared" si="1"/>
        <v>Present</v>
      </c>
    </row>
    <row r="109" spans="1:4" ht="15.75" customHeight="1" x14ac:dyDescent="0.25">
      <c r="A109" s="2" t="s">
        <v>16</v>
      </c>
      <c r="B109" s="9">
        <v>45476</v>
      </c>
      <c r="C109" s="10" t="s">
        <v>118</v>
      </c>
      <c r="D109" s="13" t="str">
        <f t="shared" si="1"/>
        <v>Present</v>
      </c>
    </row>
    <row r="110" spans="1:4" ht="15.75" customHeight="1" x14ac:dyDescent="0.25">
      <c r="A110" s="2" t="s">
        <v>18</v>
      </c>
      <c r="B110" s="9">
        <v>45476</v>
      </c>
      <c r="C110" s="10" t="s">
        <v>118</v>
      </c>
      <c r="D110" s="13" t="str">
        <f t="shared" si="1"/>
        <v>Present</v>
      </c>
    </row>
    <row r="111" spans="1:4" ht="15.75" customHeight="1" x14ac:dyDescent="0.25">
      <c r="A111" s="2" t="s">
        <v>20</v>
      </c>
      <c r="B111" s="9">
        <v>45476</v>
      </c>
      <c r="C111" s="10" t="s">
        <v>118</v>
      </c>
      <c r="D111" s="13" t="str">
        <f t="shared" si="1"/>
        <v>Present</v>
      </c>
    </row>
    <row r="112" spans="1:4" ht="15.75" customHeight="1" x14ac:dyDescent="0.25">
      <c r="A112" s="2" t="s">
        <v>22</v>
      </c>
      <c r="B112" s="9">
        <v>45476</v>
      </c>
      <c r="C112" s="10" t="s">
        <v>118</v>
      </c>
      <c r="D112" s="13" t="str">
        <f t="shared" si="1"/>
        <v>Present</v>
      </c>
    </row>
    <row r="113" spans="1:4" ht="15.75" customHeight="1" x14ac:dyDescent="0.25">
      <c r="A113" s="2" t="s">
        <v>24</v>
      </c>
      <c r="B113" s="9">
        <v>45476</v>
      </c>
      <c r="C113" s="10" t="s">
        <v>119</v>
      </c>
      <c r="D113" s="14" t="str">
        <f t="shared" si="1"/>
        <v>Absent</v>
      </c>
    </row>
    <row r="114" spans="1:4" ht="15.75" customHeight="1" x14ac:dyDescent="0.25">
      <c r="A114" s="2" t="s">
        <v>26</v>
      </c>
      <c r="B114" s="9">
        <v>45476</v>
      </c>
      <c r="C114" s="10" t="s">
        <v>119</v>
      </c>
      <c r="D114" s="14" t="str">
        <f t="shared" si="1"/>
        <v>Absent</v>
      </c>
    </row>
    <row r="115" spans="1:4" ht="15.75" customHeight="1" x14ac:dyDescent="0.25">
      <c r="A115" s="2" t="s">
        <v>28</v>
      </c>
      <c r="B115" s="9">
        <v>45476</v>
      </c>
      <c r="C115" s="10" t="s">
        <v>119</v>
      </c>
      <c r="D115" s="14" t="str">
        <f t="shared" si="1"/>
        <v>Absent</v>
      </c>
    </row>
    <row r="116" spans="1:4" ht="15.75" customHeight="1" x14ac:dyDescent="0.25">
      <c r="A116" s="2" t="s">
        <v>30</v>
      </c>
      <c r="B116" s="9">
        <v>45476</v>
      </c>
      <c r="C116" s="10" t="s">
        <v>119</v>
      </c>
      <c r="D116" s="14" t="str">
        <f t="shared" si="1"/>
        <v>Absent</v>
      </c>
    </row>
    <row r="117" spans="1:4" ht="15.75" customHeight="1" x14ac:dyDescent="0.25">
      <c r="A117" s="2" t="s">
        <v>32</v>
      </c>
      <c r="B117" s="9">
        <v>45476</v>
      </c>
      <c r="C117" s="10" t="s">
        <v>119</v>
      </c>
      <c r="D117" s="14" t="str">
        <f t="shared" si="1"/>
        <v>Absent</v>
      </c>
    </row>
    <row r="118" spans="1:4" ht="15.75" customHeight="1" x14ac:dyDescent="0.25">
      <c r="A118" s="2" t="s">
        <v>34</v>
      </c>
      <c r="B118" s="9">
        <v>45476</v>
      </c>
      <c r="C118" s="10" t="s">
        <v>118</v>
      </c>
      <c r="D118" s="13" t="str">
        <f t="shared" si="1"/>
        <v>Present</v>
      </c>
    </row>
    <row r="119" spans="1:4" ht="15.75" customHeight="1" x14ac:dyDescent="0.25">
      <c r="A119" s="2" t="s">
        <v>36</v>
      </c>
      <c r="B119" s="9">
        <v>45476</v>
      </c>
      <c r="C119" s="10" t="s">
        <v>118</v>
      </c>
      <c r="D119" s="13" t="str">
        <f t="shared" si="1"/>
        <v>Present</v>
      </c>
    </row>
    <row r="120" spans="1:4" ht="15.75" customHeight="1" x14ac:dyDescent="0.25">
      <c r="A120" s="2" t="s">
        <v>38</v>
      </c>
      <c r="B120" s="9">
        <v>45476</v>
      </c>
      <c r="C120" s="10" t="s">
        <v>118</v>
      </c>
      <c r="D120" s="13" t="str">
        <f t="shared" si="1"/>
        <v>Present</v>
      </c>
    </row>
    <row r="121" spans="1:4" ht="15.75" customHeight="1" x14ac:dyDescent="0.25">
      <c r="A121" s="2" t="s">
        <v>40</v>
      </c>
      <c r="B121" s="9">
        <v>45476</v>
      </c>
      <c r="C121" s="10" t="s">
        <v>119</v>
      </c>
      <c r="D121" s="14" t="str">
        <f t="shared" si="1"/>
        <v>Absent</v>
      </c>
    </row>
    <row r="122" spans="1:4" ht="15.75" customHeight="1" x14ac:dyDescent="0.25">
      <c r="A122" s="2" t="s">
        <v>42</v>
      </c>
      <c r="B122" s="9">
        <v>45476</v>
      </c>
      <c r="C122" s="10" t="s">
        <v>118</v>
      </c>
      <c r="D122" s="13" t="str">
        <f t="shared" si="1"/>
        <v>Present</v>
      </c>
    </row>
    <row r="123" spans="1:4" ht="15.75" customHeight="1" x14ac:dyDescent="0.25">
      <c r="A123" s="2" t="s">
        <v>44</v>
      </c>
      <c r="B123" s="9">
        <v>45476</v>
      </c>
      <c r="C123" s="10" t="s">
        <v>119</v>
      </c>
      <c r="D123" s="14" t="str">
        <f t="shared" si="1"/>
        <v>Absent</v>
      </c>
    </row>
    <row r="124" spans="1:4" ht="15.75" customHeight="1" x14ac:dyDescent="0.25">
      <c r="A124" s="2" t="s">
        <v>46</v>
      </c>
      <c r="B124" s="9">
        <v>45476</v>
      </c>
      <c r="C124" s="10" t="s">
        <v>119</v>
      </c>
      <c r="D124" s="14" t="str">
        <f t="shared" si="1"/>
        <v>Absent</v>
      </c>
    </row>
    <row r="125" spans="1:4" ht="15.75" customHeight="1" x14ac:dyDescent="0.25">
      <c r="A125" s="2" t="s">
        <v>48</v>
      </c>
      <c r="B125" s="9">
        <v>45476</v>
      </c>
      <c r="C125" s="10" t="s">
        <v>118</v>
      </c>
      <c r="D125" s="13" t="str">
        <f t="shared" si="1"/>
        <v>Present</v>
      </c>
    </row>
    <row r="126" spans="1:4" ht="15.75" customHeight="1" x14ac:dyDescent="0.25">
      <c r="A126" s="2" t="s">
        <v>50</v>
      </c>
      <c r="B126" s="9">
        <v>45476</v>
      </c>
      <c r="C126" s="10" t="s">
        <v>119</v>
      </c>
      <c r="D126" s="14" t="str">
        <f t="shared" si="1"/>
        <v>Absent</v>
      </c>
    </row>
    <row r="127" spans="1:4" ht="15.75" customHeight="1" x14ac:dyDescent="0.25">
      <c r="A127" s="2" t="s">
        <v>52</v>
      </c>
      <c r="B127" s="9">
        <v>45476</v>
      </c>
      <c r="C127" s="10" t="s">
        <v>119</v>
      </c>
      <c r="D127" s="14" t="str">
        <f t="shared" si="1"/>
        <v>Absent</v>
      </c>
    </row>
    <row r="128" spans="1:4" ht="15.75" customHeight="1" x14ac:dyDescent="0.25">
      <c r="A128" s="2" t="s">
        <v>54</v>
      </c>
      <c r="B128" s="9">
        <v>45476</v>
      </c>
      <c r="C128" s="10" t="s">
        <v>119</v>
      </c>
      <c r="D128" s="14" t="str">
        <f t="shared" si="1"/>
        <v>Absent</v>
      </c>
    </row>
    <row r="129" spans="1:4" ht="15.75" customHeight="1" x14ac:dyDescent="0.25">
      <c r="A129" s="2" t="s">
        <v>56</v>
      </c>
      <c r="B129" s="9">
        <v>45476</v>
      </c>
      <c r="C129" s="10" t="s">
        <v>119</v>
      </c>
      <c r="D129" s="14" t="str">
        <f t="shared" si="1"/>
        <v>Absent</v>
      </c>
    </row>
    <row r="130" spans="1:4" ht="15.75" customHeight="1" x14ac:dyDescent="0.25">
      <c r="A130" s="2" t="s">
        <v>58</v>
      </c>
      <c r="B130" s="9">
        <v>45476</v>
      </c>
      <c r="C130" s="10" t="s">
        <v>119</v>
      </c>
      <c r="D130" s="14" t="str">
        <f t="shared" si="1"/>
        <v>Absent</v>
      </c>
    </row>
    <row r="131" spans="1:4" ht="15.75" customHeight="1" x14ac:dyDescent="0.25">
      <c r="A131" s="2" t="s">
        <v>60</v>
      </c>
      <c r="B131" s="9">
        <v>45476</v>
      </c>
      <c r="C131" s="10" t="s">
        <v>118</v>
      </c>
      <c r="D131" s="13" t="str">
        <f t="shared" ref="D131:D194" si="2">IF(C131="Yes", "Present", "Absent")</f>
        <v>Present</v>
      </c>
    </row>
    <row r="132" spans="1:4" ht="15.75" customHeight="1" x14ac:dyDescent="0.25">
      <c r="A132" s="2" t="s">
        <v>62</v>
      </c>
      <c r="B132" s="9">
        <v>45476</v>
      </c>
      <c r="C132" s="10" t="s">
        <v>119</v>
      </c>
      <c r="D132" s="14" t="str">
        <f t="shared" si="2"/>
        <v>Absent</v>
      </c>
    </row>
    <row r="133" spans="1:4" ht="15.75" customHeight="1" x14ac:dyDescent="0.25">
      <c r="A133" s="2" t="s">
        <v>64</v>
      </c>
      <c r="B133" s="9">
        <v>45476</v>
      </c>
      <c r="C133" s="10" t="s">
        <v>119</v>
      </c>
      <c r="D133" s="14" t="str">
        <f t="shared" si="2"/>
        <v>Absent</v>
      </c>
    </row>
    <row r="134" spans="1:4" ht="15.75" customHeight="1" x14ac:dyDescent="0.25">
      <c r="A134" s="2" t="s">
        <v>66</v>
      </c>
      <c r="B134" s="9">
        <v>45476</v>
      </c>
      <c r="C134" s="10" t="s">
        <v>118</v>
      </c>
      <c r="D134" s="13" t="str">
        <f t="shared" si="2"/>
        <v>Present</v>
      </c>
    </row>
    <row r="135" spans="1:4" ht="15.75" customHeight="1" x14ac:dyDescent="0.25">
      <c r="A135" s="2" t="s">
        <v>68</v>
      </c>
      <c r="B135" s="9">
        <v>45476</v>
      </c>
      <c r="C135" s="10" t="s">
        <v>118</v>
      </c>
      <c r="D135" s="13" t="str">
        <f t="shared" si="2"/>
        <v>Present</v>
      </c>
    </row>
    <row r="136" spans="1:4" ht="15.75" customHeight="1" x14ac:dyDescent="0.25">
      <c r="A136" s="2" t="s">
        <v>70</v>
      </c>
      <c r="B136" s="9">
        <v>45476</v>
      </c>
      <c r="C136" s="10" t="s">
        <v>119</v>
      </c>
      <c r="D136" s="14" t="str">
        <f t="shared" si="2"/>
        <v>Absent</v>
      </c>
    </row>
    <row r="137" spans="1:4" ht="15.75" customHeight="1" x14ac:dyDescent="0.25">
      <c r="A137" s="2" t="s">
        <v>72</v>
      </c>
      <c r="B137" s="9">
        <v>45476</v>
      </c>
      <c r="C137" s="10" t="s">
        <v>118</v>
      </c>
      <c r="D137" s="13" t="str">
        <f t="shared" si="2"/>
        <v>Present</v>
      </c>
    </row>
    <row r="138" spans="1:4" ht="15.75" customHeight="1" x14ac:dyDescent="0.25">
      <c r="A138" s="2" t="s">
        <v>74</v>
      </c>
      <c r="B138" s="9">
        <v>45476</v>
      </c>
      <c r="C138" s="10" t="s">
        <v>118</v>
      </c>
      <c r="D138" s="13" t="str">
        <f t="shared" si="2"/>
        <v>Present</v>
      </c>
    </row>
    <row r="139" spans="1:4" ht="15.75" customHeight="1" x14ac:dyDescent="0.25">
      <c r="A139" s="2" t="s">
        <v>76</v>
      </c>
      <c r="B139" s="9">
        <v>45476</v>
      </c>
      <c r="C139" s="10" t="s">
        <v>119</v>
      </c>
      <c r="D139" s="14" t="str">
        <f t="shared" si="2"/>
        <v>Absent</v>
      </c>
    </row>
    <row r="140" spans="1:4" ht="15.75" customHeight="1" x14ac:dyDescent="0.25">
      <c r="A140" s="2" t="s">
        <v>78</v>
      </c>
      <c r="B140" s="9">
        <v>45476</v>
      </c>
      <c r="C140" s="10" t="s">
        <v>118</v>
      </c>
      <c r="D140" s="13" t="str">
        <f t="shared" si="2"/>
        <v>Present</v>
      </c>
    </row>
    <row r="141" spans="1:4" ht="15.75" customHeight="1" x14ac:dyDescent="0.25">
      <c r="A141" s="2" t="s">
        <v>80</v>
      </c>
      <c r="B141" s="9">
        <v>45476</v>
      </c>
      <c r="C141" s="10" t="s">
        <v>119</v>
      </c>
      <c r="D141" s="14" t="str">
        <f t="shared" si="2"/>
        <v>Absent</v>
      </c>
    </row>
    <row r="142" spans="1:4" ht="15.75" customHeight="1" x14ac:dyDescent="0.25">
      <c r="A142" s="2" t="s">
        <v>82</v>
      </c>
      <c r="B142" s="9">
        <v>45476</v>
      </c>
      <c r="C142" s="10" t="s">
        <v>118</v>
      </c>
      <c r="D142" s="13" t="str">
        <f t="shared" si="2"/>
        <v>Present</v>
      </c>
    </row>
    <row r="143" spans="1:4" ht="15.75" customHeight="1" x14ac:dyDescent="0.25">
      <c r="A143" s="2" t="s">
        <v>84</v>
      </c>
      <c r="B143" s="9">
        <v>45476</v>
      </c>
      <c r="C143" s="10" t="s">
        <v>119</v>
      </c>
      <c r="D143" s="14" t="str">
        <f t="shared" si="2"/>
        <v>Absent</v>
      </c>
    </row>
    <row r="144" spans="1:4" ht="15.75" customHeight="1" x14ac:dyDescent="0.25">
      <c r="A144" s="2" t="s">
        <v>86</v>
      </c>
      <c r="B144" s="9">
        <v>45476</v>
      </c>
      <c r="C144" s="10" t="s">
        <v>119</v>
      </c>
      <c r="D144" s="14" t="str">
        <f t="shared" si="2"/>
        <v>Absent</v>
      </c>
    </row>
    <row r="145" spans="1:4" ht="15.75" customHeight="1" x14ac:dyDescent="0.25">
      <c r="A145" s="2" t="s">
        <v>88</v>
      </c>
      <c r="B145" s="9">
        <v>45476</v>
      </c>
      <c r="C145" s="10" t="s">
        <v>119</v>
      </c>
      <c r="D145" s="14" t="str">
        <f t="shared" si="2"/>
        <v>Absent</v>
      </c>
    </row>
    <row r="146" spans="1:4" ht="15.75" customHeight="1" x14ac:dyDescent="0.25">
      <c r="A146" s="2" t="s">
        <v>90</v>
      </c>
      <c r="B146" s="9">
        <v>45476</v>
      </c>
      <c r="C146" s="10" t="s">
        <v>119</v>
      </c>
      <c r="D146" s="14" t="str">
        <f t="shared" si="2"/>
        <v>Absent</v>
      </c>
    </row>
    <row r="147" spans="1:4" ht="15.75" customHeight="1" x14ac:dyDescent="0.25">
      <c r="A147" s="2" t="s">
        <v>92</v>
      </c>
      <c r="B147" s="9">
        <v>45476</v>
      </c>
      <c r="C147" s="10" t="s">
        <v>118</v>
      </c>
      <c r="D147" s="13" t="str">
        <f t="shared" si="2"/>
        <v>Present</v>
      </c>
    </row>
    <row r="148" spans="1:4" ht="15.75" customHeight="1" x14ac:dyDescent="0.25">
      <c r="A148" s="2" t="s">
        <v>94</v>
      </c>
      <c r="B148" s="9">
        <v>45476</v>
      </c>
      <c r="C148" s="10" t="s">
        <v>118</v>
      </c>
      <c r="D148" s="13" t="str">
        <f t="shared" si="2"/>
        <v>Present</v>
      </c>
    </row>
    <row r="149" spans="1:4" ht="15.75" customHeight="1" x14ac:dyDescent="0.25">
      <c r="A149" s="2" t="s">
        <v>96</v>
      </c>
      <c r="B149" s="9">
        <v>45476</v>
      </c>
      <c r="C149" s="10" t="s">
        <v>119</v>
      </c>
      <c r="D149" s="14" t="str">
        <f t="shared" si="2"/>
        <v>Absent</v>
      </c>
    </row>
    <row r="150" spans="1:4" ht="15.75" customHeight="1" x14ac:dyDescent="0.25">
      <c r="A150" s="2" t="s">
        <v>98</v>
      </c>
      <c r="B150" s="9">
        <v>45476</v>
      </c>
      <c r="C150" s="10" t="s">
        <v>119</v>
      </c>
      <c r="D150" s="14" t="str">
        <f t="shared" si="2"/>
        <v>Absent</v>
      </c>
    </row>
    <row r="151" spans="1:4" ht="15.75" customHeight="1" x14ac:dyDescent="0.25">
      <c r="A151" s="2" t="s">
        <v>100</v>
      </c>
      <c r="B151" s="9">
        <v>45476</v>
      </c>
      <c r="C151" s="10" t="s">
        <v>119</v>
      </c>
      <c r="D151" s="14" t="str">
        <f t="shared" si="2"/>
        <v>Absent</v>
      </c>
    </row>
    <row r="152" spans="1:4" ht="15.75" customHeight="1" x14ac:dyDescent="0.25">
      <c r="A152" s="2" t="s">
        <v>2</v>
      </c>
      <c r="B152" s="9">
        <v>45477</v>
      </c>
      <c r="C152" s="10" t="s">
        <v>118</v>
      </c>
      <c r="D152" s="13" t="str">
        <f t="shared" si="2"/>
        <v>Present</v>
      </c>
    </row>
    <row r="153" spans="1:4" ht="15.75" customHeight="1" x14ac:dyDescent="0.25">
      <c r="A153" s="2" t="s">
        <v>4</v>
      </c>
      <c r="B153" s="9">
        <v>45477</v>
      </c>
      <c r="C153" s="10" t="s">
        <v>118</v>
      </c>
      <c r="D153" s="13" t="str">
        <f t="shared" si="2"/>
        <v>Present</v>
      </c>
    </row>
    <row r="154" spans="1:4" ht="15.75" customHeight="1" x14ac:dyDescent="0.25">
      <c r="A154" s="2" t="s">
        <v>6</v>
      </c>
      <c r="B154" s="9">
        <v>45477</v>
      </c>
      <c r="C154" s="10" t="s">
        <v>119</v>
      </c>
      <c r="D154" s="14" t="str">
        <f t="shared" si="2"/>
        <v>Absent</v>
      </c>
    </row>
    <row r="155" spans="1:4" ht="15.75" customHeight="1" x14ac:dyDescent="0.25">
      <c r="A155" s="2" t="s">
        <v>8</v>
      </c>
      <c r="B155" s="9">
        <v>45477</v>
      </c>
      <c r="C155" s="10" t="s">
        <v>118</v>
      </c>
      <c r="D155" s="13" t="str">
        <f t="shared" si="2"/>
        <v>Present</v>
      </c>
    </row>
    <row r="156" spans="1:4" ht="15.75" customHeight="1" x14ac:dyDescent="0.25">
      <c r="A156" s="2" t="s">
        <v>10</v>
      </c>
      <c r="B156" s="9">
        <v>45477</v>
      </c>
      <c r="C156" s="10" t="s">
        <v>118</v>
      </c>
      <c r="D156" s="13" t="str">
        <f t="shared" si="2"/>
        <v>Present</v>
      </c>
    </row>
    <row r="157" spans="1:4" ht="15.75" customHeight="1" x14ac:dyDescent="0.25">
      <c r="A157" s="2" t="s">
        <v>12</v>
      </c>
      <c r="B157" s="9">
        <v>45477</v>
      </c>
      <c r="C157" s="10" t="s">
        <v>118</v>
      </c>
      <c r="D157" s="13" t="str">
        <f t="shared" si="2"/>
        <v>Present</v>
      </c>
    </row>
    <row r="158" spans="1:4" ht="15.75" customHeight="1" x14ac:dyDescent="0.25">
      <c r="A158" s="2" t="s">
        <v>14</v>
      </c>
      <c r="B158" s="9">
        <v>45477</v>
      </c>
      <c r="C158" s="10" t="s">
        <v>118</v>
      </c>
      <c r="D158" s="13" t="str">
        <f t="shared" si="2"/>
        <v>Present</v>
      </c>
    </row>
    <row r="159" spans="1:4" ht="15.75" customHeight="1" x14ac:dyDescent="0.25">
      <c r="A159" s="2" t="s">
        <v>16</v>
      </c>
      <c r="B159" s="9">
        <v>45477</v>
      </c>
      <c r="C159" s="10" t="s">
        <v>118</v>
      </c>
      <c r="D159" s="13" t="str">
        <f t="shared" si="2"/>
        <v>Present</v>
      </c>
    </row>
    <row r="160" spans="1:4" ht="15.75" customHeight="1" x14ac:dyDescent="0.25">
      <c r="A160" s="2" t="s">
        <v>18</v>
      </c>
      <c r="B160" s="9">
        <v>45477</v>
      </c>
      <c r="C160" s="10" t="s">
        <v>118</v>
      </c>
      <c r="D160" s="13" t="str">
        <f t="shared" si="2"/>
        <v>Present</v>
      </c>
    </row>
    <row r="161" spans="1:4" ht="15.75" customHeight="1" x14ac:dyDescent="0.25">
      <c r="A161" s="2" t="s">
        <v>20</v>
      </c>
      <c r="B161" s="9">
        <v>45477</v>
      </c>
      <c r="C161" s="10" t="s">
        <v>119</v>
      </c>
      <c r="D161" s="14" t="str">
        <f t="shared" si="2"/>
        <v>Absent</v>
      </c>
    </row>
    <row r="162" spans="1:4" ht="15.75" customHeight="1" x14ac:dyDescent="0.25">
      <c r="A162" s="2" t="s">
        <v>22</v>
      </c>
      <c r="B162" s="9">
        <v>45477</v>
      </c>
      <c r="C162" s="10" t="s">
        <v>118</v>
      </c>
      <c r="D162" s="13" t="str">
        <f t="shared" si="2"/>
        <v>Present</v>
      </c>
    </row>
    <row r="163" spans="1:4" ht="15.75" customHeight="1" x14ac:dyDescent="0.25">
      <c r="A163" s="2" t="s">
        <v>24</v>
      </c>
      <c r="B163" s="9">
        <v>45477</v>
      </c>
      <c r="C163" s="10" t="s">
        <v>119</v>
      </c>
      <c r="D163" s="14" t="str">
        <f t="shared" si="2"/>
        <v>Absent</v>
      </c>
    </row>
    <row r="164" spans="1:4" ht="15.75" customHeight="1" x14ac:dyDescent="0.25">
      <c r="A164" s="2" t="s">
        <v>26</v>
      </c>
      <c r="B164" s="9">
        <v>45477</v>
      </c>
      <c r="C164" s="10" t="s">
        <v>119</v>
      </c>
      <c r="D164" s="14" t="str">
        <f t="shared" si="2"/>
        <v>Absent</v>
      </c>
    </row>
    <row r="165" spans="1:4" ht="15.75" customHeight="1" x14ac:dyDescent="0.25">
      <c r="A165" s="2" t="s">
        <v>28</v>
      </c>
      <c r="B165" s="9">
        <v>45477</v>
      </c>
      <c r="C165" s="10" t="s">
        <v>118</v>
      </c>
      <c r="D165" s="13" t="str">
        <f t="shared" si="2"/>
        <v>Present</v>
      </c>
    </row>
    <row r="166" spans="1:4" ht="15.75" customHeight="1" x14ac:dyDescent="0.25">
      <c r="A166" s="2" t="s">
        <v>30</v>
      </c>
      <c r="B166" s="9">
        <v>45477</v>
      </c>
      <c r="C166" s="10" t="s">
        <v>118</v>
      </c>
      <c r="D166" s="13" t="str">
        <f t="shared" si="2"/>
        <v>Present</v>
      </c>
    </row>
    <row r="167" spans="1:4" ht="15.75" customHeight="1" x14ac:dyDescent="0.25">
      <c r="A167" s="2" t="s">
        <v>32</v>
      </c>
      <c r="B167" s="9">
        <v>45477</v>
      </c>
      <c r="C167" s="10" t="s">
        <v>118</v>
      </c>
      <c r="D167" s="13" t="str">
        <f t="shared" si="2"/>
        <v>Present</v>
      </c>
    </row>
    <row r="168" spans="1:4" ht="15.75" customHeight="1" x14ac:dyDescent="0.25">
      <c r="A168" s="2" t="s">
        <v>34</v>
      </c>
      <c r="B168" s="9">
        <v>45477</v>
      </c>
      <c r="C168" s="10" t="s">
        <v>119</v>
      </c>
      <c r="D168" s="14" t="str">
        <f t="shared" si="2"/>
        <v>Absent</v>
      </c>
    </row>
    <row r="169" spans="1:4" ht="15.75" customHeight="1" x14ac:dyDescent="0.25">
      <c r="A169" s="2" t="s">
        <v>36</v>
      </c>
      <c r="B169" s="9">
        <v>45477</v>
      </c>
      <c r="C169" s="10" t="s">
        <v>119</v>
      </c>
      <c r="D169" s="14" t="str">
        <f t="shared" si="2"/>
        <v>Absent</v>
      </c>
    </row>
    <row r="170" spans="1:4" ht="15.75" customHeight="1" x14ac:dyDescent="0.25">
      <c r="A170" s="2" t="s">
        <v>38</v>
      </c>
      <c r="B170" s="9">
        <v>45477</v>
      </c>
      <c r="C170" s="10" t="s">
        <v>119</v>
      </c>
      <c r="D170" s="14" t="str">
        <f t="shared" si="2"/>
        <v>Absent</v>
      </c>
    </row>
    <row r="171" spans="1:4" ht="15.75" customHeight="1" x14ac:dyDescent="0.25">
      <c r="A171" s="2" t="s">
        <v>40</v>
      </c>
      <c r="B171" s="9">
        <v>45477</v>
      </c>
      <c r="C171" s="10" t="s">
        <v>118</v>
      </c>
      <c r="D171" s="13" t="str">
        <f t="shared" si="2"/>
        <v>Present</v>
      </c>
    </row>
    <row r="172" spans="1:4" ht="15.75" customHeight="1" x14ac:dyDescent="0.25">
      <c r="A172" s="2" t="s">
        <v>42</v>
      </c>
      <c r="B172" s="9">
        <v>45477</v>
      </c>
      <c r="C172" s="10" t="s">
        <v>119</v>
      </c>
      <c r="D172" s="14" t="str">
        <f t="shared" si="2"/>
        <v>Absent</v>
      </c>
    </row>
    <row r="173" spans="1:4" ht="15.75" customHeight="1" x14ac:dyDescent="0.25">
      <c r="A173" s="2" t="s">
        <v>44</v>
      </c>
      <c r="B173" s="9">
        <v>45477</v>
      </c>
      <c r="C173" s="10" t="s">
        <v>119</v>
      </c>
      <c r="D173" s="14" t="str">
        <f t="shared" si="2"/>
        <v>Absent</v>
      </c>
    </row>
    <row r="174" spans="1:4" ht="15.75" customHeight="1" x14ac:dyDescent="0.25">
      <c r="A174" s="2" t="s">
        <v>46</v>
      </c>
      <c r="B174" s="9">
        <v>45477</v>
      </c>
      <c r="C174" s="10" t="s">
        <v>118</v>
      </c>
      <c r="D174" s="13" t="str">
        <f t="shared" si="2"/>
        <v>Present</v>
      </c>
    </row>
    <row r="175" spans="1:4" ht="15.75" customHeight="1" x14ac:dyDescent="0.25">
      <c r="A175" s="2" t="s">
        <v>48</v>
      </c>
      <c r="B175" s="9">
        <v>45477</v>
      </c>
      <c r="C175" s="10" t="s">
        <v>119</v>
      </c>
      <c r="D175" s="14" t="str">
        <f t="shared" si="2"/>
        <v>Absent</v>
      </c>
    </row>
    <row r="176" spans="1:4" ht="15.75" customHeight="1" x14ac:dyDescent="0.25">
      <c r="A176" s="2" t="s">
        <v>50</v>
      </c>
      <c r="B176" s="9">
        <v>45477</v>
      </c>
      <c r="C176" s="10" t="s">
        <v>118</v>
      </c>
      <c r="D176" s="13" t="str">
        <f t="shared" si="2"/>
        <v>Present</v>
      </c>
    </row>
    <row r="177" spans="1:4" ht="15.75" customHeight="1" x14ac:dyDescent="0.25">
      <c r="A177" s="2" t="s">
        <v>52</v>
      </c>
      <c r="B177" s="9">
        <v>45477</v>
      </c>
      <c r="C177" s="10" t="s">
        <v>119</v>
      </c>
      <c r="D177" s="14" t="str">
        <f t="shared" si="2"/>
        <v>Absent</v>
      </c>
    </row>
    <row r="178" spans="1:4" ht="15.75" customHeight="1" x14ac:dyDescent="0.25">
      <c r="A178" s="2" t="s">
        <v>54</v>
      </c>
      <c r="B178" s="9">
        <v>45477</v>
      </c>
      <c r="C178" s="10" t="s">
        <v>118</v>
      </c>
      <c r="D178" s="13" t="str">
        <f t="shared" si="2"/>
        <v>Present</v>
      </c>
    </row>
    <row r="179" spans="1:4" ht="15.75" customHeight="1" x14ac:dyDescent="0.25">
      <c r="A179" s="2" t="s">
        <v>56</v>
      </c>
      <c r="B179" s="9">
        <v>45477</v>
      </c>
      <c r="C179" s="10" t="s">
        <v>119</v>
      </c>
      <c r="D179" s="14" t="str">
        <f t="shared" si="2"/>
        <v>Absent</v>
      </c>
    </row>
    <row r="180" spans="1:4" ht="15.75" customHeight="1" x14ac:dyDescent="0.25">
      <c r="A180" s="2" t="s">
        <v>58</v>
      </c>
      <c r="B180" s="9">
        <v>45477</v>
      </c>
      <c r="C180" s="10" t="s">
        <v>118</v>
      </c>
      <c r="D180" s="13" t="str">
        <f t="shared" si="2"/>
        <v>Present</v>
      </c>
    </row>
    <row r="181" spans="1:4" ht="15.75" customHeight="1" x14ac:dyDescent="0.25">
      <c r="A181" s="2" t="s">
        <v>60</v>
      </c>
      <c r="B181" s="9">
        <v>45477</v>
      </c>
      <c r="C181" s="10" t="s">
        <v>118</v>
      </c>
      <c r="D181" s="13" t="str">
        <f t="shared" si="2"/>
        <v>Present</v>
      </c>
    </row>
    <row r="182" spans="1:4" ht="15.75" customHeight="1" x14ac:dyDescent="0.25">
      <c r="A182" s="2" t="s">
        <v>62</v>
      </c>
      <c r="B182" s="9">
        <v>45477</v>
      </c>
      <c r="C182" s="10" t="s">
        <v>118</v>
      </c>
      <c r="D182" s="13" t="str">
        <f t="shared" si="2"/>
        <v>Present</v>
      </c>
    </row>
    <row r="183" spans="1:4" ht="15.75" customHeight="1" x14ac:dyDescent="0.25">
      <c r="A183" s="2" t="s">
        <v>64</v>
      </c>
      <c r="B183" s="9">
        <v>45477</v>
      </c>
      <c r="C183" s="10" t="s">
        <v>118</v>
      </c>
      <c r="D183" s="13" t="str">
        <f t="shared" si="2"/>
        <v>Present</v>
      </c>
    </row>
    <row r="184" spans="1:4" ht="15.75" customHeight="1" x14ac:dyDescent="0.25">
      <c r="A184" s="2" t="s">
        <v>66</v>
      </c>
      <c r="B184" s="9">
        <v>45477</v>
      </c>
      <c r="C184" s="10" t="s">
        <v>118</v>
      </c>
      <c r="D184" s="13" t="str">
        <f t="shared" si="2"/>
        <v>Present</v>
      </c>
    </row>
    <row r="185" spans="1:4" ht="15.75" customHeight="1" x14ac:dyDescent="0.25">
      <c r="A185" s="2" t="s">
        <v>68</v>
      </c>
      <c r="B185" s="9">
        <v>45477</v>
      </c>
      <c r="C185" s="10" t="s">
        <v>118</v>
      </c>
      <c r="D185" s="13" t="str">
        <f t="shared" si="2"/>
        <v>Present</v>
      </c>
    </row>
    <row r="186" spans="1:4" ht="15.75" customHeight="1" x14ac:dyDescent="0.25">
      <c r="A186" s="2" t="s">
        <v>70</v>
      </c>
      <c r="B186" s="9">
        <v>45477</v>
      </c>
      <c r="C186" s="10" t="s">
        <v>119</v>
      </c>
      <c r="D186" s="14" t="str">
        <f t="shared" si="2"/>
        <v>Absent</v>
      </c>
    </row>
    <row r="187" spans="1:4" ht="15.75" customHeight="1" x14ac:dyDescent="0.25">
      <c r="A187" s="2" t="s">
        <v>72</v>
      </c>
      <c r="B187" s="9">
        <v>45477</v>
      </c>
      <c r="C187" s="10" t="s">
        <v>118</v>
      </c>
      <c r="D187" s="13" t="str">
        <f t="shared" si="2"/>
        <v>Present</v>
      </c>
    </row>
    <row r="188" spans="1:4" ht="15.75" customHeight="1" x14ac:dyDescent="0.25">
      <c r="A188" s="2" t="s">
        <v>74</v>
      </c>
      <c r="B188" s="9">
        <v>45477</v>
      </c>
      <c r="C188" s="10" t="s">
        <v>119</v>
      </c>
      <c r="D188" s="14" t="str">
        <f t="shared" si="2"/>
        <v>Absent</v>
      </c>
    </row>
    <row r="189" spans="1:4" ht="15.75" customHeight="1" x14ac:dyDescent="0.25">
      <c r="A189" s="2" t="s">
        <v>76</v>
      </c>
      <c r="B189" s="9">
        <v>45477</v>
      </c>
      <c r="C189" s="10" t="s">
        <v>118</v>
      </c>
      <c r="D189" s="13" t="str">
        <f t="shared" si="2"/>
        <v>Present</v>
      </c>
    </row>
    <row r="190" spans="1:4" ht="15.75" customHeight="1" x14ac:dyDescent="0.25">
      <c r="A190" s="2" t="s">
        <v>78</v>
      </c>
      <c r="B190" s="9">
        <v>45477</v>
      </c>
      <c r="C190" s="10" t="s">
        <v>119</v>
      </c>
      <c r="D190" s="14" t="str">
        <f t="shared" si="2"/>
        <v>Absent</v>
      </c>
    </row>
    <row r="191" spans="1:4" ht="15.75" customHeight="1" x14ac:dyDescent="0.25">
      <c r="A191" s="2" t="s">
        <v>80</v>
      </c>
      <c r="B191" s="9">
        <v>45477</v>
      </c>
      <c r="C191" s="10" t="s">
        <v>118</v>
      </c>
      <c r="D191" s="13" t="str">
        <f t="shared" si="2"/>
        <v>Present</v>
      </c>
    </row>
    <row r="192" spans="1:4" ht="15.75" customHeight="1" x14ac:dyDescent="0.25">
      <c r="A192" s="2" t="s">
        <v>82</v>
      </c>
      <c r="B192" s="9">
        <v>45477</v>
      </c>
      <c r="C192" s="10" t="s">
        <v>118</v>
      </c>
      <c r="D192" s="13" t="str">
        <f t="shared" si="2"/>
        <v>Present</v>
      </c>
    </row>
    <row r="193" spans="1:4" ht="15.75" customHeight="1" x14ac:dyDescent="0.25">
      <c r="A193" s="2" t="s">
        <v>84</v>
      </c>
      <c r="B193" s="9">
        <v>45477</v>
      </c>
      <c r="C193" s="10" t="s">
        <v>118</v>
      </c>
      <c r="D193" s="13" t="str">
        <f t="shared" si="2"/>
        <v>Present</v>
      </c>
    </row>
    <row r="194" spans="1:4" ht="15.75" customHeight="1" x14ac:dyDescent="0.25">
      <c r="A194" s="2" t="s">
        <v>86</v>
      </c>
      <c r="B194" s="9">
        <v>45477</v>
      </c>
      <c r="C194" s="10" t="s">
        <v>119</v>
      </c>
      <c r="D194" s="14" t="str">
        <f t="shared" si="2"/>
        <v>Absent</v>
      </c>
    </row>
    <row r="195" spans="1:4" ht="15.75" customHeight="1" x14ac:dyDescent="0.25">
      <c r="A195" s="2" t="s">
        <v>88</v>
      </c>
      <c r="B195" s="9">
        <v>45477</v>
      </c>
      <c r="C195" s="10" t="s">
        <v>118</v>
      </c>
      <c r="D195" s="13" t="str">
        <f t="shared" ref="D195:D251" si="3">IF(C195="Yes", "Present", "Absent")</f>
        <v>Present</v>
      </c>
    </row>
    <row r="196" spans="1:4" ht="15.75" customHeight="1" x14ac:dyDescent="0.25">
      <c r="A196" s="2" t="s">
        <v>90</v>
      </c>
      <c r="B196" s="9">
        <v>45477</v>
      </c>
      <c r="C196" s="10" t="s">
        <v>118</v>
      </c>
      <c r="D196" s="13" t="str">
        <f t="shared" si="3"/>
        <v>Present</v>
      </c>
    </row>
    <row r="197" spans="1:4" ht="15.75" customHeight="1" x14ac:dyDescent="0.25">
      <c r="A197" s="2" t="s">
        <v>92</v>
      </c>
      <c r="B197" s="9">
        <v>45477</v>
      </c>
      <c r="C197" s="10" t="s">
        <v>119</v>
      </c>
      <c r="D197" s="14" t="str">
        <f t="shared" si="3"/>
        <v>Absent</v>
      </c>
    </row>
    <row r="198" spans="1:4" ht="15.75" customHeight="1" x14ac:dyDescent="0.25">
      <c r="A198" s="2" t="s">
        <v>94</v>
      </c>
      <c r="B198" s="9">
        <v>45477</v>
      </c>
      <c r="C198" s="10" t="s">
        <v>119</v>
      </c>
      <c r="D198" s="14" t="str">
        <f t="shared" si="3"/>
        <v>Absent</v>
      </c>
    </row>
    <row r="199" spans="1:4" ht="15.75" customHeight="1" x14ac:dyDescent="0.25">
      <c r="A199" s="2" t="s">
        <v>96</v>
      </c>
      <c r="B199" s="9">
        <v>45477</v>
      </c>
      <c r="C199" s="10" t="s">
        <v>119</v>
      </c>
      <c r="D199" s="14" t="str">
        <f t="shared" si="3"/>
        <v>Absent</v>
      </c>
    </row>
    <row r="200" spans="1:4" ht="15.75" customHeight="1" x14ac:dyDescent="0.25">
      <c r="A200" s="2" t="s">
        <v>98</v>
      </c>
      <c r="B200" s="9">
        <v>45477</v>
      </c>
      <c r="C200" s="10" t="s">
        <v>119</v>
      </c>
      <c r="D200" s="14" t="str">
        <f t="shared" si="3"/>
        <v>Absent</v>
      </c>
    </row>
    <row r="201" spans="1:4" ht="15.75" customHeight="1" x14ac:dyDescent="0.25">
      <c r="A201" s="2" t="s">
        <v>100</v>
      </c>
      <c r="B201" s="9">
        <v>45477</v>
      </c>
      <c r="C201" s="10" t="s">
        <v>118</v>
      </c>
      <c r="D201" s="13" t="str">
        <f t="shared" si="3"/>
        <v>Present</v>
      </c>
    </row>
    <row r="202" spans="1:4" ht="15.75" customHeight="1" x14ac:dyDescent="0.25">
      <c r="A202" s="2" t="s">
        <v>2</v>
      </c>
      <c r="B202" s="9">
        <v>45478</v>
      </c>
      <c r="C202" s="10" t="s">
        <v>119</v>
      </c>
      <c r="D202" s="14" t="str">
        <f t="shared" si="3"/>
        <v>Absent</v>
      </c>
    </row>
    <row r="203" spans="1:4" ht="15.75" customHeight="1" x14ac:dyDescent="0.25">
      <c r="A203" s="2" t="s">
        <v>4</v>
      </c>
      <c r="B203" s="9">
        <v>45478</v>
      </c>
      <c r="C203" s="10" t="s">
        <v>119</v>
      </c>
      <c r="D203" s="14" t="str">
        <f t="shared" si="3"/>
        <v>Absent</v>
      </c>
    </row>
    <row r="204" spans="1:4" ht="15.75" customHeight="1" x14ac:dyDescent="0.25">
      <c r="A204" s="2" t="s">
        <v>6</v>
      </c>
      <c r="B204" s="9">
        <v>45478</v>
      </c>
      <c r="C204" s="10" t="s">
        <v>119</v>
      </c>
      <c r="D204" s="14" t="str">
        <f t="shared" si="3"/>
        <v>Absent</v>
      </c>
    </row>
    <row r="205" spans="1:4" ht="15.75" customHeight="1" x14ac:dyDescent="0.25">
      <c r="A205" s="2" t="s">
        <v>8</v>
      </c>
      <c r="B205" s="9">
        <v>45478</v>
      </c>
      <c r="C205" s="10" t="s">
        <v>119</v>
      </c>
      <c r="D205" s="14" t="str">
        <f t="shared" si="3"/>
        <v>Absent</v>
      </c>
    </row>
    <row r="206" spans="1:4" ht="15.75" customHeight="1" x14ac:dyDescent="0.25">
      <c r="A206" s="2" t="s">
        <v>10</v>
      </c>
      <c r="B206" s="9">
        <v>45478</v>
      </c>
      <c r="C206" s="10" t="s">
        <v>119</v>
      </c>
      <c r="D206" s="14" t="str">
        <f t="shared" si="3"/>
        <v>Absent</v>
      </c>
    </row>
    <row r="207" spans="1:4" ht="15.75" customHeight="1" x14ac:dyDescent="0.25">
      <c r="A207" s="2" t="s">
        <v>12</v>
      </c>
      <c r="B207" s="9">
        <v>45478</v>
      </c>
      <c r="C207" s="10" t="s">
        <v>118</v>
      </c>
      <c r="D207" s="13" t="str">
        <f t="shared" si="3"/>
        <v>Present</v>
      </c>
    </row>
    <row r="208" spans="1:4" ht="15.75" customHeight="1" x14ac:dyDescent="0.25">
      <c r="A208" s="2" t="s">
        <v>14</v>
      </c>
      <c r="B208" s="9">
        <v>45478</v>
      </c>
      <c r="C208" s="10" t="s">
        <v>118</v>
      </c>
      <c r="D208" s="13" t="str">
        <f t="shared" si="3"/>
        <v>Present</v>
      </c>
    </row>
    <row r="209" spans="1:4" ht="15.75" customHeight="1" x14ac:dyDescent="0.25">
      <c r="A209" s="2" t="s">
        <v>16</v>
      </c>
      <c r="B209" s="9">
        <v>45478</v>
      </c>
      <c r="C209" s="10" t="s">
        <v>119</v>
      </c>
      <c r="D209" s="14" t="str">
        <f t="shared" si="3"/>
        <v>Absent</v>
      </c>
    </row>
    <row r="210" spans="1:4" ht="15.75" customHeight="1" x14ac:dyDescent="0.25">
      <c r="A210" s="2" t="s">
        <v>18</v>
      </c>
      <c r="B210" s="9">
        <v>45478</v>
      </c>
      <c r="C210" s="10" t="s">
        <v>119</v>
      </c>
      <c r="D210" s="14" t="str">
        <f t="shared" si="3"/>
        <v>Absent</v>
      </c>
    </row>
    <row r="211" spans="1:4" ht="15.75" customHeight="1" x14ac:dyDescent="0.25">
      <c r="A211" s="2" t="s">
        <v>20</v>
      </c>
      <c r="B211" s="9">
        <v>45478</v>
      </c>
      <c r="C211" s="10" t="s">
        <v>119</v>
      </c>
      <c r="D211" s="14" t="str">
        <f t="shared" si="3"/>
        <v>Absent</v>
      </c>
    </row>
    <row r="212" spans="1:4" ht="15.75" customHeight="1" x14ac:dyDescent="0.25">
      <c r="A212" s="2" t="s">
        <v>22</v>
      </c>
      <c r="B212" s="9">
        <v>45478</v>
      </c>
      <c r="C212" s="10" t="s">
        <v>119</v>
      </c>
      <c r="D212" s="14" t="str">
        <f t="shared" si="3"/>
        <v>Absent</v>
      </c>
    </row>
    <row r="213" spans="1:4" ht="15.75" customHeight="1" x14ac:dyDescent="0.25">
      <c r="A213" s="2" t="s">
        <v>24</v>
      </c>
      <c r="B213" s="9">
        <v>45478</v>
      </c>
      <c r="C213" s="10" t="s">
        <v>119</v>
      </c>
      <c r="D213" s="14" t="str">
        <f t="shared" si="3"/>
        <v>Absent</v>
      </c>
    </row>
    <row r="214" spans="1:4" ht="15.75" customHeight="1" x14ac:dyDescent="0.25">
      <c r="A214" s="2" t="s">
        <v>26</v>
      </c>
      <c r="B214" s="9">
        <v>45478</v>
      </c>
      <c r="C214" s="10" t="s">
        <v>118</v>
      </c>
      <c r="D214" s="13" t="str">
        <f t="shared" si="3"/>
        <v>Present</v>
      </c>
    </row>
    <row r="215" spans="1:4" ht="15.75" customHeight="1" x14ac:dyDescent="0.25">
      <c r="A215" s="2" t="s">
        <v>28</v>
      </c>
      <c r="B215" s="9">
        <v>45478</v>
      </c>
      <c r="C215" s="10" t="s">
        <v>118</v>
      </c>
      <c r="D215" s="13" t="str">
        <f t="shared" si="3"/>
        <v>Present</v>
      </c>
    </row>
    <row r="216" spans="1:4" ht="15.75" customHeight="1" x14ac:dyDescent="0.25">
      <c r="A216" s="2" t="s">
        <v>30</v>
      </c>
      <c r="B216" s="9">
        <v>45478</v>
      </c>
      <c r="C216" s="10" t="s">
        <v>119</v>
      </c>
      <c r="D216" s="14" t="str">
        <f t="shared" si="3"/>
        <v>Absent</v>
      </c>
    </row>
    <row r="217" spans="1:4" ht="15.75" customHeight="1" x14ac:dyDescent="0.25">
      <c r="A217" s="2" t="s">
        <v>32</v>
      </c>
      <c r="B217" s="9">
        <v>45478</v>
      </c>
      <c r="C217" s="10" t="s">
        <v>118</v>
      </c>
      <c r="D217" s="13" t="str">
        <f t="shared" si="3"/>
        <v>Present</v>
      </c>
    </row>
    <row r="218" spans="1:4" ht="15.75" customHeight="1" x14ac:dyDescent="0.25">
      <c r="A218" s="2" t="s">
        <v>34</v>
      </c>
      <c r="B218" s="9">
        <v>45478</v>
      </c>
      <c r="C218" s="10" t="s">
        <v>118</v>
      </c>
      <c r="D218" s="13" t="str">
        <f t="shared" si="3"/>
        <v>Present</v>
      </c>
    </row>
    <row r="219" spans="1:4" ht="15.75" customHeight="1" x14ac:dyDescent="0.25">
      <c r="A219" s="2" t="s">
        <v>36</v>
      </c>
      <c r="B219" s="9">
        <v>45478</v>
      </c>
      <c r="C219" s="10" t="s">
        <v>118</v>
      </c>
      <c r="D219" s="13" t="str">
        <f t="shared" si="3"/>
        <v>Present</v>
      </c>
    </row>
    <row r="220" spans="1:4" ht="15.75" customHeight="1" x14ac:dyDescent="0.25">
      <c r="A220" s="2" t="s">
        <v>38</v>
      </c>
      <c r="B220" s="9">
        <v>45478</v>
      </c>
      <c r="C220" s="10" t="s">
        <v>119</v>
      </c>
      <c r="D220" s="14" t="str">
        <f t="shared" si="3"/>
        <v>Absent</v>
      </c>
    </row>
    <row r="221" spans="1:4" ht="15.75" customHeight="1" x14ac:dyDescent="0.25">
      <c r="A221" s="2" t="s">
        <v>40</v>
      </c>
      <c r="B221" s="9">
        <v>45478</v>
      </c>
      <c r="C221" s="10" t="s">
        <v>118</v>
      </c>
      <c r="D221" s="13" t="str">
        <f t="shared" si="3"/>
        <v>Present</v>
      </c>
    </row>
    <row r="222" spans="1:4" ht="15.75" customHeight="1" x14ac:dyDescent="0.25">
      <c r="A222" s="2" t="s">
        <v>42</v>
      </c>
      <c r="B222" s="9">
        <v>45478</v>
      </c>
      <c r="C222" s="10" t="s">
        <v>118</v>
      </c>
      <c r="D222" s="13" t="str">
        <f t="shared" si="3"/>
        <v>Present</v>
      </c>
    </row>
    <row r="223" spans="1:4" ht="15.75" customHeight="1" x14ac:dyDescent="0.25">
      <c r="A223" s="2" t="s">
        <v>44</v>
      </c>
      <c r="B223" s="9">
        <v>45478</v>
      </c>
      <c r="C223" s="10" t="s">
        <v>119</v>
      </c>
      <c r="D223" s="14" t="str">
        <f t="shared" si="3"/>
        <v>Absent</v>
      </c>
    </row>
    <row r="224" spans="1:4" ht="15.75" customHeight="1" x14ac:dyDescent="0.25">
      <c r="A224" s="2" t="s">
        <v>46</v>
      </c>
      <c r="B224" s="9">
        <v>45478</v>
      </c>
      <c r="C224" s="10" t="s">
        <v>119</v>
      </c>
      <c r="D224" s="14" t="str">
        <f t="shared" si="3"/>
        <v>Absent</v>
      </c>
    </row>
    <row r="225" spans="1:4" ht="15.75" customHeight="1" x14ac:dyDescent="0.25">
      <c r="A225" s="2" t="s">
        <v>48</v>
      </c>
      <c r="B225" s="9">
        <v>45478</v>
      </c>
      <c r="C225" s="10" t="s">
        <v>119</v>
      </c>
      <c r="D225" s="14" t="str">
        <f t="shared" si="3"/>
        <v>Absent</v>
      </c>
    </row>
    <row r="226" spans="1:4" ht="15.75" customHeight="1" x14ac:dyDescent="0.25">
      <c r="A226" s="2" t="s">
        <v>50</v>
      </c>
      <c r="B226" s="9">
        <v>45478</v>
      </c>
      <c r="C226" s="10" t="s">
        <v>119</v>
      </c>
      <c r="D226" s="14" t="str">
        <f t="shared" si="3"/>
        <v>Absent</v>
      </c>
    </row>
    <row r="227" spans="1:4" ht="15.75" customHeight="1" x14ac:dyDescent="0.25">
      <c r="A227" s="2" t="s">
        <v>52</v>
      </c>
      <c r="B227" s="9">
        <v>45478</v>
      </c>
      <c r="C227" s="10" t="s">
        <v>118</v>
      </c>
      <c r="D227" s="13" t="str">
        <f t="shared" si="3"/>
        <v>Present</v>
      </c>
    </row>
    <row r="228" spans="1:4" ht="15.75" customHeight="1" x14ac:dyDescent="0.25">
      <c r="A228" s="2" t="s">
        <v>54</v>
      </c>
      <c r="B228" s="9">
        <v>45478</v>
      </c>
      <c r="C228" s="10" t="s">
        <v>118</v>
      </c>
      <c r="D228" s="13" t="str">
        <f t="shared" si="3"/>
        <v>Present</v>
      </c>
    </row>
    <row r="229" spans="1:4" ht="15.75" customHeight="1" x14ac:dyDescent="0.25">
      <c r="A229" s="2" t="s">
        <v>56</v>
      </c>
      <c r="B229" s="9">
        <v>45478</v>
      </c>
      <c r="C229" s="10" t="s">
        <v>119</v>
      </c>
      <c r="D229" s="14" t="str">
        <f t="shared" si="3"/>
        <v>Absent</v>
      </c>
    </row>
    <row r="230" spans="1:4" ht="15.75" customHeight="1" x14ac:dyDescent="0.25">
      <c r="A230" s="2" t="s">
        <v>58</v>
      </c>
      <c r="B230" s="9">
        <v>45478</v>
      </c>
      <c r="C230" s="10" t="s">
        <v>118</v>
      </c>
      <c r="D230" s="13" t="str">
        <f t="shared" si="3"/>
        <v>Present</v>
      </c>
    </row>
    <row r="231" spans="1:4" ht="15.75" customHeight="1" x14ac:dyDescent="0.25">
      <c r="A231" s="2" t="s">
        <v>60</v>
      </c>
      <c r="B231" s="9">
        <v>45478</v>
      </c>
      <c r="C231" s="10" t="s">
        <v>118</v>
      </c>
      <c r="D231" s="13" t="str">
        <f t="shared" si="3"/>
        <v>Present</v>
      </c>
    </row>
    <row r="232" spans="1:4" ht="15.75" customHeight="1" x14ac:dyDescent="0.25">
      <c r="A232" s="2" t="s">
        <v>62</v>
      </c>
      <c r="B232" s="9">
        <v>45478</v>
      </c>
      <c r="C232" s="10" t="s">
        <v>119</v>
      </c>
      <c r="D232" s="14" t="str">
        <f t="shared" si="3"/>
        <v>Absent</v>
      </c>
    </row>
    <row r="233" spans="1:4" ht="15.75" customHeight="1" x14ac:dyDescent="0.25">
      <c r="A233" s="2" t="s">
        <v>64</v>
      </c>
      <c r="B233" s="9">
        <v>45478</v>
      </c>
      <c r="C233" s="10" t="s">
        <v>118</v>
      </c>
      <c r="D233" s="13" t="str">
        <f t="shared" si="3"/>
        <v>Present</v>
      </c>
    </row>
    <row r="234" spans="1:4" ht="15.75" customHeight="1" x14ac:dyDescent="0.25">
      <c r="A234" s="2" t="s">
        <v>66</v>
      </c>
      <c r="B234" s="9">
        <v>45478</v>
      </c>
      <c r="C234" s="10" t="s">
        <v>118</v>
      </c>
      <c r="D234" s="13" t="str">
        <f t="shared" si="3"/>
        <v>Present</v>
      </c>
    </row>
    <row r="235" spans="1:4" ht="15.75" customHeight="1" x14ac:dyDescent="0.25">
      <c r="A235" s="2" t="s">
        <v>68</v>
      </c>
      <c r="B235" s="9">
        <v>45478</v>
      </c>
      <c r="C235" s="10" t="s">
        <v>119</v>
      </c>
      <c r="D235" s="14" t="str">
        <f t="shared" si="3"/>
        <v>Absent</v>
      </c>
    </row>
    <row r="236" spans="1:4" ht="15.75" customHeight="1" x14ac:dyDescent="0.25">
      <c r="A236" s="2" t="s">
        <v>70</v>
      </c>
      <c r="B236" s="9">
        <v>45478</v>
      </c>
      <c r="C236" s="10" t="s">
        <v>118</v>
      </c>
      <c r="D236" s="13" t="str">
        <f t="shared" si="3"/>
        <v>Present</v>
      </c>
    </row>
    <row r="237" spans="1:4" ht="15.75" customHeight="1" x14ac:dyDescent="0.25">
      <c r="A237" s="2" t="s">
        <v>72</v>
      </c>
      <c r="B237" s="9">
        <v>45478</v>
      </c>
      <c r="C237" s="10" t="s">
        <v>119</v>
      </c>
      <c r="D237" s="14" t="str">
        <f t="shared" si="3"/>
        <v>Absent</v>
      </c>
    </row>
    <row r="238" spans="1:4" ht="15.75" customHeight="1" x14ac:dyDescent="0.25">
      <c r="A238" s="2" t="s">
        <v>74</v>
      </c>
      <c r="B238" s="9">
        <v>45478</v>
      </c>
      <c r="C238" s="10" t="s">
        <v>118</v>
      </c>
      <c r="D238" s="13" t="str">
        <f t="shared" si="3"/>
        <v>Present</v>
      </c>
    </row>
    <row r="239" spans="1:4" ht="15.75" customHeight="1" x14ac:dyDescent="0.25">
      <c r="A239" s="2" t="s">
        <v>76</v>
      </c>
      <c r="B239" s="9">
        <v>45478</v>
      </c>
      <c r="C239" s="10" t="s">
        <v>118</v>
      </c>
      <c r="D239" s="13" t="str">
        <f t="shared" si="3"/>
        <v>Present</v>
      </c>
    </row>
    <row r="240" spans="1:4" ht="15.75" customHeight="1" x14ac:dyDescent="0.25">
      <c r="A240" s="2" t="s">
        <v>78</v>
      </c>
      <c r="B240" s="9">
        <v>45478</v>
      </c>
      <c r="C240" s="10" t="s">
        <v>118</v>
      </c>
      <c r="D240" s="13" t="str">
        <f t="shared" si="3"/>
        <v>Present</v>
      </c>
    </row>
    <row r="241" spans="1:4" ht="15.75" customHeight="1" x14ac:dyDescent="0.25">
      <c r="A241" s="2" t="s">
        <v>80</v>
      </c>
      <c r="B241" s="9">
        <v>45478</v>
      </c>
      <c r="C241" s="10" t="s">
        <v>119</v>
      </c>
      <c r="D241" s="14" t="str">
        <f t="shared" si="3"/>
        <v>Absent</v>
      </c>
    </row>
    <row r="242" spans="1:4" ht="15.75" customHeight="1" x14ac:dyDescent="0.25">
      <c r="A242" s="2" t="s">
        <v>82</v>
      </c>
      <c r="B242" s="9">
        <v>45478</v>
      </c>
      <c r="C242" s="10" t="s">
        <v>118</v>
      </c>
      <c r="D242" s="13" t="str">
        <f t="shared" si="3"/>
        <v>Present</v>
      </c>
    </row>
    <row r="243" spans="1:4" ht="15.75" customHeight="1" x14ac:dyDescent="0.25">
      <c r="A243" s="2" t="s">
        <v>84</v>
      </c>
      <c r="B243" s="9">
        <v>45478</v>
      </c>
      <c r="C243" s="10" t="s">
        <v>119</v>
      </c>
      <c r="D243" s="14" t="str">
        <f t="shared" si="3"/>
        <v>Absent</v>
      </c>
    </row>
    <row r="244" spans="1:4" ht="15.75" customHeight="1" x14ac:dyDescent="0.25">
      <c r="A244" s="2" t="s">
        <v>86</v>
      </c>
      <c r="B244" s="9">
        <v>45478</v>
      </c>
      <c r="C244" s="10" t="s">
        <v>119</v>
      </c>
      <c r="D244" s="14" t="str">
        <f t="shared" si="3"/>
        <v>Absent</v>
      </c>
    </row>
    <row r="245" spans="1:4" ht="15.75" customHeight="1" x14ac:dyDescent="0.25">
      <c r="A245" s="2" t="s">
        <v>88</v>
      </c>
      <c r="B245" s="9">
        <v>45478</v>
      </c>
      <c r="C245" s="10" t="s">
        <v>119</v>
      </c>
      <c r="D245" s="14" t="str">
        <f t="shared" si="3"/>
        <v>Absent</v>
      </c>
    </row>
    <row r="246" spans="1:4" ht="15.75" customHeight="1" x14ac:dyDescent="0.25">
      <c r="A246" s="2" t="s">
        <v>90</v>
      </c>
      <c r="B246" s="9">
        <v>45478</v>
      </c>
      <c r="C246" s="10" t="s">
        <v>118</v>
      </c>
      <c r="D246" s="13" t="str">
        <f t="shared" si="3"/>
        <v>Present</v>
      </c>
    </row>
    <row r="247" spans="1:4" ht="15.75" customHeight="1" x14ac:dyDescent="0.25">
      <c r="A247" s="2" t="s">
        <v>92</v>
      </c>
      <c r="B247" s="9">
        <v>45478</v>
      </c>
      <c r="C247" s="10" t="s">
        <v>119</v>
      </c>
      <c r="D247" s="14" t="str">
        <f t="shared" si="3"/>
        <v>Absent</v>
      </c>
    </row>
    <row r="248" spans="1:4" ht="15.75" customHeight="1" x14ac:dyDescent="0.25">
      <c r="A248" s="2" t="s">
        <v>94</v>
      </c>
      <c r="B248" s="9">
        <v>45478</v>
      </c>
      <c r="C248" s="10" t="s">
        <v>118</v>
      </c>
      <c r="D248" s="13" t="str">
        <f t="shared" si="3"/>
        <v>Present</v>
      </c>
    </row>
    <row r="249" spans="1:4" ht="15.75" customHeight="1" x14ac:dyDescent="0.25">
      <c r="A249" s="2" t="s">
        <v>96</v>
      </c>
      <c r="B249" s="9">
        <v>45478</v>
      </c>
      <c r="C249" s="10" t="s">
        <v>119</v>
      </c>
      <c r="D249" s="14" t="str">
        <f t="shared" si="3"/>
        <v>Absent</v>
      </c>
    </row>
    <row r="250" spans="1:4" ht="15.75" customHeight="1" x14ac:dyDescent="0.25">
      <c r="A250" s="2" t="s">
        <v>98</v>
      </c>
      <c r="B250" s="9">
        <v>45478</v>
      </c>
      <c r="C250" s="10" t="s">
        <v>118</v>
      </c>
      <c r="D250" s="13" t="str">
        <f t="shared" si="3"/>
        <v>Present</v>
      </c>
    </row>
    <row r="251" spans="1:4" ht="15.75" customHeight="1" x14ac:dyDescent="0.25">
      <c r="A251" s="2" t="s">
        <v>100</v>
      </c>
      <c r="B251" s="9">
        <v>45478</v>
      </c>
      <c r="C251" s="10" t="s">
        <v>119</v>
      </c>
      <c r="D251" s="14" t="str">
        <f t="shared" si="3"/>
        <v>Absent</v>
      </c>
    </row>
    <row r="252" spans="1:4" ht="15.75" customHeight="1" x14ac:dyDescent="0.25"/>
    <row r="253" spans="1:4" ht="15.75" customHeight="1" x14ac:dyDescent="0.25"/>
    <row r="254" spans="1:4" ht="15.75" customHeight="1" x14ac:dyDescent="0.25"/>
    <row r="255" spans="1:4" ht="15.75" customHeight="1" x14ac:dyDescent="0.25"/>
    <row r="256" spans="1:4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251" xr:uid="{00000000-0001-0000-0200-000000000000}"/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E9A1-E636-4614-8B54-EA6C76F5939B}">
  <dimension ref="A1:U53"/>
  <sheetViews>
    <sheetView tabSelected="1" workbookViewId="0">
      <selection activeCell="I10" sqref="I10"/>
    </sheetView>
  </sheetViews>
  <sheetFormatPr defaultRowHeight="15" x14ac:dyDescent="0.25"/>
  <cols>
    <col min="1" max="1" width="11.85546875" bestFit="1" customWidth="1"/>
    <col min="3" max="3" width="25.85546875" bestFit="1" customWidth="1"/>
    <col min="4" max="4" width="20.28515625" customWidth="1"/>
    <col min="5" max="5" width="19.28515625" customWidth="1"/>
    <col min="6" max="6" width="20.42578125" customWidth="1"/>
    <col min="7" max="7" width="24.42578125" style="16" bestFit="1" customWidth="1"/>
    <col min="9" max="9" width="54.7109375" style="31" customWidth="1"/>
    <col min="10" max="10" width="13.140625" bestFit="1" customWidth="1"/>
    <col min="11" max="11" width="32.42578125" bestFit="1" customWidth="1"/>
    <col min="13" max="13" width="13.140625" bestFit="1" customWidth="1"/>
    <col min="14" max="14" width="28.85546875" bestFit="1" customWidth="1"/>
    <col min="16" max="16" width="13.140625" bestFit="1" customWidth="1"/>
    <col min="17" max="17" width="26.85546875" bestFit="1" customWidth="1"/>
    <col min="19" max="19" width="35.85546875" bestFit="1" customWidth="1"/>
  </cols>
  <sheetData>
    <row r="1" spans="1:21" x14ac:dyDescent="0.25">
      <c r="A1" s="11" t="s">
        <v>0</v>
      </c>
      <c r="B1" s="11" t="s">
        <v>120</v>
      </c>
      <c r="C1" s="11" t="s">
        <v>121</v>
      </c>
      <c r="D1" s="11" t="s">
        <v>122</v>
      </c>
      <c r="E1" s="11" t="s">
        <v>123</v>
      </c>
      <c r="F1" s="11" t="s">
        <v>124</v>
      </c>
      <c r="G1" s="15" t="s">
        <v>126</v>
      </c>
      <c r="H1" s="11" t="s">
        <v>127</v>
      </c>
      <c r="I1" s="30" t="s">
        <v>139</v>
      </c>
    </row>
    <row r="2" spans="1:21" x14ac:dyDescent="0.25">
      <c r="A2" s="2" t="s">
        <v>2</v>
      </c>
      <c r="B2" s="12">
        <v>45474</v>
      </c>
      <c r="C2" t="str">
        <f>_xlfn.XLOOKUP(A2, List1_ContactInfo!A:A, List1_ContactInfo!B:B, "Not found")</f>
        <v>attendee1@company.com</v>
      </c>
      <c r="D2" t="str">
        <f>_xlfn.XLOOKUP(A2, List2_Department!A:A, List2_Department!B:B, "Not found")</f>
        <v>Marketing</v>
      </c>
      <c r="E2">
        <f>DATE(2024,7,5) - DATE(2024,7,1) + 1</f>
        <v>5</v>
      </c>
      <c r="F2">
        <f>COUNTIFS(List3_Details!A:A, A2, List3_Details!C:C, "Yes")</f>
        <v>2</v>
      </c>
      <c r="G2" s="15">
        <f t="shared" ref="G2:G33" si="0">F2/E2</f>
        <v>0.4</v>
      </c>
      <c r="H2" t="str">
        <f t="shared" ref="H2:H33" si="1">IF(OR(D2="Marketing", D2="Sales", D2="HR"), IF(G2&gt;=0.8, "Yes", "No"),
 IF(OR(D2="IT", D2="Finance"), IF(G2&gt;=0.4, "Yes", "No"), "Unknown"))</f>
        <v>No</v>
      </c>
      <c r="I2" s="31">
        <f t="shared" ref="I2:I33" si="2">COUNTIF(H2:H100,"Yes") / COUNTA(H2:H100)</f>
        <v>0.48</v>
      </c>
      <c r="J2" s="26" t="s">
        <v>128</v>
      </c>
      <c r="K2" t="s">
        <v>136</v>
      </c>
      <c r="M2" s="26" t="s">
        <v>128</v>
      </c>
      <c r="N2" t="s">
        <v>137</v>
      </c>
      <c r="P2" s="26" t="s">
        <v>128</v>
      </c>
      <c r="Q2" t="s">
        <v>138</v>
      </c>
      <c r="S2" s="17"/>
      <c r="T2" s="18"/>
      <c r="U2" s="19"/>
    </row>
    <row r="3" spans="1:21" x14ac:dyDescent="0.25">
      <c r="A3" s="2" t="s">
        <v>4</v>
      </c>
      <c r="B3" s="12">
        <v>45474</v>
      </c>
      <c r="C3" t="str">
        <f>_xlfn.XLOOKUP(A3, List1_ContactInfo!A:A, List1_ContactInfo!B:B, "Not found")</f>
        <v>attendee2@company.com</v>
      </c>
      <c r="D3" t="str">
        <f>_xlfn.XLOOKUP(A3, List2_Department!A:A, List2_Department!B:B, "Not found")</f>
        <v>Sales</v>
      </c>
      <c r="E3">
        <f t="shared" ref="E3:E51" si="3">DATE(2024,7,5) - DATE(2024,7,1) + 1</f>
        <v>5</v>
      </c>
      <c r="F3">
        <f>COUNTIFS(List3_Details!A:A, A3, List3_Details!C:C, "Yes")</f>
        <v>3</v>
      </c>
      <c r="G3" s="16">
        <f t="shared" si="0"/>
        <v>0.6</v>
      </c>
      <c r="H3" t="str">
        <f t="shared" si="1"/>
        <v>No</v>
      </c>
      <c r="I3" s="31">
        <f t="shared" si="2"/>
        <v>0.48979591836734693</v>
      </c>
      <c r="J3" s="27" t="s">
        <v>113</v>
      </c>
      <c r="K3" s="29">
        <v>0.48</v>
      </c>
      <c r="M3" s="27" t="s">
        <v>2</v>
      </c>
      <c r="N3" s="28">
        <v>0.4</v>
      </c>
      <c r="P3" s="27" t="s">
        <v>2</v>
      </c>
      <c r="Q3" s="28">
        <v>1</v>
      </c>
      <c r="S3" s="20"/>
      <c r="T3" s="21"/>
      <c r="U3" s="22"/>
    </row>
    <row r="4" spans="1:21" x14ac:dyDescent="0.25">
      <c r="A4" s="2" t="s">
        <v>6</v>
      </c>
      <c r="B4" s="12">
        <v>45474</v>
      </c>
      <c r="C4" t="str">
        <f>_xlfn.XLOOKUP(A4, List1_ContactInfo!A:A, List1_ContactInfo!B:B, "Not found")</f>
        <v>attendee3@company.com</v>
      </c>
      <c r="D4" t="str">
        <f>_xlfn.XLOOKUP(A4, List2_Department!A:A, List2_Department!B:B, "Not found")</f>
        <v>HR</v>
      </c>
      <c r="E4">
        <f t="shared" si="3"/>
        <v>5</v>
      </c>
      <c r="F4">
        <f>COUNTIFS(List3_Details!A:A, A4, List3_Details!C:C, "Yes")</f>
        <v>2</v>
      </c>
      <c r="G4" s="16">
        <f t="shared" si="0"/>
        <v>0.4</v>
      </c>
      <c r="H4" t="str">
        <f t="shared" si="1"/>
        <v>No</v>
      </c>
      <c r="I4" s="31">
        <f t="shared" si="2"/>
        <v>0.5</v>
      </c>
      <c r="J4" s="27" t="s">
        <v>109</v>
      </c>
      <c r="K4" s="29">
        <v>0.48000000000000009</v>
      </c>
      <c r="M4" s="27" t="s">
        <v>20</v>
      </c>
      <c r="N4" s="28">
        <v>0.4</v>
      </c>
      <c r="P4" s="27" t="s">
        <v>20</v>
      </c>
      <c r="Q4" s="28">
        <v>1</v>
      </c>
      <c r="S4" s="20"/>
      <c r="T4" s="21"/>
      <c r="U4" s="22"/>
    </row>
    <row r="5" spans="1:21" x14ac:dyDescent="0.25">
      <c r="A5" s="2" t="s">
        <v>8</v>
      </c>
      <c r="B5" s="12">
        <v>45474</v>
      </c>
      <c r="C5" t="str">
        <f>_xlfn.XLOOKUP(A5, List1_ContactInfo!A:A, List1_ContactInfo!B:B, "Not found")</f>
        <v>attendee4@company.com</v>
      </c>
      <c r="D5" t="str">
        <f>_xlfn.XLOOKUP(A5, List2_Department!A:A, List2_Department!B:B, "Not found")</f>
        <v>IT</v>
      </c>
      <c r="E5">
        <f t="shared" si="3"/>
        <v>5</v>
      </c>
      <c r="F5">
        <f>COUNTIFS(List3_Details!A:A, A5, List3_Details!C:C, "Yes")</f>
        <v>2</v>
      </c>
      <c r="G5" s="16">
        <f t="shared" si="0"/>
        <v>0.4</v>
      </c>
      <c r="H5" t="str">
        <f t="shared" si="1"/>
        <v>Yes</v>
      </c>
      <c r="I5" s="31">
        <f t="shared" si="2"/>
        <v>0.51063829787234039</v>
      </c>
      <c r="J5" s="27" t="s">
        <v>111</v>
      </c>
      <c r="K5" s="29">
        <v>0.54000000000000015</v>
      </c>
      <c r="M5" s="27" t="s">
        <v>22</v>
      </c>
      <c r="N5" s="28">
        <v>0.6</v>
      </c>
      <c r="P5" s="27" t="s">
        <v>22</v>
      </c>
      <c r="Q5" s="28">
        <v>1</v>
      </c>
      <c r="S5" s="20"/>
      <c r="T5" s="21"/>
      <c r="U5" s="22"/>
    </row>
    <row r="6" spans="1:21" x14ac:dyDescent="0.25">
      <c r="A6" s="2" t="s">
        <v>10</v>
      </c>
      <c r="B6" s="12">
        <v>45474</v>
      </c>
      <c r="C6" t="str">
        <f>_xlfn.XLOOKUP(A6, List1_ContactInfo!A:A, List1_ContactInfo!B:B, "Not found")</f>
        <v>attendee5@company.com</v>
      </c>
      <c r="D6" t="str">
        <f>_xlfn.XLOOKUP(A6, List2_Department!A:A, List2_Department!B:B, "Not found")</f>
        <v>Finance</v>
      </c>
      <c r="E6">
        <f t="shared" si="3"/>
        <v>5</v>
      </c>
      <c r="F6">
        <f>COUNTIFS(List3_Details!A:A, A6, List3_Details!C:C, "Yes")</f>
        <v>3</v>
      </c>
      <c r="G6" s="16">
        <f t="shared" si="0"/>
        <v>0.6</v>
      </c>
      <c r="H6" t="str">
        <f t="shared" si="1"/>
        <v>Yes</v>
      </c>
      <c r="I6" s="31">
        <f t="shared" si="2"/>
        <v>0.5</v>
      </c>
      <c r="J6" s="27" t="s">
        <v>104</v>
      </c>
      <c r="K6" s="29">
        <v>0.52</v>
      </c>
      <c r="M6" s="27" t="s">
        <v>24</v>
      </c>
      <c r="N6" s="28">
        <v>0</v>
      </c>
      <c r="P6" s="27" t="s">
        <v>24</v>
      </c>
      <c r="Q6" s="28">
        <v>1</v>
      </c>
      <c r="S6" s="20"/>
      <c r="T6" s="21"/>
      <c r="U6" s="22"/>
    </row>
    <row r="7" spans="1:21" x14ac:dyDescent="0.25">
      <c r="A7" s="2" t="s">
        <v>12</v>
      </c>
      <c r="B7" s="12">
        <v>45474</v>
      </c>
      <c r="C7" t="str">
        <f>_xlfn.XLOOKUP(A7, List1_ContactInfo!A:A, List1_ContactInfo!B:B, "Not found")</f>
        <v>attendee6@company.com</v>
      </c>
      <c r="D7" t="str">
        <f>_xlfn.XLOOKUP(A7, List2_Department!A:A, List2_Department!B:B, "Not found")</f>
        <v>Marketing</v>
      </c>
      <c r="E7">
        <f t="shared" si="3"/>
        <v>5</v>
      </c>
      <c r="F7">
        <f>COUNTIFS(List3_Details!A:A, A7, List3_Details!C:C, "Yes")</f>
        <v>3</v>
      </c>
      <c r="G7" s="16">
        <f t="shared" si="0"/>
        <v>0.6</v>
      </c>
      <c r="H7" t="str">
        <f t="shared" si="1"/>
        <v>No</v>
      </c>
      <c r="I7" s="31">
        <f t="shared" si="2"/>
        <v>0.48888888888888887</v>
      </c>
      <c r="J7" s="27" t="s">
        <v>107</v>
      </c>
      <c r="K7" s="29">
        <v>0.52</v>
      </c>
      <c r="M7" s="27" t="s">
        <v>26</v>
      </c>
      <c r="N7" s="28">
        <v>0.6</v>
      </c>
      <c r="P7" s="27" t="s">
        <v>26</v>
      </c>
      <c r="Q7" s="28">
        <v>1</v>
      </c>
      <c r="S7" s="20"/>
      <c r="T7" s="21"/>
      <c r="U7" s="22"/>
    </row>
    <row r="8" spans="1:21" x14ac:dyDescent="0.25">
      <c r="A8" s="2" t="s">
        <v>14</v>
      </c>
      <c r="B8" s="12">
        <v>45474</v>
      </c>
      <c r="C8" t="str">
        <f>_xlfn.XLOOKUP(A8, List1_ContactInfo!A:A, List1_ContactInfo!B:B, "Not found")</f>
        <v>attendee7@company.com</v>
      </c>
      <c r="D8" t="str">
        <f>_xlfn.XLOOKUP(A8, List2_Department!A:A, List2_Department!B:B, "Not found")</f>
        <v>Sales</v>
      </c>
      <c r="E8">
        <f t="shared" si="3"/>
        <v>5</v>
      </c>
      <c r="F8">
        <f>COUNTIFS(List3_Details!A:A, A8, List3_Details!C:C, "Yes")</f>
        <v>4</v>
      </c>
      <c r="G8" s="16">
        <f t="shared" si="0"/>
        <v>0.8</v>
      </c>
      <c r="H8" t="str">
        <f t="shared" si="1"/>
        <v>Yes</v>
      </c>
      <c r="I8" s="31">
        <f t="shared" si="2"/>
        <v>0.5</v>
      </c>
      <c r="J8" s="27" t="s">
        <v>129</v>
      </c>
      <c r="K8" s="29">
        <v>0.50800000000000001</v>
      </c>
      <c r="M8" s="27" t="s">
        <v>28</v>
      </c>
      <c r="N8" s="28">
        <v>0.6</v>
      </c>
      <c r="P8" s="27" t="s">
        <v>28</v>
      </c>
      <c r="Q8" s="28">
        <v>1</v>
      </c>
      <c r="S8" s="20"/>
      <c r="T8" s="21"/>
      <c r="U8" s="22"/>
    </row>
    <row r="9" spans="1:21" x14ac:dyDescent="0.25">
      <c r="A9" s="2" t="s">
        <v>16</v>
      </c>
      <c r="B9" s="12">
        <v>45474</v>
      </c>
      <c r="C9" t="str">
        <f>_xlfn.XLOOKUP(A9, List1_ContactInfo!A:A, List1_ContactInfo!B:B, "Not found")</f>
        <v>attendee8@company.com</v>
      </c>
      <c r="D9" t="str">
        <f>_xlfn.XLOOKUP(A9, List2_Department!A:A, List2_Department!B:B, "Not found")</f>
        <v>HR</v>
      </c>
      <c r="E9">
        <f t="shared" si="3"/>
        <v>5</v>
      </c>
      <c r="F9">
        <f>COUNTIFS(List3_Details!A:A, A9, List3_Details!C:C, "Yes")</f>
        <v>3</v>
      </c>
      <c r="G9" s="16">
        <f t="shared" si="0"/>
        <v>0.6</v>
      </c>
      <c r="H9" t="str">
        <f t="shared" si="1"/>
        <v>No</v>
      </c>
      <c r="I9" s="31">
        <f t="shared" si="2"/>
        <v>0.48837209302325579</v>
      </c>
      <c r="M9" s="27" t="s">
        <v>30</v>
      </c>
      <c r="N9" s="28">
        <v>0.6</v>
      </c>
      <c r="P9" s="27" t="s">
        <v>30</v>
      </c>
      <c r="Q9" s="28">
        <v>1</v>
      </c>
      <c r="S9" s="20"/>
      <c r="T9" s="21"/>
      <c r="U9" s="22"/>
    </row>
    <row r="10" spans="1:21" x14ac:dyDescent="0.25">
      <c r="A10" s="2" t="s">
        <v>18</v>
      </c>
      <c r="B10" s="12">
        <v>45474</v>
      </c>
      <c r="C10" t="str">
        <f>_xlfn.XLOOKUP(A10, List1_ContactInfo!A:A, List1_ContactInfo!B:B, "Not found")</f>
        <v>attendee9@company.com</v>
      </c>
      <c r="D10" t="str">
        <f>_xlfn.XLOOKUP(A10, List2_Department!A:A, List2_Department!B:B, "Not found")</f>
        <v>IT</v>
      </c>
      <c r="E10">
        <f t="shared" si="3"/>
        <v>5</v>
      </c>
      <c r="F10">
        <f>COUNTIFS(List3_Details!A:A, A10, List3_Details!C:C, "Yes")</f>
        <v>4</v>
      </c>
      <c r="G10" s="16">
        <f t="shared" si="0"/>
        <v>0.8</v>
      </c>
      <c r="H10" t="str">
        <f t="shared" si="1"/>
        <v>Yes</v>
      </c>
      <c r="I10" s="31">
        <f t="shared" si="2"/>
        <v>0.5</v>
      </c>
      <c r="M10" s="27" t="s">
        <v>32</v>
      </c>
      <c r="N10" s="28">
        <v>0.4</v>
      </c>
      <c r="P10" s="27" t="s">
        <v>32</v>
      </c>
      <c r="Q10" s="28">
        <v>1</v>
      </c>
      <c r="S10" s="20"/>
      <c r="T10" s="21"/>
      <c r="U10" s="22"/>
    </row>
    <row r="11" spans="1:21" x14ac:dyDescent="0.25">
      <c r="A11" s="2" t="s">
        <v>20</v>
      </c>
      <c r="B11" s="12">
        <v>45474</v>
      </c>
      <c r="C11" t="str">
        <f>_xlfn.XLOOKUP(A11, List1_ContactInfo!A:A, List1_ContactInfo!B:B, "Not found")</f>
        <v>attendee10@company.com</v>
      </c>
      <c r="D11" t="str">
        <f>_xlfn.XLOOKUP(A11, List2_Department!A:A, List2_Department!B:B, "Not found")</f>
        <v>Finance</v>
      </c>
      <c r="E11">
        <f t="shared" si="3"/>
        <v>5</v>
      </c>
      <c r="F11">
        <f>COUNTIFS(List3_Details!A:A, A11, List3_Details!C:C, "Yes")</f>
        <v>2</v>
      </c>
      <c r="G11" s="16">
        <f t="shared" si="0"/>
        <v>0.4</v>
      </c>
      <c r="H11" t="str">
        <f t="shared" si="1"/>
        <v>Yes</v>
      </c>
      <c r="I11" s="31">
        <f t="shared" si="2"/>
        <v>0.48780487804878048</v>
      </c>
      <c r="M11" s="27" t="s">
        <v>34</v>
      </c>
      <c r="N11" s="28">
        <v>0.6</v>
      </c>
      <c r="P11" s="27" t="s">
        <v>34</v>
      </c>
      <c r="Q11" s="28">
        <v>1</v>
      </c>
      <c r="S11" s="20"/>
      <c r="T11" s="21"/>
      <c r="U11" s="22"/>
    </row>
    <row r="12" spans="1:21" x14ac:dyDescent="0.25">
      <c r="A12" s="2" t="s">
        <v>22</v>
      </c>
      <c r="B12" s="12">
        <v>45474</v>
      </c>
      <c r="C12" t="str">
        <f>_xlfn.XLOOKUP(A12, List1_ContactInfo!A:A, List1_ContactInfo!B:B, "Not found")</f>
        <v>attendee11@company.com</v>
      </c>
      <c r="D12" t="str">
        <f>_xlfn.XLOOKUP(A12, List2_Department!A:A, List2_Department!B:B, "Not found")</f>
        <v>Marketing</v>
      </c>
      <c r="E12">
        <f t="shared" si="3"/>
        <v>5</v>
      </c>
      <c r="F12">
        <f>COUNTIFS(List3_Details!A:A, A12, List3_Details!C:C, "Yes")</f>
        <v>3</v>
      </c>
      <c r="G12" s="16">
        <f t="shared" si="0"/>
        <v>0.6</v>
      </c>
      <c r="H12" t="str">
        <f t="shared" si="1"/>
        <v>No</v>
      </c>
      <c r="I12" s="31">
        <f t="shared" si="2"/>
        <v>0.47499999999999998</v>
      </c>
      <c r="M12" s="27" t="s">
        <v>36</v>
      </c>
      <c r="N12" s="28">
        <v>0.6</v>
      </c>
      <c r="P12" s="27" t="s">
        <v>36</v>
      </c>
      <c r="Q12" s="28">
        <v>1</v>
      </c>
      <c r="S12" s="20"/>
      <c r="T12" s="21"/>
      <c r="U12" s="22"/>
    </row>
    <row r="13" spans="1:21" x14ac:dyDescent="0.25">
      <c r="A13" s="2" t="s">
        <v>24</v>
      </c>
      <c r="B13" s="12">
        <v>45474</v>
      </c>
      <c r="C13" t="str">
        <f>_xlfn.XLOOKUP(A13, List1_ContactInfo!A:A, List1_ContactInfo!B:B, "Not found")</f>
        <v>attendee12@company.com</v>
      </c>
      <c r="D13" t="str">
        <f>_xlfn.XLOOKUP(A13, List2_Department!A:A, List2_Department!B:B, "Not found")</f>
        <v>Sales</v>
      </c>
      <c r="E13">
        <f t="shared" si="3"/>
        <v>5</v>
      </c>
      <c r="F13">
        <f>COUNTIFS(List3_Details!A:A, A13, List3_Details!C:C, "Yes")</f>
        <v>0</v>
      </c>
      <c r="G13" s="16">
        <f t="shared" si="0"/>
        <v>0</v>
      </c>
      <c r="H13" t="str">
        <f t="shared" si="1"/>
        <v>No</v>
      </c>
      <c r="I13" s="31">
        <f t="shared" si="2"/>
        <v>0.48717948717948717</v>
      </c>
      <c r="M13" s="27" t="s">
        <v>38</v>
      </c>
      <c r="N13" s="28">
        <v>0.6</v>
      </c>
      <c r="P13" s="27" t="s">
        <v>38</v>
      </c>
      <c r="Q13" s="28">
        <v>1</v>
      </c>
      <c r="S13" s="20"/>
      <c r="T13" s="21"/>
      <c r="U13" s="22"/>
    </row>
    <row r="14" spans="1:21" x14ac:dyDescent="0.25">
      <c r="A14" s="2" t="s">
        <v>26</v>
      </c>
      <c r="B14" s="12">
        <v>45474</v>
      </c>
      <c r="C14" t="str">
        <f>_xlfn.XLOOKUP(A14, List1_ContactInfo!A:A, List1_ContactInfo!B:B, "Not found")</f>
        <v>attendee13@company.com</v>
      </c>
      <c r="D14" t="str">
        <f>_xlfn.XLOOKUP(A14, List2_Department!A:A, List2_Department!B:B, "Not found")</f>
        <v>HR</v>
      </c>
      <c r="E14">
        <f t="shared" si="3"/>
        <v>5</v>
      </c>
      <c r="F14">
        <f>COUNTIFS(List3_Details!A:A, A14, List3_Details!C:C, "Yes")</f>
        <v>3</v>
      </c>
      <c r="G14" s="16">
        <f t="shared" si="0"/>
        <v>0.6</v>
      </c>
      <c r="H14" t="str">
        <f t="shared" si="1"/>
        <v>No</v>
      </c>
      <c r="I14" s="31">
        <f t="shared" si="2"/>
        <v>0.5</v>
      </c>
      <c r="M14" s="27" t="s">
        <v>4</v>
      </c>
      <c r="N14" s="28">
        <v>0.6</v>
      </c>
      <c r="P14" s="27" t="s">
        <v>4</v>
      </c>
      <c r="Q14" s="28">
        <v>1</v>
      </c>
      <c r="S14" s="20"/>
      <c r="T14" s="21"/>
      <c r="U14" s="22"/>
    </row>
    <row r="15" spans="1:21" x14ac:dyDescent="0.25">
      <c r="A15" s="2" t="s">
        <v>28</v>
      </c>
      <c r="B15" s="12">
        <v>45474</v>
      </c>
      <c r="C15" t="str">
        <f>_xlfn.XLOOKUP(A15, List1_ContactInfo!A:A, List1_ContactInfo!B:B, "Not found")</f>
        <v>attendee14@company.com</v>
      </c>
      <c r="D15" t="str">
        <f>_xlfn.XLOOKUP(A15, List2_Department!A:A, List2_Department!B:B, "Not found")</f>
        <v>IT</v>
      </c>
      <c r="E15">
        <f t="shared" si="3"/>
        <v>5</v>
      </c>
      <c r="F15">
        <f>COUNTIFS(List3_Details!A:A, A15, List3_Details!C:C, "Yes")</f>
        <v>3</v>
      </c>
      <c r="G15" s="16">
        <f t="shared" si="0"/>
        <v>0.6</v>
      </c>
      <c r="H15" t="str">
        <f t="shared" si="1"/>
        <v>Yes</v>
      </c>
      <c r="I15" s="31">
        <f t="shared" si="2"/>
        <v>0.51351351351351349</v>
      </c>
      <c r="M15" s="27" t="s">
        <v>40</v>
      </c>
      <c r="N15" s="28">
        <v>0.4</v>
      </c>
      <c r="P15" s="27" t="s">
        <v>40</v>
      </c>
      <c r="Q15" s="28">
        <v>1</v>
      </c>
      <c r="S15" s="20"/>
      <c r="T15" s="21"/>
      <c r="U15" s="22"/>
    </row>
    <row r="16" spans="1:21" x14ac:dyDescent="0.25">
      <c r="A16" s="2" t="s">
        <v>30</v>
      </c>
      <c r="B16" s="12">
        <v>45474</v>
      </c>
      <c r="C16" t="str">
        <f>_xlfn.XLOOKUP(A16, List1_ContactInfo!A:A, List1_ContactInfo!B:B, "Not found")</f>
        <v>attendee15@company.com</v>
      </c>
      <c r="D16" t="str">
        <f>_xlfn.XLOOKUP(A16, List2_Department!A:A, List2_Department!B:B, "Not found")</f>
        <v>Finance</v>
      </c>
      <c r="E16">
        <f t="shared" si="3"/>
        <v>5</v>
      </c>
      <c r="F16">
        <f>COUNTIFS(List3_Details!A:A, A16, List3_Details!C:C, "Yes")</f>
        <v>3</v>
      </c>
      <c r="G16" s="16">
        <f t="shared" si="0"/>
        <v>0.6</v>
      </c>
      <c r="H16" t="str">
        <f t="shared" si="1"/>
        <v>Yes</v>
      </c>
      <c r="I16" s="31">
        <f t="shared" si="2"/>
        <v>0.5</v>
      </c>
      <c r="M16" s="27" t="s">
        <v>42</v>
      </c>
      <c r="N16" s="28">
        <v>0.6</v>
      </c>
      <c r="P16" s="27" t="s">
        <v>42</v>
      </c>
      <c r="Q16" s="28">
        <v>1</v>
      </c>
      <c r="S16" s="20"/>
      <c r="T16" s="21"/>
      <c r="U16" s="22"/>
    </row>
    <row r="17" spans="1:21" x14ac:dyDescent="0.25">
      <c r="A17" s="2" t="s">
        <v>32</v>
      </c>
      <c r="B17" s="12">
        <v>45474</v>
      </c>
      <c r="C17" t="str">
        <f>_xlfn.XLOOKUP(A17, List1_ContactInfo!A:A, List1_ContactInfo!B:B, "Not found")</f>
        <v>attendee16@company.com</v>
      </c>
      <c r="D17" t="str">
        <f>_xlfn.XLOOKUP(A17, List2_Department!A:A, List2_Department!B:B, "Not found")</f>
        <v>Marketing</v>
      </c>
      <c r="E17">
        <f t="shared" si="3"/>
        <v>5</v>
      </c>
      <c r="F17">
        <f>COUNTIFS(List3_Details!A:A, A17, List3_Details!C:C, "Yes")</f>
        <v>2</v>
      </c>
      <c r="G17" s="16">
        <f t="shared" si="0"/>
        <v>0.4</v>
      </c>
      <c r="H17" t="str">
        <f t="shared" si="1"/>
        <v>No</v>
      </c>
      <c r="I17" s="31">
        <f t="shared" si="2"/>
        <v>0.48571428571428571</v>
      </c>
      <c r="M17" s="27" t="s">
        <v>44</v>
      </c>
      <c r="N17" s="28">
        <v>0.2</v>
      </c>
      <c r="P17" s="27" t="s">
        <v>44</v>
      </c>
      <c r="Q17" s="28">
        <v>1</v>
      </c>
      <c r="S17" s="20"/>
      <c r="T17" s="21"/>
      <c r="U17" s="22"/>
    </row>
    <row r="18" spans="1:21" x14ac:dyDescent="0.25">
      <c r="A18" s="2" t="s">
        <v>34</v>
      </c>
      <c r="B18" s="12">
        <v>45474</v>
      </c>
      <c r="C18" t="str">
        <f>_xlfn.XLOOKUP(A18, List1_ContactInfo!A:A, List1_ContactInfo!B:B, "Not found")</f>
        <v>attendee17@company.com</v>
      </c>
      <c r="D18" t="str">
        <f>_xlfn.XLOOKUP(A18, List2_Department!A:A, List2_Department!B:B, "Not found")</f>
        <v>Sales</v>
      </c>
      <c r="E18">
        <f t="shared" si="3"/>
        <v>5</v>
      </c>
      <c r="F18">
        <f>COUNTIFS(List3_Details!A:A, A18, List3_Details!C:C, "Yes")</f>
        <v>3</v>
      </c>
      <c r="G18" s="16">
        <f t="shared" si="0"/>
        <v>0.6</v>
      </c>
      <c r="H18" t="str">
        <f t="shared" si="1"/>
        <v>No</v>
      </c>
      <c r="I18" s="31">
        <f t="shared" si="2"/>
        <v>0.5</v>
      </c>
      <c r="M18" s="27" t="s">
        <v>46</v>
      </c>
      <c r="N18" s="28">
        <v>0.6</v>
      </c>
      <c r="P18" s="27" t="s">
        <v>46</v>
      </c>
      <c r="Q18" s="28">
        <v>1</v>
      </c>
      <c r="S18" s="20"/>
      <c r="T18" s="21"/>
      <c r="U18" s="22"/>
    </row>
    <row r="19" spans="1:21" x14ac:dyDescent="0.25">
      <c r="A19" s="2" t="s">
        <v>36</v>
      </c>
      <c r="B19" s="12">
        <v>45474</v>
      </c>
      <c r="C19" t="str">
        <f>_xlfn.XLOOKUP(A19, List1_ContactInfo!A:A, List1_ContactInfo!B:B, "Not found")</f>
        <v>attendee18@company.com</v>
      </c>
      <c r="D19" t="str">
        <f>_xlfn.XLOOKUP(A19, List2_Department!A:A, List2_Department!B:B, "Not found")</f>
        <v>HR</v>
      </c>
      <c r="E19">
        <f t="shared" si="3"/>
        <v>5</v>
      </c>
      <c r="F19">
        <f>COUNTIFS(List3_Details!A:A, A19, List3_Details!C:C, "Yes")</f>
        <v>3</v>
      </c>
      <c r="G19" s="16">
        <f t="shared" si="0"/>
        <v>0.6</v>
      </c>
      <c r="H19" t="str">
        <f t="shared" si="1"/>
        <v>No</v>
      </c>
      <c r="I19" s="31">
        <f t="shared" si="2"/>
        <v>0.51515151515151514</v>
      </c>
      <c r="M19" s="27" t="s">
        <v>48</v>
      </c>
      <c r="N19" s="28">
        <v>0.4</v>
      </c>
      <c r="P19" s="27" t="s">
        <v>48</v>
      </c>
      <c r="Q19" s="28">
        <v>1</v>
      </c>
      <c r="S19" s="23"/>
      <c r="T19" s="24"/>
      <c r="U19" s="25"/>
    </row>
    <row r="20" spans="1:21" x14ac:dyDescent="0.25">
      <c r="A20" s="2" t="s">
        <v>38</v>
      </c>
      <c r="B20" s="12">
        <v>45474</v>
      </c>
      <c r="C20" t="str">
        <f>_xlfn.XLOOKUP(A20, List1_ContactInfo!A:A, List1_ContactInfo!B:B, "Not found")</f>
        <v>attendee19@company.com</v>
      </c>
      <c r="D20" t="str">
        <f>_xlfn.XLOOKUP(A20, List2_Department!A:A, List2_Department!B:B, "Not found")</f>
        <v>IT</v>
      </c>
      <c r="E20">
        <f t="shared" si="3"/>
        <v>5</v>
      </c>
      <c r="F20">
        <f>COUNTIFS(List3_Details!A:A, A20, List3_Details!C:C, "Yes")</f>
        <v>3</v>
      </c>
      <c r="G20" s="16">
        <f t="shared" si="0"/>
        <v>0.6</v>
      </c>
      <c r="H20" t="str">
        <f t="shared" si="1"/>
        <v>Yes</v>
      </c>
      <c r="I20" s="31">
        <f t="shared" si="2"/>
        <v>0.53125</v>
      </c>
      <c r="M20" s="27" t="s">
        <v>50</v>
      </c>
      <c r="N20" s="28">
        <v>0.4</v>
      </c>
      <c r="P20" s="27" t="s">
        <v>50</v>
      </c>
      <c r="Q20" s="28">
        <v>1</v>
      </c>
    </row>
    <row r="21" spans="1:21" x14ac:dyDescent="0.25">
      <c r="A21" s="2" t="s">
        <v>40</v>
      </c>
      <c r="B21" s="12">
        <v>45474</v>
      </c>
      <c r="C21" t="str">
        <f>_xlfn.XLOOKUP(A21, List1_ContactInfo!A:A, List1_ContactInfo!B:B, "Not found")</f>
        <v>attendee20@company.com</v>
      </c>
      <c r="D21" t="str">
        <f>_xlfn.XLOOKUP(A21, List2_Department!A:A, List2_Department!B:B, "Not found")</f>
        <v>Finance</v>
      </c>
      <c r="E21">
        <f t="shared" si="3"/>
        <v>5</v>
      </c>
      <c r="F21">
        <f>COUNTIFS(List3_Details!A:A, A21, List3_Details!C:C, "Yes")</f>
        <v>2</v>
      </c>
      <c r="G21" s="16">
        <f t="shared" si="0"/>
        <v>0.4</v>
      </c>
      <c r="H21" t="str">
        <f t="shared" si="1"/>
        <v>Yes</v>
      </c>
      <c r="I21" s="31">
        <f t="shared" si="2"/>
        <v>0.5161290322580645</v>
      </c>
      <c r="M21" s="27" t="s">
        <v>52</v>
      </c>
      <c r="N21" s="28">
        <v>0.4</v>
      </c>
      <c r="P21" s="27" t="s">
        <v>52</v>
      </c>
      <c r="Q21" s="28">
        <v>1</v>
      </c>
    </row>
    <row r="22" spans="1:21" x14ac:dyDescent="0.25">
      <c r="A22" s="2" t="s">
        <v>42</v>
      </c>
      <c r="B22" s="12">
        <v>45474</v>
      </c>
      <c r="C22" t="str">
        <f>_xlfn.XLOOKUP(A22, List1_ContactInfo!A:A, List1_ContactInfo!B:B, "Not found")</f>
        <v>attendee21@company.com</v>
      </c>
      <c r="D22" t="str">
        <f>_xlfn.XLOOKUP(A22, List2_Department!A:A, List2_Department!B:B, "Not found")</f>
        <v>Marketing</v>
      </c>
      <c r="E22">
        <f t="shared" si="3"/>
        <v>5</v>
      </c>
      <c r="F22">
        <f>COUNTIFS(List3_Details!A:A, A22, List3_Details!C:C, "Yes")</f>
        <v>3</v>
      </c>
      <c r="G22" s="16">
        <f t="shared" si="0"/>
        <v>0.6</v>
      </c>
      <c r="H22" t="str">
        <f t="shared" si="1"/>
        <v>No</v>
      </c>
      <c r="I22" s="31">
        <f t="shared" si="2"/>
        <v>0.5</v>
      </c>
      <c r="M22" s="27" t="s">
        <v>54</v>
      </c>
      <c r="N22" s="28">
        <v>0.8</v>
      </c>
      <c r="P22" s="27" t="s">
        <v>54</v>
      </c>
      <c r="Q22" s="28">
        <v>1</v>
      </c>
    </row>
    <row r="23" spans="1:21" x14ac:dyDescent="0.25">
      <c r="A23" s="2" t="s">
        <v>44</v>
      </c>
      <c r="B23" s="12">
        <v>45474</v>
      </c>
      <c r="C23" t="str">
        <f>_xlfn.XLOOKUP(A23, List1_ContactInfo!A:A, List1_ContactInfo!B:B, "Not found")</f>
        <v>attendee22@company.com</v>
      </c>
      <c r="D23" t="str">
        <f>_xlfn.XLOOKUP(A23, List2_Department!A:A, List2_Department!B:B, "Not found")</f>
        <v>Sales</v>
      </c>
      <c r="E23">
        <f t="shared" si="3"/>
        <v>5</v>
      </c>
      <c r="F23">
        <f>COUNTIFS(List3_Details!A:A, A23, List3_Details!C:C, "Yes")</f>
        <v>1</v>
      </c>
      <c r="G23" s="16">
        <f t="shared" si="0"/>
        <v>0.2</v>
      </c>
      <c r="H23" t="str">
        <f t="shared" si="1"/>
        <v>No</v>
      </c>
      <c r="I23" s="31">
        <f t="shared" si="2"/>
        <v>0.51724137931034486</v>
      </c>
      <c r="M23" s="27" t="s">
        <v>56</v>
      </c>
      <c r="N23" s="28">
        <v>0</v>
      </c>
      <c r="P23" s="27" t="s">
        <v>56</v>
      </c>
      <c r="Q23" s="28">
        <v>1</v>
      </c>
    </row>
    <row r="24" spans="1:21" x14ac:dyDescent="0.25">
      <c r="A24" s="2" t="s">
        <v>46</v>
      </c>
      <c r="B24" s="12">
        <v>45474</v>
      </c>
      <c r="C24" t="str">
        <f>_xlfn.XLOOKUP(A24, List1_ContactInfo!A:A, List1_ContactInfo!B:B, "Not found")</f>
        <v>attendee23@company.com</v>
      </c>
      <c r="D24" t="str">
        <f>_xlfn.XLOOKUP(A24, List2_Department!A:A, List2_Department!B:B, "Not found")</f>
        <v>HR</v>
      </c>
      <c r="E24">
        <f t="shared" si="3"/>
        <v>5</v>
      </c>
      <c r="F24">
        <f>COUNTIFS(List3_Details!A:A, A24, List3_Details!C:C, "Yes")</f>
        <v>3</v>
      </c>
      <c r="G24" s="16">
        <f t="shared" si="0"/>
        <v>0.6</v>
      </c>
      <c r="H24" t="str">
        <f t="shared" si="1"/>
        <v>No</v>
      </c>
      <c r="I24" s="31">
        <f t="shared" si="2"/>
        <v>0.5357142857142857</v>
      </c>
      <c r="M24" s="27" t="s">
        <v>58</v>
      </c>
      <c r="N24" s="28">
        <v>0.6</v>
      </c>
      <c r="P24" s="27" t="s">
        <v>58</v>
      </c>
      <c r="Q24" s="28">
        <v>1</v>
      </c>
    </row>
    <row r="25" spans="1:21" x14ac:dyDescent="0.25">
      <c r="A25" s="2" t="s">
        <v>48</v>
      </c>
      <c r="B25" s="12">
        <v>45474</v>
      </c>
      <c r="C25" t="str">
        <f>_xlfn.XLOOKUP(A25, List1_ContactInfo!A:A, List1_ContactInfo!B:B, "Not found")</f>
        <v>attendee24@company.com</v>
      </c>
      <c r="D25" t="str">
        <f>_xlfn.XLOOKUP(A25, List2_Department!A:A, List2_Department!B:B, "Not found")</f>
        <v>IT</v>
      </c>
      <c r="E25">
        <f t="shared" si="3"/>
        <v>5</v>
      </c>
      <c r="F25">
        <f>COUNTIFS(List3_Details!A:A, A25, List3_Details!C:C, "Yes")</f>
        <v>2</v>
      </c>
      <c r="G25" s="16">
        <f t="shared" si="0"/>
        <v>0.4</v>
      </c>
      <c r="H25" t="str">
        <f t="shared" si="1"/>
        <v>Yes</v>
      </c>
      <c r="I25" s="31">
        <f t="shared" si="2"/>
        <v>0.55555555555555558</v>
      </c>
      <c r="M25" s="27" t="s">
        <v>6</v>
      </c>
      <c r="N25" s="28">
        <v>0.4</v>
      </c>
      <c r="P25" s="27" t="s">
        <v>6</v>
      </c>
      <c r="Q25" s="28">
        <v>1</v>
      </c>
    </row>
    <row r="26" spans="1:21" x14ac:dyDescent="0.25">
      <c r="A26" s="2" t="s">
        <v>50</v>
      </c>
      <c r="B26" s="12">
        <v>45474</v>
      </c>
      <c r="C26" t="str">
        <f>_xlfn.XLOOKUP(A26, List1_ContactInfo!A:A, List1_ContactInfo!B:B, "Not found")</f>
        <v>attendee25@company.com</v>
      </c>
      <c r="D26" t="str">
        <f>_xlfn.XLOOKUP(A26, List2_Department!A:A, List2_Department!B:B, "Not found")</f>
        <v>Finance</v>
      </c>
      <c r="E26">
        <f t="shared" si="3"/>
        <v>5</v>
      </c>
      <c r="F26">
        <f>COUNTIFS(List3_Details!A:A, A26, List3_Details!C:C, "Yes")</f>
        <v>2</v>
      </c>
      <c r="G26" s="16">
        <f t="shared" si="0"/>
        <v>0.4</v>
      </c>
      <c r="H26" t="str">
        <f t="shared" si="1"/>
        <v>Yes</v>
      </c>
      <c r="I26" s="31">
        <f t="shared" si="2"/>
        <v>0.53846153846153844</v>
      </c>
      <c r="M26" s="27" t="s">
        <v>60</v>
      </c>
      <c r="N26" s="28">
        <v>0.8</v>
      </c>
      <c r="P26" s="27" t="s">
        <v>60</v>
      </c>
      <c r="Q26" s="28">
        <v>1</v>
      </c>
    </row>
    <row r="27" spans="1:21" x14ac:dyDescent="0.25">
      <c r="A27" s="2" t="s">
        <v>52</v>
      </c>
      <c r="B27" s="12">
        <v>45474</v>
      </c>
      <c r="C27" t="str">
        <f>_xlfn.XLOOKUP(A27, List1_ContactInfo!A:A, List1_ContactInfo!B:B, "Not found")</f>
        <v>attendee26@company.com</v>
      </c>
      <c r="D27" t="str">
        <f>_xlfn.XLOOKUP(A27, List2_Department!A:A, List2_Department!B:B, "Not found")</f>
        <v>Marketing</v>
      </c>
      <c r="E27">
        <f t="shared" si="3"/>
        <v>5</v>
      </c>
      <c r="F27">
        <f>COUNTIFS(List3_Details!A:A, A27, List3_Details!C:C, "Yes")</f>
        <v>2</v>
      </c>
      <c r="G27" s="16">
        <f t="shared" si="0"/>
        <v>0.4</v>
      </c>
      <c r="H27" t="str">
        <f t="shared" si="1"/>
        <v>No</v>
      </c>
      <c r="I27" s="31">
        <f t="shared" si="2"/>
        <v>0.52</v>
      </c>
      <c r="M27" s="27" t="s">
        <v>62</v>
      </c>
      <c r="N27" s="28">
        <v>0.4</v>
      </c>
      <c r="P27" s="27" t="s">
        <v>62</v>
      </c>
      <c r="Q27" s="28">
        <v>1</v>
      </c>
    </row>
    <row r="28" spans="1:21" x14ac:dyDescent="0.25">
      <c r="A28" s="2" t="s">
        <v>54</v>
      </c>
      <c r="B28" s="12">
        <v>45474</v>
      </c>
      <c r="C28" t="str">
        <f>_xlfn.XLOOKUP(A28, List1_ContactInfo!A:A, List1_ContactInfo!B:B, "Not found")</f>
        <v>attendee27@company.com</v>
      </c>
      <c r="D28" t="str">
        <f>_xlfn.XLOOKUP(A28, List2_Department!A:A, List2_Department!B:B, "Not found")</f>
        <v>Sales</v>
      </c>
      <c r="E28">
        <f t="shared" si="3"/>
        <v>5</v>
      </c>
      <c r="F28">
        <f>COUNTIFS(List3_Details!A:A, A28, List3_Details!C:C, "Yes")</f>
        <v>4</v>
      </c>
      <c r="G28" s="16">
        <f t="shared" si="0"/>
        <v>0.8</v>
      </c>
      <c r="H28" t="str">
        <f t="shared" si="1"/>
        <v>Yes</v>
      </c>
      <c r="I28" s="31">
        <f t="shared" si="2"/>
        <v>0.54166666666666663</v>
      </c>
      <c r="M28" s="27" t="s">
        <v>64</v>
      </c>
      <c r="N28" s="28">
        <v>0.4</v>
      </c>
      <c r="P28" s="27" t="s">
        <v>64</v>
      </c>
      <c r="Q28" s="28">
        <v>1</v>
      </c>
    </row>
    <row r="29" spans="1:21" x14ac:dyDescent="0.25">
      <c r="A29" s="2" t="s">
        <v>56</v>
      </c>
      <c r="B29" s="12">
        <v>45474</v>
      </c>
      <c r="C29" t="str">
        <f>_xlfn.XLOOKUP(A29, List1_ContactInfo!A:A, List1_ContactInfo!B:B, "Not found")</f>
        <v>attendee28@company.com</v>
      </c>
      <c r="D29" t="str">
        <f>_xlfn.XLOOKUP(A29, List2_Department!A:A, List2_Department!B:B, "Not found")</f>
        <v>HR</v>
      </c>
      <c r="E29">
        <f t="shared" si="3"/>
        <v>5</v>
      </c>
      <c r="F29">
        <f>COUNTIFS(List3_Details!A:A, A29, List3_Details!C:C, "Yes")</f>
        <v>0</v>
      </c>
      <c r="G29" s="16">
        <f t="shared" si="0"/>
        <v>0</v>
      </c>
      <c r="H29" t="str">
        <f t="shared" si="1"/>
        <v>No</v>
      </c>
      <c r="I29" s="31">
        <f t="shared" si="2"/>
        <v>0.52173913043478259</v>
      </c>
      <c r="M29" s="27" t="s">
        <v>66</v>
      </c>
      <c r="N29" s="28">
        <v>1</v>
      </c>
      <c r="P29" s="27" t="s">
        <v>66</v>
      </c>
      <c r="Q29" s="28">
        <v>1</v>
      </c>
    </row>
    <row r="30" spans="1:21" x14ac:dyDescent="0.25">
      <c r="A30" s="2" t="s">
        <v>58</v>
      </c>
      <c r="B30" s="12">
        <v>45474</v>
      </c>
      <c r="C30" t="str">
        <f>_xlfn.XLOOKUP(A30, List1_ContactInfo!A:A, List1_ContactInfo!B:B, "Not found")</f>
        <v>attendee29@company.com</v>
      </c>
      <c r="D30" t="str">
        <f>_xlfn.XLOOKUP(A30, List2_Department!A:A, List2_Department!B:B, "Not found")</f>
        <v>IT</v>
      </c>
      <c r="E30">
        <f t="shared" si="3"/>
        <v>5</v>
      </c>
      <c r="F30">
        <f>COUNTIFS(List3_Details!A:A, A30, List3_Details!C:C, "Yes")</f>
        <v>3</v>
      </c>
      <c r="G30" s="16">
        <f t="shared" si="0"/>
        <v>0.6</v>
      </c>
      <c r="H30" t="str">
        <f t="shared" si="1"/>
        <v>Yes</v>
      </c>
      <c r="I30" s="31">
        <f t="shared" si="2"/>
        <v>0.54545454545454541</v>
      </c>
      <c r="M30" s="27" t="s">
        <v>68</v>
      </c>
      <c r="N30" s="28">
        <v>0.4</v>
      </c>
      <c r="P30" s="27" t="s">
        <v>68</v>
      </c>
      <c r="Q30" s="28">
        <v>1</v>
      </c>
    </row>
    <row r="31" spans="1:21" x14ac:dyDescent="0.25">
      <c r="A31" s="2" t="s">
        <v>60</v>
      </c>
      <c r="B31" s="12">
        <v>45474</v>
      </c>
      <c r="C31" t="str">
        <f>_xlfn.XLOOKUP(A31, List1_ContactInfo!A:A, List1_ContactInfo!B:B, "Not found")</f>
        <v>attendee30@company.com</v>
      </c>
      <c r="D31" t="str">
        <f>_xlfn.XLOOKUP(A31, List2_Department!A:A, List2_Department!B:B, "Not found")</f>
        <v>Finance</v>
      </c>
      <c r="E31">
        <f t="shared" si="3"/>
        <v>5</v>
      </c>
      <c r="F31">
        <f>COUNTIFS(List3_Details!A:A, A31, List3_Details!C:C, "Yes")</f>
        <v>4</v>
      </c>
      <c r="G31" s="16">
        <f t="shared" si="0"/>
        <v>0.8</v>
      </c>
      <c r="H31" t="str">
        <f t="shared" si="1"/>
        <v>Yes</v>
      </c>
      <c r="I31" s="31">
        <f t="shared" si="2"/>
        <v>0.52380952380952384</v>
      </c>
      <c r="M31" s="27" t="s">
        <v>70</v>
      </c>
      <c r="N31" s="28">
        <v>0.6</v>
      </c>
      <c r="P31" s="27" t="s">
        <v>70</v>
      </c>
      <c r="Q31" s="28">
        <v>1</v>
      </c>
    </row>
    <row r="32" spans="1:21" x14ac:dyDescent="0.25">
      <c r="A32" s="2" t="s">
        <v>62</v>
      </c>
      <c r="B32" s="12">
        <v>45474</v>
      </c>
      <c r="C32" t="str">
        <f>_xlfn.XLOOKUP(A32, List1_ContactInfo!A:A, List1_ContactInfo!B:B, "Not found")</f>
        <v>attendee31@company.com</v>
      </c>
      <c r="D32" t="str">
        <f>_xlfn.XLOOKUP(A32, List2_Department!A:A, List2_Department!B:B, "Not found")</f>
        <v>Marketing</v>
      </c>
      <c r="E32">
        <f t="shared" si="3"/>
        <v>5</v>
      </c>
      <c r="F32">
        <f>COUNTIFS(List3_Details!A:A, A32, List3_Details!C:C, "Yes")</f>
        <v>2</v>
      </c>
      <c r="G32" s="16">
        <f t="shared" si="0"/>
        <v>0.4</v>
      </c>
      <c r="H32" t="str">
        <f t="shared" si="1"/>
        <v>No</v>
      </c>
      <c r="I32" s="31">
        <f t="shared" si="2"/>
        <v>0.5</v>
      </c>
      <c r="M32" s="27" t="s">
        <v>72</v>
      </c>
      <c r="N32" s="28">
        <v>0.6</v>
      </c>
      <c r="P32" s="27" t="s">
        <v>72</v>
      </c>
      <c r="Q32" s="28">
        <v>1</v>
      </c>
    </row>
    <row r="33" spans="1:17" x14ac:dyDescent="0.25">
      <c r="A33" s="2" t="s">
        <v>64</v>
      </c>
      <c r="B33" s="12">
        <v>45474</v>
      </c>
      <c r="C33" t="str">
        <f>_xlfn.XLOOKUP(A33, List1_ContactInfo!A:A, List1_ContactInfo!B:B, "Not found")</f>
        <v>attendee32@company.com</v>
      </c>
      <c r="D33" t="str">
        <f>_xlfn.XLOOKUP(A33, List2_Department!A:A, List2_Department!B:B, "Not found")</f>
        <v>Sales</v>
      </c>
      <c r="E33">
        <f t="shared" si="3"/>
        <v>5</v>
      </c>
      <c r="F33">
        <f>COUNTIFS(List3_Details!A:A, A33, List3_Details!C:C, "Yes")</f>
        <v>2</v>
      </c>
      <c r="G33" s="16">
        <f t="shared" si="0"/>
        <v>0.4</v>
      </c>
      <c r="H33" t="str">
        <f t="shared" si="1"/>
        <v>No</v>
      </c>
      <c r="I33" s="31">
        <f t="shared" si="2"/>
        <v>0.52631578947368418</v>
      </c>
      <c r="M33" s="27" t="s">
        <v>74</v>
      </c>
      <c r="N33" s="28">
        <v>0.8</v>
      </c>
      <c r="P33" s="27" t="s">
        <v>74</v>
      </c>
      <c r="Q33" s="28">
        <v>1</v>
      </c>
    </row>
    <row r="34" spans="1:17" x14ac:dyDescent="0.25">
      <c r="A34" s="2" t="s">
        <v>66</v>
      </c>
      <c r="B34" s="12">
        <v>45474</v>
      </c>
      <c r="C34" t="str">
        <f>_xlfn.XLOOKUP(A34, List1_ContactInfo!A:A, List1_ContactInfo!B:B, "Not found")</f>
        <v>attendee33@company.com</v>
      </c>
      <c r="D34" t="str">
        <f>_xlfn.XLOOKUP(A34, List2_Department!A:A, List2_Department!B:B, "Not found")</f>
        <v>HR</v>
      </c>
      <c r="E34">
        <f t="shared" si="3"/>
        <v>5</v>
      </c>
      <c r="F34">
        <f>COUNTIFS(List3_Details!A:A, A34, List3_Details!C:C, "Yes")</f>
        <v>5</v>
      </c>
      <c r="G34" s="16">
        <f t="shared" ref="G34:G51" si="4">F34/E34</f>
        <v>1</v>
      </c>
      <c r="H34" t="str">
        <f t="shared" ref="H34:H51" si="5">IF(OR(D34="Marketing", D34="Sales", D34="HR"), IF(G34&gt;=0.8, "Yes", "No"),
 IF(OR(D34="IT", D34="Finance"), IF(G34&gt;=0.4, "Yes", "No"), "Unknown"))</f>
        <v>Yes</v>
      </c>
      <c r="I34" s="31">
        <f t="shared" ref="I34:I51" si="6">COUNTIF(H34:H132,"Yes") / COUNTA(H34:H132)</f>
        <v>0.55555555555555558</v>
      </c>
      <c r="M34" s="27" t="s">
        <v>76</v>
      </c>
      <c r="N34" s="28">
        <v>0.6</v>
      </c>
      <c r="P34" s="27" t="s">
        <v>76</v>
      </c>
      <c r="Q34" s="28">
        <v>1</v>
      </c>
    </row>
    <row r="35" spans="1:17" x14ac:dyDescent="0.25">
      <c r="A35" s="2" t="s">
        <v>68</v>
      </c>
      <c r="B35" s="12">
        <v>45474</v>
      </c>
      <c r="C35" t="str">
        <f>_xlfn.XLOOKUP(A35, List1_ContactInfo!A:A, List1_ContactInfo!B:B, "Not found")</f>
        <v>attendee34@company.com</v>
      </c>
      <c r="D35" t="str">
        <f>_xlfn.XLOOKUP(A35, List2_Department!A:A, List2_Department!B:B, "Not found")</f>
        <v>IT</v>
      </c>
      <c r="E35">
        <f t="shared" si="3"/>
        <v>5</v>
      </c>
      <c r="F35">
        <f>COUNTIFS(List3_Details!A:A, A35, List3_Details!C:C, "Yes")</f>
        <v>2</v>
      </c>
      <c r="G35" s="16">
        <f t="shared" si="4"/>
        <v>0.4</v>
      </c>
      <c r="H35" t="str">
        <f t="shared" si="5"/>
        <v>Yes</v>
      </c>
      <c r="I35" s="31">
        <f t="shared" si="6"/>
        <v>0.52941176470588236</v>
      </c>
      <c r="M35" s="27" t="s">
        <v>78</v>
      </c>
      <c r="N35" s="28">
        <v>0.8</v>
      </c>
      <c r="P35" s="27" t="s">
        <v>78</v>
      </c>
      <c r="Q35" s="28">
        <v>1</v>
      </c>
    </row>
    <row r="36" spans="1:17" x14ac:dyDescent="0.25">
      <c r="A36" s="2" t="s">
        <v>70</v>
      </c>
      <c r="B36" s="12">
        <v>45474</v>
      </c>
      <c r="C36" t="str">
        <f>_xlfn.XLOOKUP(A36, List1_ContactInfo!A:A, List1_ContactInfo!B:B, "Not found")</f>
        <v>attendee35@company.com</v>
      </c>
      <c r="D36" t="str">
        <f>_xlfn.XLOOKUP(A36, List2_Department!A:A, List2_Department!B:B, "Not found")</f>
        <v>Finance</v>
      </c>
      <c r="E36">
        <f t="shared" si="3"/>
        <v>5</v>
      </c>
      <c r="F36">
        <f>COUNTIFS(List3_Details!A:A, A36, List3_Details!C:C, "Yes")</f>
        <v>3</v>
      </c>
      <c r="G36" s="16">
        <f t="shared" si="4"/>
        <v>0.6</v>
      </c>
      <c r="H36" t="str">
        <f t="shared" si="5"/>
        <v>Yes</v>
      </c>
      <c r="I36" s="31">
        <f t="shared" si="6"/>
        <v>0.5</v>
      </c>
      <c r="M36" s="27" t="s">
        <v>8</v>
      </c>
      <c r="N36" s="28">
        <v>0.4</v>
      </c>
      <c r="P36" s="27" t="s">
        <v>8</v>
      </c>
      <c r="Q36" s="28">
        <v>1</v>
      </c>
    </row>
    <row r="37" spans="1:17" x14ac:dyDescent="0.25">
      <c r="A37" s="2" t="s">
        <v>72</v>
      </c>
      <c r="B37" s="12">
        <v>45474</v>
      </c>
      <c r="C37" t="str">
        <f>_xlfn.XLOOKUP(A37, List1_ContactInfo!A:A, List1_ContactInfo!B:B, "Not found")</f>
        <v>attendee36@company.com</v>
      </c>
      <c r="D37" t="str">
        <f>_xlfn.XLOOKUP(A37, List2_Department!A:A, List2_Department!B:B, "Not found")</f>
        <v>Marketing</v>
      </c>
      <c r="E37">
        <f t="shared" si="3"/>
        <v>5</v>
      </c>
      <c r="F37">
        <f>COUNTIFS(List3_Details!A:A, A37, List3_Details!C:C, "Yes")</f>
        <v>3</v>
      </c>
      <c r="G37" s="16">
        <f t="shared" si="4"/>
        <v>0.6</v>
      </c>
      <c r="H37" t="str">
        <f t="shared" si="5"/>
        <v>No</v>
      </c>
      <c r="I37" s="31">
        <f t="shared" si="6"/>
        <v>0.46666666666666667</v>
      </c>
      <c r="M37" s="27" t="s">
        <v>80</v>
      </c>
      <c r="N37" s="28">
        <v>0.2</v>
      </c>
      <c r="P37" s="27" t="s">
        <v>80</v>
      </c>
      <c r="Q37" s="28">
        <v>1</v>
      </c>
    </row>
    <row r="38" spans="1:17" x14ac:dyDescent="0.25">
      <c r="A38" s="2" t="s">
        <v>74</v>
      </c>
      <c r="B38" s="12">
        <v>45474</v>
      </c>
      <c r="C38" t="str">
        <f>_xlfn.XLOOKUP(A38, List1_ContactInfo!A:A, List1_ContactInfo!B:B, "Not found")</f>
        <v>attendee37@company.com</v>
      </c>
      <c r="D38" t="str">
        <f>_xlfn.XLOOKUP(A38, List2_Department!A:A, List2_Department!B:B, "Not found")</f>
        <v>Sales</v>
      </c>
      <c r="E38">
        <f t="shared" si="3"/>
        <v>5</v>
      </c>
      <c r="F38">
        <f>COUNTIFS(List3_Details!A:A, A38, List3_Details!C:C, "Yes")</f>
        <v>4</v>
      </c>
      <c r="G38" s="16">
        <f t="shared" si="4"/>
        <v>0.8</v>
      </c>
      <c r="H38" t="str">
        <f t="shared" si="5"/>
        <v>Yes</v>
      </c>
      <c r="I38" s="31">
        <f t="shared" si="6"/>
        <v>0.5</v>
      </c>
      <c r="M38" s="27" t="s">
        <v>82</v>
      </c>
      <c r="N38" s="28">
        <v>0.8</v>
      </c>
      <c r="P38" s="27" t="s">
        <v>82</v>
      </c>
      <c r="Q38" s="28">
        <v>1</v>
      </c>
    </row>
    <row r="39" spans="1:17" x14ac:dyDescent="0.25">
      <c r="A39" s="2" t="s">
        <v>76</v>
      </c>
      <c r="B39" s="12">
        <v>45474</v>
      </c>
      <c r="C39" t="str">
        <f>_xlfn.XLOOKUP(A39, List1_ContactInfo!A:A, List1_ContactInfo!B:B, "Not found")</f>
        <v>attendee38@company.com</v>
      </c>
      <c r="D39" t="str">
        <f>_xlfn.XLOOKUP(A39, List2_Department!A:A, List2_Department!B:B, "Not found")</f>
        <v>HR</v>
      </c>
      <c r="E39">
        <f t="shared" si="3"/>
        <v>5</v>
      </c>
      <c r="F39">
        <f>COUNTIFS(List3_Details!A:A, A39, List3_Details!C:C, "Yes")</f>
        <v>3</v>
      </c>
      <c r="G39" s="16">
        <f t="shared" si="4"/>
        <v>0.6</v>
      </c>
      <c r="H39" t="str">
        <f t="shared" si="5"/>
        <v>No</v>
      </c>
      <c r="I39" s="31">
        <f t="shared" si="6"/>
        <v>0.46153846153846156</v>
      </c>
      <c r="M39" s="27" t="s">
        <v>84</v>
      </c>
      <c r="N39" s="28">
        <v>0.2</v>
      </c>
      <c r="P39" s="27" t="s">
        <v>84</v>
      </c>
      <c r="Q39" s="28">
        <v>1</v>
      </c>
    </row>
    <row r="40" spans="1:17" x14ac:dyDescent="0.25">
      <c r="A40" s="2" t="s">
        <v>78</v>
      </c>
      <c r="B40" s="12">
        <v>45474</v>
      </c>
      <c r="C40" t="str">
        <f>_xlfn.XLOOKUP(A40, List1_ContactInfo!A:A, List1_ContactInfo!B:B, "Not found")</f>
        <v>attendee39@company.com</v>
      </c>
      <c r="D40" t="str">
        <f>_xlfn.XLOOKUP(A40, List2_Department!A:A, List2_Department!B:B, "Not found")</f>
        <v>IT</v>
      </c>
      <c r="E40">
        <f t="shared" si="3"/>
        <v>5</v>
      </c>
      <c r="F40">
        <f>COUNTIFS(List3_Details!A:A, A40, List3_Details!C:C, "Yes")</f>
        <v>4</v>
      </c>
      <c r="G40" s="16">
        <f t="shared" si="4"/>
        <v>0.8</v>
      </c>
      <c r="H40" t="str">
        <f t="shared" si="5"/>
        <v>Yes</v>
      </c>
      <c r="I40" s="31">
        <f t="shared" si="6"/>
        <v>0.5</v>
      </c>
      <c r="M40" s="27" t="s">
        <v>86</v>
      </c>
      <c r="N40" s="28">
        <v>0.4</v>
      </c>
      <c r="P40" s="27" t="s">
        <v>86</v>
      </c>
      <c r="Q40" s="28">
        <v>1</v>
      </c>
    </row>
    <row r="41" spans="1:17" x14ac:dyDescent="0.25">
      <c r="A41" s="2" t="s">
        <v>80</v>
      </c>
      <c r="B41" s="12">
        <v>45474</v>
      </c>
      <c r="C41" t="str">
        <f>_xlfn.XLOOKUP(A41, List1_ContactInfo!A:A, List1_ContactInfo!B:B, "Not found")</f>
        <v>attendee40@company.com</v>
      </c>
      <c r="D41" t="str">
        <f>_xlfn.XLOOKUP(A41, List2_Department!A:A, List2_Department!B:B, "Not found")</f>
        <v>Finance</v>
      </c>
      <c r="E41">
        <f t="shared" si="3"/>
        <v>5</v>
      </c>
      <c r="F41">
        <f>COUNTIFS(List3_Details!A:A, A41, List3_Details!C:C, "Yes")</f>
        <v>1</v>
      </c>
      <c r="G41" s="16">
        <f t="shared" si="4"/>
        <v>0.2</v>
      </c>
      <c r="H41" t="str">
        <f t="shared" si="5"/>
        <v>No</v>
      </c>
      <c r="I41" s="31">
        <f t="shared" si="6"/>
        <v>0.45454545454545453</v>
      </c>
      <c r="M41" s="27" t="s">
        <v>88</v>
      </c>
      <c r="N41" s="28">
        <v>0.4</v>
      </c>
      <c r="P41" s="27" t="s">
        <v>88</v>
      </c>
      <c r="Q41" s="28">
        <v>1</v>
      </c>
    </row>
    <row r="42" spans="1:17" x14ac:dyDescent="0.25">
      <c r="A42" s="2" t="s">
        <v>82</v>
      </c>
      <c r="B42" s="12">
        <v>45474</v>
      </c>
      <c r="C42" t="str">
        <f>_xlfn.XLOOKUP(A42, List1_ContactInfo!A:A, List1_ContactInfo!B:B, "Not found")</f>
        <v>attendee41@company.com</v>
      </c>
      <c r="D42" t="str">
        <f>_xlfn.XLOOKUP(A42, List2_Department!A:A, List2_Department!B:B, "Not found")</f>
        <v>Marketing</v>
      </c>
      <c r="E42">
        <f t="shared" si="3"/>
        <v>5</v>
      </c>
      <c r="F42">
        <f>COUNTIFS(List3_Details!A:A, A42, List3_Details!C:C, "Yes")</f>
        <v>4</v>
      </c>
      <c r="G42" s="16">
        <f t="shared" si="4"/>
        <v>0.8</v>
      </c>
      <c r="H42" t="str">
        <f t="shared" si="5"/>
        <v>Yes</v>
      </c>
      <c r="I42" s="31">
        <f t="shared" si="6"/>
        <v>0.5</v>
      </c>
      <c r="M42" s="27" t="s">
        <v>90</v>
      </c>
      <c r="N42" s="28">
        <v>0.6</v>
      </c>
      <c r="P42" s="27" t="s">
        <v>90</v>
      </c>
      <c r="Q42" s="28">
        <v>1</v>
      </c>
    </row>
    <row r="43" spans="1:17" x14ac:dyDescent="0.25">
      <c r="A43" s="2" t="s">
        <v>84</v>
      </c>
      <c r="B43" s="12">
        <v>45474</v>
      </c>
      <c r="C43" t="str">
        <f>_xlfn.XLOOKUP(A43, List1_ContactInfo!A:A, List1_ContactInfo!B:B, "Not found")</f>
        <v>attendee42@company.com</v>
      </c>
      <c r="D43" t="str">
        <f>_xlfn.XLOOKUP(A43, List2_Department!A:A, List2_Department!B:B, "Not found")</f>
        <v>Sales</v>
      </c>
      <c r="E43">
        <f t="shared" si="3"/>
        <v>5</v>
      </c>
      <c r="F43">
        <f>COUNTIFS(List3_Details!A:A, A43, List3_Details!C:C, "Yes")</f>
        <v>1</v>
      </c>
      <c r="G43" s="16">
        <f t="shared" si="4"/>
        <v>0.2</v>
      </c>
      <c r="H43" t="str">
        <f t="shared" si="5"/>
        <v>No</v>
      </c>
      <c r="I43" s="31">
        <f t="shared" si="6"/>
        <v>0.44444444444444442</v>
      </c>
      <c r="M43" s="27" t="s">
        <v>92</v>
      </c>
      <c r="N43" s="28">
        <v>0.4</v>
      </c>
      <c r="P43" s="27" t="s">
        <v>92</v>
      </c>
      <c r="Q43" s="28">
        <v>1</v>
      </c>
    </row>
    <row r="44" spans="1:17" x14ac:dyDescent="0.25">
      <c r="A44" s="2" t="s">
        <v>86</v>
      </c>
      <c r="B44" s="12">
        <v>45474</v>
      </c>
      <c r="C44" t="str">
        <f>_xlfn.XLOOKUP(A44, List1_ContactInfo!A:A, List1_ContactInfo!B:B, "Not found")</f>
        <v>attendee43@company.com</v>
      </c>
      <c r="D44" t="str">
        <f>_xlfn.XLOOKUP(A44, List2_Department!A:A, List2_Department!B:B, "Not found")</f>
        <v>HR</v>
      </c>
      <c r="E44">
        <f t="shared" si="3"/>
        <v>5</v>
      </c>
      <c r="F44">
        <f>COUNTIFS(List3_Details!A:A, A44, List3_Details!C:C, "Yes")</f>
        <v>2</v>
      </c>
      <c r="G44" s="16">
        <f t="shared" si="4"/>
        <v>0.4</v>
      </c>
      <c r="H44" t="str">
        <f t="shared" si="5"/>
        <v>No</v>
      </c>
      <c r="I44" s="31">
        <f t="shared" si="6"/>
        <v>0.5</v>
      </c>
      <c r="M44" s="27" t="s">
        <v>94</v>
      </c>
      <c r="N44" s="28">
        <v>0.8</v>
      </c>
      <c r="P44" s="27" t="s">
        <v>94</v>
      </c>
      <c r="Q44" s="28">
        <v>1</v>
      </c>
    </row>
    <row r="45" spans="1:17" x14ac:dyDescent="0.25">
      <c r="A45" s="2" t="s">
        <v>88</v>
      </c>
      <c r="B45" s="12">
        <v>45474</v>
      </c>
      <c r="C45" t="str">
        <f>_xlfn.XLOOKUP(A45, List1_ContactInfo!A:A, List1_ContactInfo!B:B, "Not found")</f>
        <v>attendee44@company.com</v>
      </c>
      <c r="D45" t="str">
        <f>_xlfn.XLOOKUP(A45, List2_Department!A:A, List2_Department!B:B, "Not found")</f>
        <v>IT</v>
      </c>
      <c r="E45">
        <f t="shared" si="3"/>
        <v>5</v>
      </c>
      <c r="F45">
        <f>COUNTIFS(List3_Details!A:A, A45, List3_Details!C:C, "Yes")</f>
        <v>2</v>
      </c>
      <c r="G45" s="16">
        <f t="shared" si="4"/>
        <v>0.4</v>
      </c>
      <c r="H45" t="str">
        <f t="shared" si="5"/>
        <v>Yes</v>
      </c>
      <c r="I45" s="31">
        <f t="shared" si="6"/>
        <v>0.5714285714285714</v>
      </c>
      <c r="M45" s="27" t="s">
        <v>96</v>
      </c>
      <c r="N45" s="28">
        <v>0</v>
      </c>
      <c r="P45" s="27" t="s">
        <v>96</v>
      </c>
      <c r="Q45" s="28">
        <v>1</v>
      </c>
    </row>
    <row r="46" spans="1:17" x14ac:dyDescent="0.25">
      <c r="A46" s="2" t="s">
        <v>90</v>
      </c>
      <c r="B46" s="12">
        <v>45474</v>
      </c>
      <c r="C46" t="str">
        <f>_xlfn.XLOOKUP(A46, List1_ContactInfo!A:A, List1_ContactInfo!B:B, "Not found")</f>
        <v>attendee45@company.com</v>
      </c>
      <c r="D46" t="str">
        <f>_xlfn.XLOOKUP(A46, List2_Department!A:A, List2_Department!B:B, "Not found")</f>
        <v>Finance</v>
      </c>
      <c r="E46">
        <f t="shared" si="3"/>
        <v>5</v>
      </c>
      <c r="F46">
        <f>COUNTIFS(List3_Details!A:A, A46, List3_Details!C:C, "Yes")</f>
        <v>3</v>
      </c>
      <c r="G46" s="16">
        <f t="shared" si="4"/>
        <v>0.6</v>
      </c>
      <c r="H46" t="str">
        <f t="shared" si="5"/>
        <v>Yes</v>
      </c>
      <c r="I46" s="31">
        <f t="shared" si="6"/>
        <v>0.5</v>
      </c>
      <c r="M46" s="27" t="s">
        <v>98</v>
      </c>
      <c r="N46" s="28">
        <v>0.4</v>
      </c>
      <c r="P46" s="27" t="s">
        <v>98</v>
      </c>
      <c r="Q46" s="28">
        <v>1</v>
      </c>
    </row>
    <row r="47" spans="1:17" x14ac:dyDescent="0.25">
      <c r="A47" s="2" t="s">
        <v>92</v>
      </c>
      <c r="B47" s="12">
        <v>45474</v>
      </c>
      <c r="C47" t="str">
        <f>_xlfn.XLOOKUP(A47, List1_ContactInfo!A:A, List1_ContactInfo!B:B, "Not found")</f>
        <v>attendee46@company.com</v>
      </c>
      <c r="D47" t="str">
        <f>_xlfn.XLOOKUP(A47, List2_Department!A:A, List2_Department!B:B, "Not found")</f>
        <v>Marketing</v>
      </c>
      <c r="E47">
        <f t="shared" si="3"/>
        <v>5</v>
      </c>
      <c r="F47">
        <f>COUNTIFS(List3_Details!A:A, A47, List3_Details!C:C, "Yes")</f>
        <v>2</v>
      </c>
      <c r="G47" s="16">
        <f t="shared" si="4"/>
        <v>0.4</v>
      </c>
      <c r="H47" t="str">
        <f t="shared" si="5"/>
        <v>No</v>
      </c>
      <c r="I47" s="31">
        <f t="shared" si="6"/>
        <v>0.4</v>
      </c>
      <c r="M47" s="27" t="s">
        <v>10</v>
      </c>
      <c r="N47" s="28">
        <v>0.6</v>
      </c>
      <c r="P47" s="27" t="s">
        <v>10</v>
      </c>
      <c r="Q47" s="28">
        <v>1</v>
      </c>
    </row>
    <row r="48" spans="1:17" x14ac:dyDescent="0.25">
      <c r="A48" s="2" t="s">
        <v>94</v>
      </c>
      <c r="B48" s="12">
        <v>45474</v>
      </c>
      <c r="C48" t="str">
        <f>_xlfn.XLOOKUP(A48, List1_ContactInfo!A:A, List1_ContactInfo!B:B, "Not found")</f>
        <v>attendee47@company.com</v>
      </c>
      <c r="D48" t="str">
        <f>_xlfn.XLOOKUP(A48, List2_Department!A:A, List2_Department!B:B, "Not found")</f>
        <v>Sales</v>
      </c>
      <c r="E48">
        <f t="shared" si="3"/>
        <v>5</v>
      </c>
      <c r="F48">
        <f>COUNTIFS(List3_Details!A:A, A48, List3_Details!C:C, "Yes")</f>
        <v>4</v>
      </c>
      <c r="G48" s="16">
        <f t="shared" si="4"/>
        <v>0.8</v>
      </c>
      <c r="H48" t="str">
        <f t="shared" si="5"/>
        <v>Yes</v>
      </c>
      <c r="I48" s="31">
        <f t="shared" si="6"/>
        <v>0.5</v>
      </c>
      <c r="M48" s="27" t="s">
        <v>100</v>
      </c>
      <c r="N48" s="28">
        <v>0.2</v>
      </c>
      <c r="P48" s="27" t="s">
        <v>100</v>
      </c>
      <c r="Q48" s="28">
        <v>1</v>
      </c>
    </row>
    <row r="49" spans="1:17" x14ac:dyDescent="0.25">
      <c r="A49" s="2" t="s">
        <v>96</v>
      </c>
      <c r="B49" s="12">
        <v>45474</v>
      </c>
      <c r="C49" t="str">
        <f>_xlfn.XLOOKUP(A49, List1_ContactInfo!A:A, List1_ContactInfo!B:B, "Not found")</f>
        <v>attendee48@company.com</v>
      </c>
      <c r="D49" t="str">
        <f>_xlfn.XLOOKUP(A49, List2_Department!A:A, List2_Department!B:B, "Not found")</f>
        <v>HR</v>
      </c>
      <c r="E49">
        <f t="shared" si="3"/>
        <v>5</v>
      </c>
      <c r="F49">
        <f>COUNTIFS(List3_Details!A:A, A49, List3_Details!C:C, "Yes")</f>
        <v>0</v>
      </c>
      <c r="G49" s="16">
        <f t="shared" si="4"/>
        <v>0</v>
      </c>
      <c r="H49" t="str">
        <f t="shared" si="5"/>
        <v>No</v>
      </c>
      <c r="I49" s="31">
        <f t="shared" si="6"/>
        <v>0.33333333333333331</v>
      </c>
      <c r="M49" s="27" t="s">
        <v>12</v>
      </c>
      <c r="N49" s="28">
        <v>0.6</v>
      </c>
      <c r="P49" s="27" t="s">
        <v>12</v>
      </c>
      <c r="Q49" s="28">
        <v>1</v>
      </c>
    </row>
    <row r="50" spans="1:17" x14ac:dyDescent="0.25">
      <c r="A50" s="2" t="s">
        <v>98</v>
      </c>
      <c r="B50" s="12">
        <v>45474</v>
      </c>
      <c r="C50" t="str">
        <f>_xlfn.XLOOKUP(A50, List1_ContactInfo!A:A, List1_ContactInfo!B:B, "Not found")</f>
        <v>attendee49@company.com</v>
      </c>
      <c r="D50" t="str">
        <f>_xlfn.XLOOKUP(A50, List2_Department!A:A, List2_Department!B:B, "Not found")</f>
        <v>IT</v>
      </c>
      <c r="E50">
        <f t="shared" si="3"/>
        <v>5</v>
      </c>
      <c r="F50">
        <f>COUNTIFS(List3_Details!A:A, A50, List3_Details!C:C, "Yes")</f>
        <v>2</v>
      </c>
      <c r="G50" s="16">
        <f t="shared" si="4"/>
        <v>0.4</v>
      </c>
      <c r="H50" t="str">
        <f t="shared" si="5"/>
        <v>Yes</v>
      </c>
      <c r="I50" s="31">
        <f t="shared" si="6"/>
        <v>0.5</v>
      </c>
      <c r="M50" s="27" t="s">
        <v>14</v>
      </c>
      <c r="N50" s="28">
        <v>0.8</v>
      </c>
      <c r="P50" s="27" t="s">
        <v>14</v>
      </c>
      <c r="Q50" s="28">
        <v>1</v>
      </c>
    </row>
    <row r="51" spans="1:17" x14ac:dyDescent="0.25">
      <c r="A51" s="2" t="s">
        <v>100</v>
      </c>
      <c r="B51" s="12">
        <v>45474</v>
      </c>
      <c r="C51" t="str">
        <f>_xlfn.XLOOKUP(A51, List1_ContactInfo!A:A, List1_ContactInfo!B:B, "Not found")</f>
        <v>attendee50@company.com</v>
      </c>
      <c r="D51" t="str">
        <f>_xlfn.XLOOKUP(A51, List2_Department!A:A, List2_Department!B:B, "Not found")</f>
        <v>Finance</v>
      </c>
      <c r="E51">
        <f t="shared" si="3"/>
        <v>5</v>
      </c>
      <c r="F51">
        <f>COUNTIFS(List3_Details!A:A, A51, List3_Details!C:C, "Yes")</f>
        <v>1</v>
      </c>
      <c r="G51" s="16">
        <f t="shared" si="4"/>
        <v>0.2</v>
      </c>
      <c r="H51" t="str">
        <f t="shared" si="5"/>
        <v>No</v>
      </c>
      <c r="I51" s="31">
        <f t="shared" si="6"/>
        <v>0</v>
      </c>
      <c r="M51" s="27" t="s">
        <v>16</v>
      </c>
      <c r="N51" s="28">
        <v>0.6</v>
      </c>
      <c r="P51" s="27" t="s">
        <v>16</v>
      </c>
      <c r="Q51" s="28">
        <v>1</v>
      </c>
    </row>
    <row r="52" spans="1:17" x14ac:dyDescent="0.25">
      <c r="M52" s="27" t="s">
        <v>18</v>
      </c>
      <c r="N52" s="28">
        <v>0.8</v>
      </c>
      <c r="P52" s="27" t="s">
        <v>18</v>
      </c>
      <c r="Q52" s="28">
        <v>1</v>
      </c>
    </row>
    <row r="53" spans="1:17" x14ac:dyDescent="0.25">
      <c r="M53" s="27" t="s">
        <v>129</v>
      </c>
      <c r="N53" s="28">
        <v>1</v>
      </c>
      <c r="P53" s="27" t="s">
        <v>129</v>
      </c>
      <c r="Q53" s="28">
        <v>50</v>
      </c>
    </row>
  </sheetData>
  <conditionalFormatting sqref="F1:F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{EF501F38-1D9D-471E-B224-F3CB5BDB0BF6}</x14:id>
        </ext>
      </extLst>
    </cfRule>
  </conditionalFormatting>
  <pageMargins left="0.7" right="0.7" top="0.75" bottom="0.75" header="0.3" footer="0.3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FF14561-30B5-4CDE-9107-2BC5B0525327}">
            <xm:f>NOT(ISERROR(SEARCH($D$6,D1)))</xm:f>
            <xm:f>$D$6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operator="containsText" id="{0B3956EC-FDD6-402C-83DD-BE56443D5446}">
            <xm:f>NOT(ISERROR(SEARCH($D$5,D1)))</xm:f>
            <xm:f>$D$5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" operator="containsText" id="{08EE4E80-70E3-4B35-AD83-17412AB8EA15}">
            <xm:f>NOT(ISERROR(SEARCH($D$4,D1)))</xm:f>
            <xm:f>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AAD2B6BA-322F-4A2E-A16C-9018A2390779}">
            <xm:f>NOT(ISERROR(SEARCH($D$3,D1)))</xm:f>
            <xm:f>$D$3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C28BA0FC-8304-4D58-92E4-D0FB80D70B27}">
            <xm:f>NOT(ISERROR(SEARCH($D$2,D1)))</xm:f>
            <xm:f>$D$2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dataBar" id="{EF501F38-1D9D-471E-B224-F3CB5BDB0B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List1_ContactInfo</vt:lpstr>
      <vt:lpstr>List2_Department</vt:lpstr>
      <vt:lpstr>List3_Details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Zou, Guangji (Ray) [FH]</dc:creator>
  <cp:lastModifiedBy>Zou, Guangji (Ray) [FH]</cp:lastModifiedBy>
  <dcterms:created xsi:type="dcterms:W3CDTF">2024-10-06T13:38:35Z</dcterms:created>
  <dcterms:modified xsi:type="dcterms:W3CDTF">2025-06-24T21:12:45Z</dcterms:modified>
</cp:coreProperties>
</file>