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ml.chartshap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4.xml" ContentType="application/vnd.openxmlformats-officedocument.spreadsheetml.chartsheet+xml"/>
  <Override PartName="/xl/calcChain.xml" ContentType="application/vnd.openxmlformats-officedocument.spreadsheetml.calcChain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 activeTab="5"/>
  </bookViews>
  <sheets>
    <sheet name="Лист1" sheetId="1" r:id="rId1"/>
    <sheet name="Диаграмма1" sheetId="5" r:id="rId2"/>
    <sheet name="Лист2" sheetId="2" r:id="rId3"/>
    <sheet name="Диаграмма2" sheetId="6" r:id="rId4"/>
    <sheet name="Диаграмма3" sheetId="7" r:id="rId5"/>
    <sheet name="Диаграмма4" sheetId="8" r:id="rId6"/>
    <sheet name="Лист3" sheetId="3" r:id="rId7"/>
  </sheets>
  <calcPr calcId="145621"/>
</workbook>
</file>

<file path=xl/calcChain.xml><?xml version="1.0" encoding="utf-8"?>
<calcChain xmlns="http://schemas.openxmlformats.org/spreadsheetml/2006/main">
  <c r="M74" i="3"/>
  <c r="L4"/>
  <c r="L3"/>
  <c r="L7"/>
  <c r="L6"/>
  <c r="N73"/>
  <c r="N74"/>
  <c r="G14"/>
  <c r="L72" s="1"/>
  <c r="G3"/>
  <c r="E3" s="1"/>
  <c r="A3"/>
  <c r="A4" s="1"/>
  <c r="E2"/>
  <c r="D2"/>
  <c r="C2"/>
  <c r="B2"/>
  <c r="L71" i="2"/>
  <c r="A5" i="3" l="1"/>
  <c r="C5" s="1"/>
  <c r="B4"/>
  <c r="C3"/>
  <c r="B3"/>
  <c r="D3"/>
  <c r="G4"/>
  <c r="G5" s="1"/>
  <c r="G6" s="1"/>
  <c r="L71"/>
  <c r="B5"/>
  <c r="A6"/>
  <c r="G15"/>
  <c r="C4"/>
  <c r="L72" i="2"/>
  <c r="G14"/>
  <c r="G15" s="1"/>
  <c r="L69" s="1"/>
  <c r="G3"/>
  <c r="G4" s="1"/>
  <c r="A3"/>
  <c r="B3" s="1"/>
  <c r="E2"/>
  <c r="D2"/>
  <c r="C2"/>
  <c r="B2"/>
  <c r="G14" i="1"/>
  <c r="E14" s="1"/>
  <c r="D14"/>
  <c r="C27"/>
  <c r="B27"/>
  <c r="G15"/>
  <c r="G16" s="1"/>
  <c r="E16" s="1"/>
  <c r="G3"/>
  <c r="G4" s="1"/>
  <c r="A3"/>
  <c r="B3" s="1"/>
  <c r="E2"/>
  <c r="D2"/>
  <c r="C2"/>
  <c r="B2"/>
  <c r="E4" i="3" l="1"/>
  <c r="D5"/>
  <c r="E5"/>
  <c r="D4"/>
  <c r="A7"/>
  <c r="C6"/>
  <c r="B6"/>
  <c r="G7"/>
  <c r="D6"/>
  <c r="E6"/>
  <c r="L68"/>
  <c r="L69"/>
  <c r="G16"/>
  <c r="L75" i="2"/>
  <c r="L68"/>
  <c r="L74"/>
  <c r="E3"/>
  <c r="G5"/>
  <c r="D4"/>
  <c r="E4"/>
  <c r="G16"/>
  <c r="D3"/>
  <c r="C3"/>
  <c r="A4"/>
  <c r="D16" i="1"/>
  <c r="E15"/>
  <c r="D15"/>
  <c r="G17"/>
  <c r="D3"/>
  <c r="G5"/>
  <c r="D4"/>
  <c r="E4"/>
  <c r="E3"/>
  <c r="A4"/>
  <c r="C3"/>
  <c r="L64" i="3" l="1"/>
  <c r="G17"/>
  <c r="L63"/>
  <c r="B7"/>
  <c r="A8"/>
  <c r="C7"/>
  <c r="E7"/>
  <c r="G8"/>
  <c r="D7"/>
  <c r="L64" i="2"/>
  <c r="L63"/>
  <c r="A5"/>
  <c r="B4"/>
  <c r="C4"/>
  <c r="G17"/>
  <c r="E5"/>
  <c r="G6"/>
  <c r="D5"/>
  <c r="D17" i="1"/>
  <c r="E17"/>
  <c r="G18"/>
  <c r="B4"/>
  <c r="A5"/>
  <c r="C4"/>
  <c r="D5"/>
  <c r="E5"/>
  <c r="G6"/>
  <c r="B8" i="3" l="1"/>
  <c r="A9"/>
  <c r="C8"/>
  <c r="L59"/>
  <c r="G18"/>
  <c r="L58"/>
  <c r="G9"/>
  <c r="D8"/>
  <c r="E8"/>
  <c r="L59" i="2"/>
  <c r="L58"/>
  <c r="B5"/>
  <c r="A6"/>
  <c r="C5"/>
  <c r="G7"/>
  <c r="D6"/>
  <c r="E6"/>
  <c r="G18"/>
  <c r="E18" i="1"/>
  <c r="D18"/>
  <c r="G19"/>
  <c r="D6"/>
  <c r="E6"/>
  <c r="G7"/>
  <c r="A6"/>
  <c r="B5"/>
  <c r="C5"/>
  <c r="L53" i="3" l="1"/>
  <c r="L54"/>
  <c r="G19"/>
  <c r="B9"/>
  <c r="A10"/>
  <c r="C9"/>
  <c r="E9"/>
  <c r="G10"/>
  <c r="D9"/>
  <c r="L54" i="2"/>
  <c r="L53"/>
  <c r="G19"/>
  <c r="G8"/>
  <c r="D7"/>
  <c r="E7"/>
  <c r="A7"/>
  <c r="B6"/>
  <c r="C6"/>
  <c r="D19" i="1"/>
  <c r="E19"/>
  <c r="G20"/>
  <c r="G8"/>
  <c r="D7"/>
  <c r="E7"/>
  <c r="A7"/>
  <c r="B6"/>
  <c r="C6"/>
  <c r="G11" i="3" l="1"/>
  <c r="D10"/>
  <c r="E10"/>
  <c r="A11"/>
  <c r="C10"/>
  <c r="B10"/>
  <c r="L49"/>
  <c r="L48"/>
  <c r="G20"/>
  <c r="L49" i="2"/>
  <c r="L48"/>
  <c r="G20"/>
  <c r="B7"/>
  <c r="A8"/>
  <c r="C7"/>
  <c r="G9"/>
  <c r="D8"/>
  <c r="E8"/>
  <c r="E20" i="1"/>
  <c r="D20"/>
  <c r="G21"/>
  <c r="B7"/>
  <c r="A8"/>
  <c r="C7"/>
  <c r="G9"/>
  <c r="D8"/>
  <c r="E8"/>
  <c r="B11" i="3" l="1"/>
  <c r="C11"/>
  <c r="A12"/>
  <c r="L44"/>
  <c r="G21"/>
  <c r="L43"/>
  <c r="D11"/>
  <c r="G12"/>
  <c r="E11"/>
  <c r="L44" i="2"/>
  <c r="L43"/>
  <c r="A9"/>
  <c r="C8"/>
  <c r="B8"/>
  <c r="G21"/>
  <c r="G10"/>
  <c r="D9"/>
  <c r="E9"/>
  <c r="D21" i="1"/>
  <c r="E21"/>
  <c r="G22"/>
  <c r="G10"/>
  <c r="D9"/>
  <c r="E9"/>
  <c r="B8"/>
  <c r="C8"/>
  <c r="A9"/>
  <c r="D12" i="3" l="1"/>
  <c r="G13"/>
  <c r="E12"/>
  <c r="L39"/>
  <c r="G22"/>
  <c r="L38"/>
  <c r="B12"/>
  <c r="C12"/>
  <c r="A13"/>
  <c r="L39" i="2"/>
  <c r="L38"/>
  <c r="G22"/>
  <c r="B9"/>
  <c r="A10"/>
  <c r="C9"/>
  <c r="G11"/>
  <c r="D10"/>
  <c r="E10"/>
  <c r="E22" i="1"/>
  <c r="D22"/>
  <c r="G23"/>
  <c r="G11"/>
  <c r="D10"/>
  <c r="E10"/>
  <c r="B9"/>
  <c r="C9"/>
  <c r="A10"/>
  <c r="C13" i="3" l="1"/>
  <c r="A14"/>
  <c r="A15" s="1"/>
  <c r="B13"/>
  <c r="L33"/>
  <c r="L34"/>
  <c r="G23"/>
  <c r="D13"/>
  <c r="E13"/>
  <c r="L34" i="2"/>
  <c r="L33"/>
  <c r="C10"/>
  <c r="A11"/>
  <c r="B10"/>
  <c r="G23"/>
  <c r="G12"/>
  <c r="D11"/>
  <c r="E11"/>
  <c r="D23" i="1"/>
  <c r="E23"/>
  <c r="G24"/>
  <c r="D11"/>
  <c r="E11"/>
  <c r="G12"/>
  <c r="B10"/>
  <c r="A11"/>
  <c r="C10"/>
  <c r="L29" i="3" l="1"/>
  <c r="G24"/>
  <c r="L28"/>
  <c r="L12"/>
  <c r="A16"/>
  <c r="L11"/>
  <c r="L29" i="2"/>
  <c r="L28"/>
  <c r="G24"/>
  <c r="B11"/>
  <c r="A12"/>
  <c r="C11"/>
  <c r="G13"/>
  <c r="D12"/>
  <c r="E12"/>
  <c r="E24" i="1"/>
  <c r="D24"/>
  <c r="G25"/>
  <c r="A12"/>
  <c r="B11"/>
  <c r="C11"/>
  <c r="D12"/>
  <c r="E12"/>
  <c r="G13"/>
  <c r="L16" i="3" l="1"/>
  <c r="A17"/>
  <c r="L17"/>
  <c r="L23"/>
  <c r="G25"/>
  <c r="L24"/>
  <c r="L24" i="2"/>
  <c r="L23"/>
  <c r="C12"/>
  <c r="A13"/>
  <c r="B12"/>
  <c r="G25"/>
  <c r="D13"/>
  <c r="E13"/>
  <c r="D25" i="1"/>
  <c r="E25"/>
  <c r="G26"/>
  <c r="A13"/>
  <c r="A14" s="1"/>
  <c r="B12"/>
  <c r="C12"/>
  <c r="D13"/>
  <c r="E13"/>
  <c r="A15" l="1"/>
  <c r="C14"/>
  <c r="B14"/>
  <c r="L19" i="3"/>
  <c r="L18"/>
  <c r="G26"/>
  <c r="A18"/>
  <c r="L22"/>
  <c r="L21"/>
  <c r="L18" i="2"/>
  <c r="L19"/>
  <c r="B13"/>
  <c r="A14"/>
  <c r="C13"/>
  <c r="G26"/>
  <c r="E26" i="1"/>
  <c r="D26"/>
  <c r="G27"/>
  <c r="B13"/>
  <c r="C13"/>
  <c r="A16" l="1"/>
  <c r="B15"/>
  <c r="C15"/>
  <c r="L14" i="3"/>
  <c r="L13"/>
  <c r="G27"/>
  <c r="L26"/>
  <c r="L27"/>
  <c r="A19"/>
  <c r="L14" i="2"/>
  <c r="L13"/>
  <c r="G27"/>
  <c r="A15"/>
  <c r="D27" i="1"/>
  <c r="E27"/>
  <c r="B16" l="1"/>
  <c r="A17"/>
  <c r="C16"/>
  <c r="L31" i="3"/>
  <c r="L32"/>
  <c r="A20"/>
  <c r="L11" i="2"/>
  <c r="L12"/>
  <c r="A16"/>
  <c r="C17" i="1" l="1"/>
  <c r="B17"/>
  <c r="A18"/>
  <c r="A21" i="3"/>
  <c r="L36"/>
  <c r="L37"/>
  <c r="L16" i="2"/>
  <c r="L17"/>
  <c r="A17"/>
  <c r="B18" i="1" l="1"/>
  <c r="C18"/>
  <c r="A19"/>
  <c r="A22" i="3"/>
  <c r="L41"/>
  <c r="L42"/>
  <c r="L21" i="2"/>
  <c r="L22"/>
  <c r="A18"/>
  <c r="B19" i="1" l="1"/>
  <c r="A20"/>
  <c r="C19"/>
  <c r="L46" i="3"/>
  <c r="L47"/>
  <c r="A23"/>
  <c r="L26" i="2"/>
  <c r="L27"/>
  <c r="A19"/>
  <c r="C20" i="1" l="1"/>
  <c r="B20"/>
  <c r="A21"/>
  <c r="L51" i="3"/>
  <c r="A24"/>
  <c r="L52"/>
  <c r="L31" i="2"/>
  <c r="L32"/>
  <c r="A20"/>
  <c r="A22" i="1" l="1"/>
  <c r="C21"/>
  <c r="B21"/>
  <c r="A25" i="3"/>
  <c r="L56"/>
  <c r="L57"/>
  <c r="L36" i="2"/>
  <c r="L37"/>
  <c r="A21"/>
  <c r="B22" i="1" l="1"/>
  <c r="A23"/>
  <c r="C22"/>
  <c r="L61" i="3"/>
  <c r="L62"/>
  <c r="A26"/>
  <c r="L41" i="2"/>
  <c r="L42"/>
  <c r="A22"/>
  <c r="C23" i="1" l="1"/>
  <c r="B23"/>
  <c r="A24"/>
  <c r="L66" i="3"/>
  <c r="L67"/>
  <c r="L46" i="2"/>
  <c r="L47"/>
  <c r="A23"/>
  <c r="B24" i="1" l="1"/>
  <c r="A25"/>
  <c r="C24"/>
  <c r="L51" i="2"/>
  <c r="L52"/>
  <c r="A24"/>
  <c r="A26" i="1" l="1"/>
  <c r="C25"/>
  <c r="B25"/>
  <c r="L56" i="2"/>
  <c r="L57"/>
  <c r="A25"/>
  <c r="B26" i="1" l="1"/>
  <c r="C26"/>
  <c r="L61" i="2"/>
  <c r="L62"/>
  <c r="A26"/>
  <c r="L66" l="1"/>
  <c r="L67"/>
</calcChain>
</file>

<file path=xl/sharedStrings.xml><?xml version="1.0" encoding="utf-8"?>
<sst xmlns="http://schemas.openxmlformats.org/spreadsheetml/2006/main" count="64" uniqueCount="37">
  <si>
    <r>
      <t>α</t>
    </r>
    <r>
      <rPr>
        <vertAlign val="subscript"/>
        <sz val="14"/>
        <color theme="1"/>
        <rFont val="Times New Roman"/>
        <family val="1"/>
        <charset val="204"/>
      </rPr>
      <t>2</t>
    </r>
    <r>
      <rPr>
        <sz val="14"/>
        <color theme="1"/>
        <rFont val="Times New Roman"/>
        <family val="1"/>
        <charset val="204"/>
      </rPr>
      <t>, град</t>
    </r>
  </si>
  <si>
    <r>
      <t>ω</t>
    </r>
    <r>
      <rPr>
        <vertAlign val="subscript"/>
        <sz val="14"/>
        <color theme="1"/>
        <rFont val="Times New Roman"/>
        <family val="1"/>
        <charset val="204"/>
      </rPr>
      <t>я</t>
    </r>
    <r>
      <rPr>
        <sz val="14"/>
        <color theme="1"/>
        <rFont val="Times New Roman"/>
        <family val="1"/>
        <charset val="204"/>
      </rPr>
      <t>(-3I</t>
    </r>
    <r>
      <rPr>
        <vertAlign val="subscript"/>
        <sz val="14"/>
        <color theme="1"/>
        <rFont val="Times New Roman"/>
        <family val="1"/>
        <charset val="204"/>
      </rPr>
      <t>dн</t>
    </r>
    <r>
      <rPr>
        <sz val="14"/>
        <color theme="1"/>
        <rFont val="Times New Roman"/>
        <family val="1"/>
        <charset val="204"/>
      </rPr>
      <t>), рад/с</t>
    </r>
  </si>
  <si>
    <r>
      <t>ω</t>
    </r>
    <r>
      <rPr>
        <vertAlign val="subscript"/>
        <sz val="14"/>
        <color theme="1"/>
        <rFont val="Times New Roman"/>
        <family val="1"/>
        <charset val="204"/>
      </rPr>
      <t>я</t>
    </r>
    <r>
      <rPr>
        <sz val="14"/>
        <color theme="1"/>
        <rFont val="Times New Roman"/>
        <family val="1"/>
        <charset val="204"/>
      </rPr>
      <t>(0), рад/с</t>
    </r>
  </si>
  <si>
    <r>
      <t>ω</t>
    </r>
    <r>
      <rPr>
        <vertAlign val="subscript"/>
        <sz val="14"/>
        <color theme="1"/>
        <rFont val="Times New Roman"/>
        <family val="1"/>
        <charset val="204"/>
      </rPr>
      <t>я</t>
    </r>
    <r>
      <rPr>
        <sz val="14"/>
        <color theme="1"/>
        <rFont val="Times New Roman"/>
        <family val="1"/>
        <charset val="204"/>
      </rPr>
      <t>(3I</t>
    </r>
    <r>
      <rPr>
        <vertAlign val="subscript"/>
        <sz val="14"/>
        <color theme="1"/>
        <rFont val="Times New Roman"/>
        <family val="1"/>
        <charset val="204"/>
      </rPr>
      <t>dн</t>
    </r>
    <r>
      <rPr>
        <sz val="14"/>
        <color theme="1"/>
        <rFont val="Times New Roman"/>
        <family val="1"/>
        <charset val="204"/>
      </rPr>
      <t>), рад/с</t>
    </r>
  </si>
  <si>
    <t>α1, град</t>
  </si>
  <si>
    <t>&amp;&amp;104,2*COS($A$14*ПИ()/180)+30,393</t>
  </si>
  <si>
    <t>&amp;&amp;104,2*COS($A$14*ПИ()/180)-1,353</t>
  </si>
  <si>
    <t>&amp;&amp;104,2*COS($G$27*ПИ()/180)-1,353</t>
  </si>
  <si>
    <t>&amp;&amp;104,2*COS($G$27*ПИ()/180)-33,099</t>
  </si>
  <si>
    <t>α1=0</t>
  </si>
  <si>
    <t>α1=15</t>
  </si>
  <si>
    <t>α1=30</t>
  </si>
  <si>
    <t>α1=60</t>
  </si>
  <si>
    <t>α1=75</t>
  </si>
  <si>
    <t>α1=90</t>
  </si>
  <si>
    <t>α1=105</t>
  </si>
  <si>
    <t>α1=120</t>
  </si>
  <si>
    <t>α1=135</t>
  </si>
  <si>
    <t>α1=150</t>
  </si>
  <si>
    <t>α1=165</t>
  </si>
  <si>
    <t>α1=45</t>
  </si>
  <si>
    <t>α1=180</t>
  </si>
  <si>
    <t>α2=170</t>
  </si>
  <si>
    <t>α2=155</t>
  </si>
  <si>
    <t>α2=140</t>
  </si>
  <si>
    <t>α2=125</t>
  </si>
  <si>
    <t>α2=110</t>
  </si>
  <si>
    <t>α2=95</t>
  </si>
  <si>
    <t>α2=80</t>
  </si>
  <si>
    <t>α2=65</t>
  </si>
  <si>
    <t>α2=50</t>
  </si>
  <si>
    <t>α2=35</t>
  </si>
  <si>
    <t>α2=20</t>
  </si>
  <si>
    <t>α2=5</t>
  </si>
  <si>
    <t>α2=0</t>
  </si>
  <si>
    <t>α2=185</t>
  </si>
  <si>
    <t>α1=195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</si>
</sst>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vertAlign val="subscript"/>
      <sz val="14"/>
      <color theme="1"/>
      <name val="Times New Roman"/>
      <family val="1"/>
      <charset val="204"/>
    </font>
    <font>
      <sz val="11"/>
      <color theme="3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2" fontId="0" fillId="0" borderId="0" xfId="0" applyNumberFormat="1"/>
    <xf numFmtId="2" fontId="3" fillId="0" borderId="0" xfId="0" applyNumberFormat="1" applyFont="1"/>
    <xf numFmtId="0" fontId="3" fillId="0" borderId="0" xfId="0" applyFont="1"/>
    <xf numFmtId="2" fontId="4" fillId="0" borderId="0" xfId="0" applyNumberFormat="1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4.xml"/><Relationship Id="rId11" Type="http://schemas.openxmlformats.org/officeDocument/2006/relationships/calcChain" Target="calcChain.xml"/><Relationship Id="rId5" Type="http://schemas.openxmlformats.org/officeDocument/2006/relationships/chartsheet" Target="chartsheets/sheet3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2.xml"/><Relationship Id="rId9" Type="http://schemas.openxmlformats.org/officeDocument/2006/relationships/styles" Target="styles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yVal>
            <c:numRef>
              <c:f>Лист2!$I$10:$I$74</c:f>
              <c:numCache>
                <c:formatCode>General</c:formatCode>
                <c:ptCount val="65"/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yVal>
            <c:numRef>
              <c:f>Лист2!$J$11:$J$75</c:f>
              <c:numCache>
                <c:formatCode>General</c:formatCode>
                <c:ptCount val="65"/>
                <c:pt idx="0">
                  <c:v>-858</c:v>
                </c:pt>
                <c:pt idx="1">
                  <c:v>0</c:v>
                </c:pt>
                <c:pt idx="2">
                  <c:v>0</c:v>
                </c:pt>
                <c:pt idx="3">
                  <c:v>858</c:v>
                </c:pt>
                <c:pt idx="5">
                  <c:v>-858</c:v>
                </c:pt>
                <c:pt idx="6">
                  <c:v>0</c:v>
                </c:pt>
                <c:pt idx="7">
                  <c:v>0</c:v>
                </c:pt>
                <c:pt idx="8">
                  <c:v>858</c:v>
                </c:pt>
                <c:pt idx="10">
                  <c:v>-858</c:v>
                </c:pt>
                <c:pt idx="11">
                  <c:v>0</c:v>
                </c:pt>
                <c:pt idx="12">
                  <c:v>0</c:v>
                </c:pt>
                <c:pt idx="13">
                  <c:v>858</c:v>
                </c:pt>
                <c:pt idx="15">
                  <c:v>-858</c:v>
                </c:pt>
                <c:pt idx="16">
                  <c:v>0</c:v>
                </c:pt>
                <c:pt idx="17">
                  <c:v>0</c:v>
                </c:pt>
                <c:pt idx="18">
                  <c:v>858</c:v>
                </c:pt>
                <c:pt idx="20">
                  <c:v>-858</c:v>
                </c:pt>
                <c:pt idx="21">
                  <c:v>0</c:v>
                </c:pt>
                <c:pt idx="22">
                  <c:v>0</c:v>
                </c:pt>
                <c:pt idx="23">
                  <c:v>858</c:v>
                </c:pt>
                <c:pt idx="25">
                  <c:v>-858</c:v>
                </c:pt>
                <c:pt idx="26">
                  <c:v>0</c:v>
                </c:pt>
                <c:pt idx="27">
                  <c:v>0</c:v>
                </c:pt>
                <c:pt idx="28">
                  <c:v>858</c:v>
                </c:pt>
                <c:pt idx="30">
                  <c:v>-858</c:v>
                </c:pt>
                <c:pt idx="31">
                  <c:v>0</c:v>
                </c:pt>
                <c:pt idx="32">
                  <c:v>0</c:v>
                </c:pt>
                <c:pt idx="33">
                  <c:v>858</c:v>
                </c:pt>
                <c:pt idx="35">
                  <c:v>-858</c:v>
                </c:pt>
                <c:pt idx="36">
                  <c:v>0</c:v>
                </c:pt>
                <c:pt idx="37">
                  <c:v>0</c:v>
                </c:pt>
                <c:pt idx="38">
                  <c:v>858</c:v>
                </c:pt>
                <c:pt idx="40">
                  <c:v>-858</c:v>
                </c:pt>
                <c:pt idx="41">
                  <c:v>0</c:v>
                </c:pt>
                <c:pt idx="42">
                  <c:v>0</c:v>
                </c:pt>
                <c:pt idx="43">
                  <c:v>858</c:v>
                </c:pt>
                <c:pt idx="45">
                  <c:v>-858</c:v>
                </c:pt>
                <c:pt idx="46">
                  <c:v>0</c:v>
                </c:pt>
                <c:pt idx="47">
                  <c:v>0</c:v>
                </c:pt>
                <c:pt idx="48">
                  <c:v>858</c:v>
                </c:pt>
                <c:pt idx="50">
                  <c:v>-858</c:v>
                </c:pt>
                <c:pt idx="51">
                  <c:v>0</c:v>
                </c:pt>
                <c:pt idx="52">
                  <c:v>0</c:v>
                </c:pt>
                <c:pt idx="53">
                  <c:v>858</c:v>
                </c:pt>
                <c:pt idx="55">
                  <c:v>-858</c:v>
                </c:pt>
                <c:pt idx="56">
                  <c:v>0</c:v>
                </c:pt>
                <c:pt idx="57">
                  <c:v>0</c:v>
                </c:pt>
                <c:pt idx="58">
                  <c:v>858</c:v>
                </c:pt>
                <c:pt idx="60">
                  <c:v>-858</c:v>
                </c:pt>
                <c:pt idx="61">
                  <c:v>0</c:v>
                </c:pt>
                <c:pt idx="63">
                  <c:v>0</c:v>
                </c:pt>
                <c:pt idx="64">
                  <c:v>858</c:v>
                </c:pt>
              </c:numCache>
            </c:numRef>
          </c:yVal>
          <c:smooth val="1"/>
        </c:ser>
        <c:ser>
          <c:idx val="2"/>
          <c:order val="2"/>
          <c:marker>
            <c:symbol val="none"/>
          </c:marker>
          <c:yVal>
            <c:numRef>
              <c:f>Лист2!$L$11:$L$75</c:f>
              <c:numCache>
                <c:formatCode>0.00</c:formatCode>
                <c:ptCount val="65"/>
                <c:pt idx="0">
                  <c:v>-72.223967863872076</c:v>
                </c:pt>
                <c:pt idx="1">
                  <c:v>-103.96996786387207</c:v>
                </c:pt>
                <c:pt idx="2">
                  <c:v>-105.553</c:v>
                </c:pt>
                <c:pt idx="3">
                  <c:v>-137.29900000000001</c:v>
                </c:pt>
                <c:pt idx="5">
                  <c:v>-64.044271409218922</c:v>
                </c:pt>
                <c:pt idx="6">
                  <c:v>-95.790271409218917</c:v>
                </c:pt>
                <c:pt idx="7">
                  <c:v>-102.0024710993209</c:v>
                </c:pt>
                <c:pt idx="8">
                  <c:v>-133.74847109932091</c:v>
                </c:pt>
                <c:pt idx="10">
                  <c:v>-49.428830972997503</c:v>
                </c:pt>
                <c:pt idx="11">
                  <c:v>-81.174830972997498</c:v>
                </c:pt>
                <c:pt idx="12">
                  <c:v>-91.592847074338508</c:v>
                </c:pt>
                <c:pt idx="13">
                  <c:v>-123.3388470743385</c:v>
                </c:pt>
                <c:pt idx="15">
                  <c:v>-29.373664667778975</c:v>
                </c:pt>
                <c:pt idx="16">
                  <c:v>-61.119664667778977</c:v>
                </c:pt>
                <c:pt idx="17">
                  <c:v>-75.033526599638236</c:v>
                </c:pt>
                <c:pt idx="18">
                  <c:v>-106.77952659963825</c:v>
                </c:pt>
                <c:pt idx="20">
                  <c:v>-5.2454989345346803</c:v>
                </c:pt>
                <c:pt idx="21">
                  <c:v>-36.991498934534683</c:v>
                </c:pt>
                <c:pt idx="22">
                  <c:v>-53.452999999999982</c:v>
                </c:pt>
                <c:pt idx="23">
                  <c:v>-85.198999999999984</c:v>
                </c:pt>
                <c:pt idx="25">
                  <c:v>21.311371605694013</c:v>
                </c:pt>
                <c:pt idx="26">
                  <c:v>-10.434628394305989</c:v>
                </c:pt>
                <c:pt idx="27">
                  <c:v>-28.321944499682676</c:v>
                </c:pt>
                <c:pt idx="28">
                  <c:v>-60.067944499682667</c:v>
                </c:pt>
                <c:pt idx="30">
                  <c:v>48.487140112894153</c:v>
                </c:pt>
                <c:pt idx="31">
                  <c:v>16.741140112894147</c:v>
                </c:pt>
                <c:pt idx="32">
                  <c:v>-1.3529999999999935</c:v>
                </c:pt>
                <c:pt idx="33">
                  <c:v>-33.09899999999999</c:v>
                </c:pt>
                <c:pt idx="35">
                  <c:v>74.429822873380886</c:v>
                </c:pt>
                <c:pt idx="36">
                  <c:v>42.683822873380883</c:v>
                </c:pt>
                <c:pt idx="37">
                  <c:v>25.615944499682659</c:v>
                </c:pt>
                <c:pt idx="38">
                  <c:v>-6.1300555003173365</c:v>
                </c:pt>
                <c:pt idx="40">
                  <c:v>97.371468929337411</c:v>
                </c:pt>
                <c:pt idx="41">
                  <c:v>65.625468929337416</c:v>
                </c:pt>
                <c:pt idx="42">
                  <c:v>50.747000000000014</c:v>
                </c:pt>
                <c:pt idx="43">
                  <c:v>19.001000000000019</c:v>
                </c:pt>
                <c:pt idx="45">
                  <c:v>115.74864301491294</c:v>
                </c:pt>
                <c:pt idx="46">
                  <c:v>84.002643014912948</c:v>
                </c:pt>
                <c:pt idx="47">
                  <c:v>72.327526599638261</c:v>
                </c:pt>
                <c:pt idx="48">
                  <c:v>40.581526599638259</c:v>
                </c:pt>
                <c:pt idx="50">
                  <c:v>128.30897108589164</c:v>
                </c:pt>
                <c:pt idx="51">
                  <c:v>96.562971085891661</c:v>
                </c:pt>
                <c:pt idx="52">
                  <c:v>88.886847074338519</c:v>
                </c:pt>
                <c:pt idx="53">
                  <c:v>57.140847074338517</c:v>
                </c:pt>
                <c:pt idx="55">
                  <c:v>134.19648754115988</c:v>
                </c:pt>
                <c:pt idx="56">
                  <c:v>102.45048754115989</c:v>
                </c:pt>
                <c:pt idx="57">
                  <c:v>99.296471099320925</c:v>
                </c:pt>
                <c:pt idx="58">
                  <c:v>67.55047109932093</c:v>
                </c:pt>
                <c:pt idx="60" formatCode="General">
                  <c:v>134.59300000000002</c:v>
                </c:pt>
                <c:pt idx="61" formatCode="General">
                  <c:v>102.84700000000001</c:v>
                </c:pt>
                <c:pt idx="63">
                  <c:v>102.84700000000001</c:v>
                </c:pt>
                <c:pt idx="64">
                  <c:v>71.100999999999999</c:v>
                </c:pt>
              </c:numCache>
            </c:numRef>
          </c:yVal>
          <c:smooth val="1"/>
        </c:ser>
        <c:dLbls/>
        <c:axId val="101015552"/>
        <c:axId val="101017088"/>
      </c:scatterChart>
      <c:valAx>
        <c:axId val="101015552"/>
        <c:scaling>
          <c:orientation val="minMax"/>
        </c:scaling>
        <c:axPos val="b"/>
        <c:tickLblPos val="nextTo"/>
        <c:crossAx val="101017088"/>
        <c:crosses val="autoZero"/>
        <c:crossBetween val="midCat"/>
      </c:valAx>
      <c:valAx>
        <c:axId val="101017088"/>
        <c:scaling>
          <c:orientation val="minMax"/>
        </c:scaling>
        <c:axPos val="l"/>
        <c:majorGridlines/>
        <c:numFmt formatCode="General" sourceLinked="1"/>
        <c:tickLblPos val="nextTo"/>
        <c:crossAx val="101015552"/>
        <c:crosses val="autoZero"/>
        <c:crossBetween val="midCat"/>
      </c:valAx>
    </c:plotArea>
    <c:legend>
      <c:legendPos val="r"/>
    </c:legend>
    <c:plotVisOnly val="1"/>
    <c:dispBlanksAs val="gap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scatterChart>
        <c:scatterStyle val="lineMarker"/>
        <c:ser>
          <c:idx val="0"/>
          <c:order val="0"/>
          <c:tx>
            <c:strRef>
              <c:f>Лист3!$J$10</c:f>
              <c:strCache>
                <c:ptCount val="1"/>
                <c:pt idx="0">
                  <c:v>α2=170</c:v>
                </c:pt>
              </c:strCache>
            </c:strRef>
          </c:tx>
          <c:marker>
            <c:symbol val="none"/>
          </c:marker>
          <c:xVal>
            <c:numRef>
              <c:f>Лист3!$K$11:$K$69</c:f>
              <c:numCache>
                <c:formatCode>General</c:formatCode>
                <c:ptCount val="59"/>
                <c:pt idx="0">
                  <c:v>-858</c:v>
                </c:pt>
                <c:pt idx="1">
                  <c:v>0</c:v>
                </c:pt>
                <c:pt idx="2">
                  <c:v>0</c:v>
                </c:pt>
                <c:pt idx="3">
                  <c:v>858</c:v>
                </c:pt>
                <c:pt idx="5">
                  <c:v>-858</c:v>
                </c:pt>
                <c:pt idx="6">
                  <c:v>0</c:v>
                </c:pt>
                <c:pt idx="7">
                  <c:v>0</c:v>
                </c:pt>
                <c:pt idx="8">
                  <c:v>858</c:v>
                </c:pt>
                <c:pt idx="10">
                  <c:v>-858</c:v>
                </c:pt>
                <c:pt idx="11">
                  <c:v>0</c:v>
                </c:pt>
                <c:pt idx="12">
                  <c:v>0</c:v>
                </c:pt>
                <c:pt idx="13">
                  <c:v>858</c:v>
                </c:pt>
                <c:pt idx="15">
                  <c:v>-858</c:v>
                </c:pt>
                <c:pt idx="16">
                  <c:v>0</c:v>
                </c:pt>
                <c:pt idx="17">
                  <c:v>0</c:v>
                </c:pt>
                <c:pt idx="18">
                  <c:v>858</c:v>
                </c:pt>
                <c:pt idx="20">
                  <c:v>-858</c:v>
                </c:pt>
                <c:pt idx="21">
                  <c:v>0</c:v>
                </c:pt>
                <c:pt idx="22">
                  <c:v>0</c:v>
                </c:pt>
                <c:pt idx="23">
                  <c:v>858</c:v>
                </c:pt>
                <c:pt idx="25">
                  <c:v>-858</c:v>
                </c:pt>
                <c:pt idx="26">
                  <c:v>0</c:v>
                </c:pt>
                <c:pt idx="27">
                  <c:v>0</c:v>
                </c:pt>
                <c:pt idx="28">
                  <c:v>858</c:v>
                </c:pt>
                <c:pt idx="30">
                  <c:v>-858</c:v>
                </c:pt>
                <c:pt idx="31">
                  <c:v>0</c:v>
                </c:pt>
                <c:pt idx="32">
                  <c:v>0</c:v>
                </c:pt>
                <c:pt idx="33">
                  <c:v>858</c:v>
                </c:pt>
                <c:pt idx="35">
                  <c:v>-858</c:v>
                </c:pt>
                <c:pt idx="36">
                  <c:v>0</c:v>
                </c:pt>
                <c:pt idx="37">
                  <c:v>0</c:v>
                </c:pt>
                <c:pt idx="38">
                  <c:v>858</c:v>
                </c:pt>
                <c:pt idx="40">
                  <c:v>-858</c:v>
                </c:pt>
                <c:pt idx="41">
                  <c:v>0</c:v>
                </c:pt>
                <c:pt idx="42">
                  <c:v>0</c:v>
                </c:pt>
                <c:pt idx="43">
                  <c:v>858</c:v>
                </c:pt>
                <c:pt idx="45">
                  <c:v>-858</c:v>
                </c:pt>
                <c:pt idx="46">
                  <c:v>0</c:v>
                </c:pt>
                <c:pt idx="47">
                  <c:v>0</c:v>
                </c:pt>
                <c:pt idx="48">
                  <c:v>858</c:v>
                </c:pt>
                <c:pt idx="50">
                  <c:v>-858</c:v>
                </c:pt>
                <c:pt idx="51">
                  <c:v>0</c:v>
                </c:pt>
                <c:pt idx="52">
                  <c:v>0</c:v>
                </c:pt>
                <c:pt idx="53">
                  <c:v>858</c:v>
                </c:pt>
                <c:pt idx="55">
                  <c:v>-858</c:v>
                </c:pt>
                <c:pt idx="56">
                  <c:v>0</c:v>
                </c:pt>
                <c:pt idx="57">
                  <c:v>0</c:v>
                </c:pt>
                <c:pt idx="58">
                  <c:v>858</c:v>
                </c:pt>
              </c:numCache>
            </c:numRef>
          </c:xVal>
          <c:yVal>
            <c:numRef>
              <c:f>Лист3!$J$11:$J$69</c:f>
              <c:numCache>
                <c:formatCode>General</c:formatCode>
                <c:ptCount val="59"/>
                <c:pt idx="4">
                  <c:v>0</c:v>
                </c:pt>
                <c:pt idx="9">
                  <c:v>0</c:v>
                </c:pt>
                <c:pt idx="14">
                  <c:v>0</c:v>
                </c:pt>
                <c:pt idx="19">
                  <c:v>0</c:v>
                </c:pt>
                <c:pt idx="24">
                  <c:v>0</c:v>
                </c:pt>
                <c:pt idx="29">
                  <c:v>0</c:v>
                </c:pt>
                <c:pt idx="34">
                  <c:v>0</c:v>
                </c:pt>
                <c:pt idx="39">
                  <c:v>0</c:v>
                </c:pt>
                <c:pt idx="44">
                  <c:v>0</c:v>
                </c:pt>
                <c:pt idx="49">
                  <c:v>0</c:v>
                </c:pt>
                <c:pt idx="54">
                  <c:v>0</c:v>
                </c:pt>
              </c:numCache>
            </c:numRef>
          </c:yVal>
        </c:ser>
        <c:ser>
          <c:idx val="1"/>
          <c:order val="1"/>
          <c:tx>
            <c:strRef>
              <c:f>Лист3!$L$10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Лист3!$K$11:$K$69</c:f>
              <c:numCache>
                <c:formatCode>General</c:formatCode>
                <c:ptCount val="59"/>
                <c:pt idx="0">
                  <c:v>-858</c:v>
                </c:pt>
                <c:pt idx="1">
                  <c:v>0</c:v>
                </c:pt>
                <c:pt idx="2">
                  <c:v>0</c:v>
                </c:pt>
                <c:pt idx="3">
                  <c:v>858</c:v>
                </c:pt>
                <c:pt idx="5">
                  <c:v>-858</c:v>
                </c:pt>
                <c:pt idx="6">
                  <c:v>0</c:v>
                </c:pt>
                <c:pt idx="7">
                  <c:v>0</c:v>
                </c:pt>
                <c:pt idx="8">
                  <c:v>858</c:v>
                </c:pt>
                <c:pt idx="10">
                  <c:v>-858</c:v>
                </c:pt>
                <c:pt idx="11">
                  <c:v>0</c:v>
                </c:pt>
                <c:pt idx="12">
                  <c:v>0</c:v>
                </c:pt>
                <c:pt idx="13">
                  <c:v>858</c:v>
                </c:pt>
                <c:pt idx="15">
                  <c:v>-858</c:v>
                </c:pt>
                <c:pt idx="16">
                  <c:v>0</c:v>
                </c:pt>
                <c:pt idx="17">
                  <c:v>0</c:v>
                </c:pt>
                <c:pt idx="18">
                  <c:v>858</c:v>
                </c:pt>
                <c:pt idx="20">
                  <c:v>-858</c:v>
                </c:pt>
                <c:pt idx="21">
                  <c:v>0</c:v>
                </c:pt>
                <c:pt idx="22">
                  <c:v>0</c:v>
                </c:pt>
                <c:pt idx="23">
                  <c:v>858</c:v>
                </c:pt>
                <c:pt idx="25">
                  <c:v>-858</c:v>
                </c:pt>
                <c:pt idx="26">
                  <c:v>0</c:v>
                </c:pt>
                <c:pt idx="27">
                  <c:v>0</c:v>
                </c:pt>
                <c:pt idx="28">
                  <c:v>858</c:v>
                </c:pt>
                <c:pt idx="30">
                  <c:v>-858</c:v>
                </c:pt>
                <c:pt idx="31">
                  <c:v>0</c:v>
                </c:pt>
                <c:pt idx="32">
                  <c:v>0</c:v>
                </c:pt>
                <c:pt idx="33">
                  <c:v>858</c:v>
                </c:pt>
                <c:pt idx="35">
                  <c:v>-858</c:v>
                </c:pt>
                <c:pt idx="36">
                  <c:v>0</c:v>
                </c:pt>
                <c:pt idx="37">
                  <c:v>0</c:v>
                </c:pt>
                <c:pt idx="38">
                  <c:v>858</c:v>
                </c:pt>
                <c:pt idx="40">
                  <c:v>-858</c:v>
                </c:pt>
                <c:pt idx="41">
                  <c:v>0</c:v>
                </c:pt>
                <c:pt idx="42">
                  <c:v>0</c:v>
                </c:pt>
                <c:pt idx="43">
                  <c:v>858</c:v>
                </c:pt>
                <c:pt idx="45">
                  <c:v>-858</c:v>
                </c:pt>
                <c:pt idx="46">
                  <c:v>0</c:v>
                </c:pt>
                <c:pt idx="47">
                  <c:v>0</c:v>
                </c:pt>
                <c:pt idx="48">
                  <c:v>858</c:v>
                </c:pt>
                <c:pt idx="50">
                  <c:v>-858</c:v>
                </c:pt>
                <c:pt idx="51">
                  <c:v>0</c:v>
                </c:pt>
                <c:pt idx="52">
                  <c:v>0</c:v>
                </c:pt>
                <c:pt idx="53">
                  <c:v>858</c:v>
                </c:pt>
                <c:pt idx="55">
                  <c:v>-858</c:v>
                </c:pt>
                <c:pt idx="56">
                  <c:v>0</c:v>
                </c:pt>
                <c:pt idx="57">
                  <c:v>0</c:v>
                </c:pt>
                <c:pt idx="58">
                  <c:v>858</c:v>
                </c:pt>
              </c:numCache>
            </c:numRef>
          </c:xVal>
          <c:yVal>
            <c:numRef>
              <c:f>Лист3!$L$11:$L$69</c:f>
              <c:numCache>
                <c:formatCode>0.00</c:formatCode>
                <c:ptCount val="59"/>
                <c:pt idx="0">
                  <c:v>-72.223967863872076</c:v>
                </c:pt>
                <c:pt idx="1">
                  <c:v>-103.96996786387207</c:v>
                </c:pt>
                <c:pt idx="2">
                  <c:v>-105.553</c:v>
                </c:pt>
                <c:pt idx="3">
                  <c:v>-137.29900000000001</c:v>
                </c:pt>
                <c:pt idx="5">
                  <c:v>-64.044271409218922</c:v>
                </c:pt>
                <c:pt idx="6">
                  <c:v>-95.790271409218917</c:v>
                </c:pt>
                <c:pt idx="7">
                  <c:v>-102.0024710993209</c:v>
                </c:pt>
                <c:pt idx="8">
                  <c:v>-133.74847109932091</c:v>
                </c:pt>
                <c:pt idx="10">
                  <c:v>-49.428830972997503</c:v>
                </c:pt>
                <c:pt idx="11">
                  <c:v>-81.174830972997498</c:v>
                </c:pt>
                <c:pt idx="12">
                  <c:v>-91.592847074338508</c:v>
                </c:pt>
                <c:pt idx="13">
                  <c:v>-123.3388470743385</c:v>
                </c:pt>
                <c:pt idx="15">
                  <c:v>-29.373664667778975</c:v>
                </c:pt>
                <c:pt idx="16">
                  <c:v>-61.119664667778977</c:v>
                </c:pt>
                <c:pt idx="17">
                  <c:v>-75.033526599638236</c:v>
                </c:pt>
                <c:pt idx="18">
                  <c:v>-106.77952659963825</c:v>
                </c:pt>
                <c:pt idx="20">
                  <c:v>-5.2454989345346803</c:v>
                </c:pt>
                <c:pt idx="21">
                  <c:v>-36.991498934534683</c:v>
                </c:pt>
                <c:pt idx="22">
                  <c:v>-53.452999999999982</c:v>
                </c:pt>
                <c:pt idx="23">
                  <c:v>-85.198999999999984</c:v>
                </c:pt>
                <c:pt idx="25">
                  <c:v>21.311371605694013</c:v>
                </c:pt>
                <c:pt idx="26">
                  <c:v>-10.434628394305989</c:v>
                </c:pt>
                <c:pt idx="27">
                  <c:v>-28.321944499682676</c:v>
                </c:pt>
                <c:pt idx="28">
                  <c:v>-60.067944499682667</c:v>
                </c:pt>
                <c:pt idx="30">
                  <c:v>48.487140112894153</c:v>
                </c:pt>
                <c:pt idx="31">
                  <c:v>16.741140112894147</c:v>
                </c:pt>
                <c:pt idx="32">
                  <c:v>-1.3529999999999935</c:v>
                </c:pt>
                <c:pt idx="33">
                  <c:v>-33.09899999999999</c:v>
                </c:pt>
                <c:pt idx="35">
                  <c:v>74.429822873380886</c:v>
                </c:pt>
                <c:pt idx="36">
                  <c:v>42.683822873380883</c:v>
                </c:pt>
                <c:pt idx="37">
                  <c:v>25.615944499682659</c:v>
                </c:pt>
                <c:pt idx="38">
                  <c:v>-6.1300555003173365</c:v>
                </c:pt>
                <c:pt idx="40">
                  <c:v>97.371468929337411</c:v>
                </c:pt>
                <c:pt idx="41">
                  <c:v>65.625468929337416</c:v>
                </c:pt>
                <c:pt idx="42">
                  <c:v>50.747000000000014</c:v>
                </c:pt>
                <c:pt idx="43">
                  <c:v>19.001000000000019</c:v>
                </c:pt>
                <c:pt idx="45">
                  <c:v>115.74864301491294</c:v>
                </c:pt>
                <c:pt idx="46">
                  <c:v>84.002643014912948</c:v>
                </c:pt>
                <c:pt idx="47">
                  <c:v>72.327526599638261</c:v>
                </c:pt>
                <c:pt idx="48">
                  <c:v>40.581526599638259</c:v>
                </c:pt>
                <c:pt idx="50">
                  <c:v>128.30897108589164</c:v>
                </c:pt>
                <c:pt idx="51">
                  <c:v>96.562971085891661</c:v>
                </c:pt>
                <c:pt idx="52">
                  <c:v>88.886847074338519</c:v>
                </c:pt>
                <c:pt idx="53">
                  <c:v>57.140847074338517</c:v>
                </c:pt>
                <c:pt idx="55">
                  <c:v>134.19648754115988</c:v>
                </c:pt>
                <c:pt idx="56">
                  <c:v>102.45048754115989</c:v>
                </c:pt>
                <c:pt idx="57">
                  <c:v>99.296471099320925</c:v>
                </c:pt>
                <c:pt idx="58">
                  <c:v>67.55047109932093</c:v>
                </c:pt>
              </c:numCache>
            </c:numRef>
          </c:yVal>
        </c:ser>
        <c:dLbls/>
        <c:axId val="101132928"/>
        <c:axId val="101179776"/>
      </c:scatterChart>
      <c:valAx>
        <c:axId val="101132928"/>
        <c:scaling>
          <c:orientation val="minMax"/>
        </c:scaling>
        <c:axPos val="b"/>
        <c:numFmt formatCode="General" sourceLinked="1"/>
        <c:tickLblPos val="nextTo"/>
        <c:crossAx val="101179776"/>
        <c:crosses val="autoZero"/>
        <c:crossBetween val="midCat"/>
      </c:valAx>
      <c:valAx>
        <c:axId val="101179776"/>
        <c:scaling>
          <c:orientation val="minMax"/>
          <c:max val="150"/>
          <c:min val="-200"/>
        </c:scaling>
        <c:axPos val="l"/>
        <c:majorGridlines/>
        <c:numFmt formatCode="General" sourceLinked="1"/>
        <c:tickLblPos val="nextTo"/>
        <c:crossAx val="101132928"/>
        <c:crosses val="autoZero"/>
        <c:crossBetween val="midCat"/>
        <c:majorUnit val="50"/>
        <c:minorUnit val="10"/>
      </c:valAx>
    </c:plotArea>
    <c:plotVisOnly val="1"/>
    <c:dispBlanksAs val="gap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Лист3!$L$10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Лист3!$K$11:$K$69</c:f>
              <c:numCache>
                <c:formatCode>General</c:formatCode>
                <c:ptCount val="59"/>
                <c:pt idx="0">
                  <c:v>-858</c:v>
                </c:pt>
                <c:pt idx="1">
                  <c:v>0</c:v>
                </c:pt>
                <c:pt idx="2">
                  <c:v>0</c:v>
                </c:pt>
                <c:pt idx="3">
                  <c:v>858</c:v>
                </c:pt>
                <c:pt idx="5">
                  <c:v>-858</c:v>
                </c:pt>
                <c:pt idx="6">
                  <c:v>0</c:v>
                </c:pt>
                <c:pt idx="7">
                  <c:v>0</c:v>
                </c:pt>
                <c:pt idx="8">
                  <c:v>858</c:v>
                </c:pt>
                <c:pt idx="10">
                  <c:v>-858</c:v>
                </c:pt>
                <c:pt idx="11">
                  <c:v>0</c:v>
                </c:pt>
                <c:pt idx="12">
                  <c:v>0</c:v>
                </c:pt>
                <c:pt idx="13">
                  <c:v>858</c:v>
                </c:pt>
                <c:pt idx="15">
                  <c:v>-858</c:v>
                </c:pt>
                <c:pt idx="16">
                  <c:v>0</c:v>
                </c:pt>
                <c:pt idx="17">
                  <c:v>0</c:v>
                </c:pt>
                <c:pt idx="18">
                  <c:v>858</c:v>
                </c:pt>
                <c:pt idx="20">
                  <c:v>-858</c:v>
                </c:pt>
                <c:pt idx="21">
                  <c:v>0</c:v>
                </c:pt>
                <c:pt idx="22">
                  <c:v>0</c:v>
                </c:pt>
                <c:pt idx="23">
                  <c:v>858</c:v>
                </c:pt>
                <c:pt idx="25">
                  <c:v>-858</c:v>
                </c:pt>
                <c:pt idx="26">
                  <c:v>0</c:v>
                </c:pt>
                <c:pt idx="27">
                  <c:v>0</c:v>
                </c:pt>
                <c:pt idx="28">
                  <c:v>858</c:v>
                </c:pt>
                <c:pt idx="30">
                  <c:v>-858</c:v>
                </c:pt>
                <c:pt idx="31">
                  <c:v>0</c:v>
                </c:pt>
                <c:pt idx="32">
                  <c:v>0</c:v>
                </c:pt>
                <c:pt idx="33">
                  <c:v>858</c:v>
                </c:pt>
                <c:pt idx="35">
                  <c:v>-858</c:v>
                </c:pt>
                <c:pt idx="36">
                  <c:v>0</c:v>
                </c:pt>
                <c:pt idx="37">
                  <c:v>0</c:v>
                </c:pt>
                <c:pt idx="38">
                  <c:v>858</c:v>
                </c:pt>
                <c:pt idx="40">
                  <c:v>-858</c:v>
                </c:pt>
                <c:pt idx="41">
                  <c:v>0</c:v>
                </c:pt>
                <c:pt idx="42">
                  <c:v>0</c:v>
                </c:pt>
                <c:pt idx="43">
                  <c:v>858</c:v>
                </c:pt>
                <c:pt idx="45">
                  <c:v>-858</c:v>
                </c:pt>
                <c:pt idx="46">
                  <c:v>0</c:v>
                </c:pt>
                <c:pt idx="47">
                  <c:v>0</c:v>
                </c:pt>
                <c:pt idx="48">
                  <c:v>858</c:v>
                </c:pt>
                <c:pt idx="50">
                  <c:v>-858</c:v>
                </c:pt>
                <c:pt idx="51">
                  <c:v>0</c:v>
                </c:pt>
                <c:pt idx="52">
                  <c:v>0</c:v>
                </c:pt>
                <c:pt idx="53">
                  <c:v>858</c:v>
                </c:pt>
                <c:pt idx="55">
                  <c:v>-858</c:v>
                </c:pt>
                <c:pt idx="56">
                  <c:v>0</c:v>
                </c:pt>
                <c:pt idx="57">
                  <c:v>0</c:v>
                </c:pt>
                <c:pt idx="58">
                  <c:v>858</c:v>
                </c:pt>
              </c:numCache>
            </c:numRef>
          </c:xVal>
          <c:yVal>
            <c:numRef>
              <c:f>Лист3!$L$11:$L$69</c:f>
              <c:numCache>
                <c:formatCode>0.00</c:formatCode>
                <c:ptCount val="59"/>
                <c:pt idx="0">
                  <c:v>-72.223967863872076</c:v>
                </c:pt>
                <c:pt idx="1">
                  <c:v>-103.96996786387207</c:v>
                </c:pt>
                <c:pt idx="2">
                  <c:v>-105.553</c:v>
                </c:pt>
                <c:pt idx="3">
                  <c:v>-137.29900000000001</c:v>
                </c:pt>
                <c:pt idx="5">
                  <c:v>-64.044271409218922</c:v>
                </c:pt>
                <c:pt idx="6">
                  <c:v>-95.790271409218917</c:v>
                </c:pt>
                <c:pt idx="7">
                  <c:v>-102.0024710993209</c:v>
                </c:pt>
                <c:pt idx="8">
                  <c:v>-133.74847109932091</c:v>
                </c:pt>
                <c:pt idx="10">
                  <c:v>-49.428830972997503</c:v>
                </c:pt>
                <c:pt idx="11">
                  <c:v>-81.174830972997498</c:v>
                </c:pt>
                <c:pt idx="12">
                  <c:v>-91.592847074338508</c:v>
                </c:pt>
                <c:pt idx="13">
                  <c:v>-123.3388470743385</c:v>
                </c:pt>
                <c:pt idx="15">
                  <c:v>-29.373664667778975</c:v>
                </c:pt>
                <c:pt idx="16">
                  <c:v>-61.119664667778977</c:v>
                </c:pt>
                <c:pt idx="17">
                  <c:v>-75.033526599638236</c:v>
                </c:pt>
                <c:pt idx="18">
                  <c:v>-106.77952659963825</c:v>
                </c:pt>
                <c:pt idx="20">
                  <c:v>-5.2454989345346803</c:v>
                </c:pt>
                <c:pt idx="21">
                  <c:v>-36.991498934534683</c:v>
                </c:pt>
                <c:pt idx="22">
                  <c:v>-53.452999999999982</c:v>
                </c:pt>
                <c:pt idx="23">
                  <c:v>-85.198999999999984</c:v>
                </c:pt>
                <c:pt idx="25">
                  <c:v>21.311371605694013</c:v>
                </c:pt>
                <c:pt idx="26">
                  <c:v>-10.434628394305989</c:v>
                </c:pt>
                <c:pt idx="27">
                  <c:v>-28.321944499682676</c:v>
                </c:pt>
                <c:pt idx="28">
                  <c:v>-60.067944499682667</c:v>
                </c:pt>
                <c:pt idx="30">
                  <c:v>48.487140112894153</c:v>
                </c:pt>
                <c:pt idx="31">
                  <c:v>16.741140112894147</c:v>
                </c:pt>
                <c:pt idx="32">
                  <c:v>-1.3529999999999935</c:v>
                </c:pt>
                <c:pt idx="33">
                  <c:v>-33.09899999999999</c:v>
                </c:pt>
                <c:pt idx="35">
                  <c:v>74.429822873380886</c:v>
                </c:pt>
                <c:pt idx="36">
                  <c:v>42.683822873380883</c:v>
                </c:pt>
                <c:pt idx="37">
                  <c:v>25.615944499682659</c:v>
                </c:pt>
                <c:pt idx="38">
                  <c:v>-6.1300555003173365</c:v>
                </c:pt>
                <c:pt idx="40">
                  <c:v>97.371468929337411</c:v>
                </c:pt>
                <c:pt idx="41">
                  <c:v>65.625468929337416</c:v>
                </c:pt>
                <c:pt idx="42">
                  <c:v>50.747000000000014</c:v>
                </c:pt>
                <c:pt idx="43">
                  <c:v>19.001000000000019</c:v>
                </c:pt>
                <c:pt idx="45">
                  <c:v>115.74864301491294</c:v>
                </c:pt>
                <c:pt idx="46">
                  <c:v>84.002643014912948</c:v>
                </c:pt>
                <c:pt idx="47">
                  <c:v>72.327526599638261</c:v>
                </c:pt>
                <c:pt idx="48">
                  <c:v>40.581526599638259</c:v>
                </c:pt>
                <c:pt idx="50">
                  <c:v>128.30897108589164</c:v>
                </c:pt>
                <c:pt idx="51">
                  <c:v>96.562971085891661</c:v>
                </c:pt>
                <c:pt idx="52">
                  <c:v>88.886847074338519</c:v>
                </c:pt>
                <c:pt idx="53">
                  <c:v>57.140847074338517</c:v>
                </c:pt>
                <c:pt idx="55">
                  <c:v>134.19648754115988</c:v>
                </c:pt>
                <c:pt idx="56">
                  <c:v>102.45048754115989</c:v>
                </c:pt>
                <c:pt idx="57">
                  <c:v>99.296471099320925</c:v>
                </c:pt>
                <c:pt idx="58">
                  <c:v>67.55047109932093</c:v>
                </c:pt>
              </c:numCache>
            </c:numRef>
          </c:yVal>
        </c:ser>
        <c:dLbls/>
        <c:axId val="102993920"/>
        <c:axId val="102995456"/>
      </c:scatterChart>
      <c:valAx>
        <c:axId val="102993920"/>
        <c:scaling>
          <c:orientation val="minMax"/>
        </c:scaling>
        <c:axPos val="b"/>
        <c:numFmt formatCode="General" sourceLinked="1"/>
        <c:tickLblPos val="nextTo"/>
        <c:crossAx val="102995456"/>
        <c:crosses val="autoZero"/>
        <c:crossBetween val="midCat"/>
      </c:valAx>
      <c:valAx>
        <c:axId val="102995456"/>
        <c:scaling>
          <c:orientation val="minMax"/>
        </c:scaling>
        <c:axPos val="l"/>
        <c:majorGridlines/>
        <c:numFmt formatCode="0.00" sourceLinked="1"/>
        <c:tickLblPos val="nextTo"/>
        <c:crossAx val="102993920"/>
        <c:crosses val="autoZero"/>
        <c:crossBetween val="midCat"/>
      </c:valAx>
    </c:plotArea>
    <c:legend>
      <c:legendPos val="r"/>
      <c:layout/>
    </c:legend>
    <c:plotVisOnly val="1"/>
    <c:dispBlanksAs val="gap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scatterChart>
        <c:scatterStyle val="lineMarker"/>
        <c:ser>
          <c:idx val="0"/>
          <c:order val="0"/>
          <c:marker>
            <c:symbol val="none"/>
          </c:marker>
          <c:dPt>
            <c:idx val="1"/>
            <c:spPr>
              <a:ln>
                <a:prstDash val="dash"/>
              </a:ln>
            </c:spPr>
          </c:dPt>
          <c:dPt>
            <c:idx val="66"/>
            <c:spPr>
              <a:ln>
                <a:prstDash val="dash"/>
              </a:ln>
            </c:spPr>
          </c:dPt>
          <c:xVal>
            <c:numRef>
              <c:f>Лист3!$K$6:$K$72</c:f>
              <c:numCache>
                <c:formatCode>General</c:formatCode>
                <c:ptCount val="67"/>
                <c:pt idx="0">
                  <c:v>858</c:v>
                </c:pt>
                <c:pt idx="1">
                  <c:v>0</c:v>
                </c:pt>
                <c:pt idx="5">
                  <c:v>-858</c:v>
                </c:pt>
                <c:pt idx="6">
                  <c:v>0</c:v>
                </c:pt>
                <c:pt idx="7">
                  <c:v>0</c:v>
                </c:pt>
                <c:pt idx="8">
                  <c:v>858</c:v>
                </c:pt>
                <c:pt idx="10">
                  <c:v>-858</c:v>
                </c:pt>
                <c:pt idx="11">
                  <c:v>0</c:v>
                </c:pt>
                <c:pt idx="12">
                  <c:v>0</c:v>
                </c:pt>
                <c:pt idx="13">
                  <c:v>858</c:v>
                </c:pt>
                <c:pt idx="15">
                  <c:v>-858</c:v>
                </c:pt>
                <c:pt idx="16">
                  <c:v>0</c:v>
                </c:pt>
                <c:pt idx="17">
                  <c:v>0</c:v>
                </c:pt>
                <c:pt idx="18">
                  <c:v>858</c:v>
                </c:pt>
                <c:pt idx="20">
                  <c:v>-858</c:v>
                </c:pt>
                <c:pt idx="21">
                  <c:v>0</c:v>
                </c:pt>
                <c:pt idx="22">
                  <c:v>0</c:v>
                </c:pt>
                <c:pt idx="23">
                  <c:v>858</c:v>
                </c:pt>
                <c:pt idx="25">
                  <c:v>-858</c:v>
                </c:pt>
                <c:pt idx="26">
                  <c:v>0</c:v>
                </c:pt>
                <c:pt idx="27">
                  <c:v>0</c:v>
                </c:pt>
                <c:pt idx="28">
                  <c:v>858</c:v>
                </c:pt>
                <c:pt idx="30">
                  <c:v>-858</c:v>
                </c:pt>
                <c:pt idx="31">
                  <c:v>0</c:v>
                </c:pt>
                <c:pt idx="32">
                  <c:v>0</c:v>
                </c:pt>
                <c:pt idx="33">
                  <c:v>858</c:v>
                </c:pt>
                <c:pt idx="35">
                  <c:v>-858</c:v>
                </c:pt>
                <c:pt idx="36">
                  <c:v>0</c:v>
                </c:pt>
                <c:pt idx="37">
                  <c:v>0</c:v>
                </c:pt>
                <c:pt idx="38">
                  <c:v>858</c:v>
                </c:pt>
                <c:pt idx="40">
                  <c:v>-858</c:v>
                </c:pt>
                <c:pt idx="41">
                  <c:v>0</c:v>
                </c:pt>
                <c:pt idx="42">
                  <c:v>0</c:v>
                </c:pt>
                <c:pt idx="43">
                  <c:v>858</c:v>
                </c:pt>
                <c:pt idx="45">
                  <c:v>-858</c:v>
                </c:pt>
                <c:pt idx="46">
                  <c:v>0</c:v>
                </c:pt>
                <c:pt idx="47">
                  <c:v>0</c:v>
                </c:pt>
                <c:pt idx="48">
                  <c:v>858</c:v>
                </c:pt>
                <c:pt idx="50">
                  <c:v>-858</c:v>
                </c:pt>
                <c:pt idx="51">
                  <c:v>0</c:v>
                </c:pt>
                <c:pt idx="52">
                  <c:v>0</c:v>
                </c:pt>
                <c:pt idx="53">
                  <c:v>858</c:v>
                </c:pt>
                <c:pt idx="55">
                  <c:v>-858</c:v>
                </c:pt>
                <c:pt idx="56">
                  <c:v>0</c:v>
                </c:pt>
                <c:pt idx="57">
                  <c:v>0</c:v>
                </c:pt>
                <c:pt idx="58">
                  <c:v>858</c:v>
                </c:pt>
                <c:pt idx="60">
                  <c:v>-858</c:v>
                </c:pt>
                <c:pt idx="61">
                  <c:v>0</c:v>
                </c:pt>
                <c:pt idx="62">
                  <c:v>0</c:v>
                </c:pt>
                <c:pt idx="63">
                  <c:v>858</c:v>
                </c:pt>
                <c:pt idx="65">
                  <c:v>0</c:v>
                </c:pt>
                <c:pt idx="66">
                  <c:v>-858</c:v>
                </c:pt>
              </c:numCache>
            </c:numRef>
          </c:xVal>
          <c:yVal>
            <c:numRef>
              <c:f>Лист3!$L$6:$L$72</c:f>
              <c:numCache>
                <c:formatCode>0.00</c:formatCode>
                <c:ptCount val="67"/>
                <c:pt idx="0">
                  <c:v>-73.410487541159881</c:v>
                </c:pt>
                <c:pt idx="1">
                  <c:v>-105.15648754115988</c:v>
                </c:pt>
                <c:pt idx="5">
                  <c:v>-72.223967863872076</c:v>
                </c:pt>
                <c:pt idx="6">
                  <c:v>-103.96996786387207</c:v>
                </c:pt>
                <c:pt idx="7">
                  <c:v>-105.553</c:v>
                </c:pt>
                <c:pt idx="8">
                  <c:v>-137.29900000000001</c:v>
                </c:pt>
                <c:pt idx="10">
                  <c:v>-64.044271409218922</c:v>
                </c:pt>
                <c:pt idx="11">
                  <c:v>-95.790271409218917</c:v>
                </c:pt>
                <c:pt idx="12">
                  <c:v>-102.0024710993209</c:v>
                </c:pt>
                <c:pt idx="13">
                  <c:v>-133.74847109932091</c:v>
                </c:pt>
                <c:pt idx="15">
                  <c:v>-49.428830972997503</c:v>
                </c:pt>
                <c:pt idx="16">
                  <c:v>-81.174830972997498</c:v>
                </c:pt>
                <c:pt idx="17">
                  <c:v>-91.592847074338508</c:v>
                </c:pt>
                <c:pt idx="18">
                  <c:v>-123.3388470743385</c:v>
                </c:pt>
                <c:pt idx="20">
                  <c:v>-29.373664667778975</c:v>
                </c:pt>
                <c:pt idx="21">
                  <c:v>-61.119664667778977</c:v>
                </c:pt>
                <c:pt idx="22">
                  <c:v>-75.033526599638236</c:v>
                </c:pt>
                <c:pt idx="23">
                  <c:v>-106.77952659963825</c:v>
                </c:pt>
                <c:pt idx="25">
                  <c:v>-5.2454989345346803</c:v>
                </c:pt>
                <c:pt idx="26">
                  <c:v>-36.991498934534683</c:v>
                </c:pt>
                <c:pt idx="27">
                  <c:v>-53.452999999999982</c:v>
                </c:pt>
                <c:pt idx="28">
                  <c:v>-85.198999999999984</c:v>
                </c:pt>
                <c:pt idx="30">
                  <c:v>21.311371605694013</c:v>
                </c:pt>
                <c:pt idx="31">
                  <c:v>-10.434628394305989</c:v>
                </c:pt>
                <c:pt idx="32">
                  <c:v>-28.321944499682676</c:v>
                </c:pt>
                <c:pt idx="33">
                  <c:v>-60.067944499682667</c:v>
                </c:pt>
                <c:pt idx="35">
                  <c:v>48.487140112894153</c:v>
                </c:pt>
                <c:pt idx="36">
                  <c:v>16.741140112894147</c:v>
                </c:pt>
                <c:pt idx="37">
                  <c:v>-1.3529999999999935</c:v>
                </c:pt>
                <c:pt idx="38">
                  <c:v>-33.09899999999999</c:v>
                </c:pt>
                <c:pt idx="40">
                  <c:v>74.429822873380886</c:v>
                </c:pt>
                <c:pt idx="41">
                  <c:v>42.683822873380883</c:v>
                </c:pt>
                <c:pt idx="42">
                  <c:v>25.615944499682659</c:v>
                </c:pt>
                <c:pt idx="43">
                  <c:v>-6.1300555003173365</c:v>
                </c:pt>
                <c:pt idx="45">
                  <c:v>97.371468929337411</c:v>
                </c:pt>
                <c:pt idx="46">
                  <c:v>65.625468929337416</c:v>
                </c:pt>
                <c:pt idx="47">
                  <c:v>50.747000000000014</c:v>
                </c:pt>
                <c:pt idx="48">
                  <c:v>19.001000000000019</c:v>
                </c:pt>
                <c:pt idx="50">
                  <c:v>115.74864301491294</c:v>
                </c:pt>
                <c:pt idx="51">
                  <c:v>84.002643014912948</c:v>
                </c:pt>
                <c:pt idx="52">
                  <c:v>72.327526599638261</c:v>
                </c:pt>
                <c:pt idx="53">
                  <c:v>40.581526599638259</c:v>
                </c:pt>
                <c:pt idx="55">
                  <c:v>128.30897108589164</c:v>
                </c:pt>
                <c:pt idx="56">
                  <c:v>96.562971085891661</c:v>
                </c:pt>
                <c:pt idx="57">
                  <c:v>88.886847074338519</c:v>
                </c:pt>
                <c:pt idx="58">
                  <c:v>57.140847074338517</c:v>
                </c:pt>
                <c:pt idx="60">
                  <c:v>134.19648754115988</c:v>
                </c:pt>
                <c:pt idx="61">
                  <c:v>102.45048754115989</c:v>
                </c:pt>
                <c:pt idx="62">
                  <c:v>99.296471099320925</c:v>
                </c:pt>
                <c:pt idx="63">
                  <c:v>67.55047109932093</c:v>
                </c:pt>
                <c:pt idx="65">
                  <c:v>102.84700000000001</c:v>
                </c:pt>
                <c:pt idx="66">
                  <c:v>71.100999999999999</c:v>
                </c:pt>
              </c:numCache>
            </c:numRef>
          </c:yVal>
        </c:ser>
        <c:dLbls/>
        <c:axId val="90983040"/>
        <c:axId val="90984832"/>
      </c:scatterChart>
      <c:valAx>
        <c:axId val="90983040"/>
        <c:scaling>
          <c:orientation val="minMax"/>
        </c:scaling>
        <c:axPos val="b"/>
        <c:numFmt formatCode="General" sourceLinked="1"/>
        <c:tickLblPos val="nextTo"/>
        <c:crossAx val="90984832"/>
        <c:crosses val="autoZero"/>
        <c:crossBetween val="midCat"/>
      </c:valAx>
      <c:valAx>
        <c:axId val="90984832"/>
        <c:scaling>
          <c:orientation val="minMax"/>
        </c:scaling>
        <c:axPos val="l"/>
        <c:majorGridlines/>
        <c:numFmt formatCode="0.00" sourceLinked="1"/>
        <c:tickLblPos val="nextTo"/>
        <c:crossAx val="90983040"/>
        <c:crosses val="autoZero"/>
        <c:crossBetween val="midCat"/>
      </c:valAx>
    </c:plotArea>
    <c:plotVisOnly val="1"/>
    <c:dispBlanksAs val="gap"/>
  </c:chart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yVal>
            <c:numRef>
              <c:f>Лист3!$K$10:$K$10</c:f>
              <c:numCache>
                <c:formatCode>General</c:formatCode>
                <c:ptCount val="1"/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yVal>
            <c:numRef>
              <c:f>Лист3!$J$66:$J$69</c:f>
              <c:numCache>
                <c:formatCode>General</c:formatCode>
                <c:ptCount val="4"/>
              </c:numCache>
            </c:numRef>
          </c:yVal>
          <c:smooth val="1"/>
        </c:ser>
        <c:dLbls/>
        <c:axId val="133297664"/>
        <c:axId val="133299200"/>
      </c:scatterChart>
      <c:valAx>
        <c:axId val="133297664"/>
        <c:scaling>
          <c:orientation val="minMax"/>
        </c:scaling>
        <c:axPos val="b"/>
        <c:tickLblPos val="nextTo"/>
        <c:crossAx val="133299200"/>
        <c:crosses val="autoZero"/>
        <c:crossBetween val="midCat"/>
      </c:valAx>
      <c:valAx>
        <c:axId val="133299200"/>
        <c:scaling>
          <c:orientation val="minMax"/>
        </c:scaling>
        <c:axPos val="l"/>
        <c:majorGridlines/>
        <c:numFmt formatCode="General" sourceLinked="1"/>
        <c:tickLblPos val="nextTo"/>
        <c:crossAx val="133297664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8"/>
  <c:chart>
    <c:title/>
    <c:plotArea>
      <c:layout/>
      <c:scatterChart>
        <c:scatterStyle val="lineMarker"/>
        <c:ser>
          <c:idx val="0"/>
          <c:order val="0"/>
          <c:tx>
            <c:strRef>
              <c:f>Лист3!$L$5</c:f>
              <c:strCache>
                <c:ptCount val="1"/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xVal>
            <c:numRef>
              <c:f>Лист3!$K$6:$K$7</c:f>
              <c:numCache>
                <c:formatCode>General</c:formatCode>
                <c:ptCount val="2"/>
                <c:pt idx="0">
                  <c:v>858</c:v>
                </c:pt>
                <c:pt idx="1">
                  <c:v>0</c:v>
                </c:pt>
              </c:numCache>
            </c:numRef>
          </c:xVal>
          <c:yVal>
            <c:numRef>
              <c:f>Лист3!$L$6:$L$7</c:f>
              <c:numCache>
                <c:formatCode>0.00</c:formatCode>
                <c:ptCount val="2"/>
                <c:pt idx="0">
                  <c:v>-73.410487541159881</c:v>
                </c:pt>
                <c:pt idx="1">
                  <c:v>-105.15648754115988</c:v>
                </c:pt>
              </c:numCache>
            </c:numRef>
          </c:yVal>
        </c:ser>
        <c:dLbls/>
        <c:axId val="133397120"/>
        <c:axId val="133398912"/>
      </c:scatterChart>
      <c:valAx>
        <c:axId val="133397120"/>
        <c:scaling>
          <c:orientation val="minMax"/>
        </c:scaling>
        <c:axPos val="b"/>
        <c:numFmt formatCode="General" sourceLinked="1"/>
        <c:tickLblPos val="nextTo"/>
        <c:crossAx val="133398912"/>
        <c:crosses val="autoZero"/>
        <c:crossBetween val="midCat"/>
      </c:valAx>
      <c:valAx>
        <c:axId val="133398912"/>
        <c:scaling>
          <c:orientation val="minMax"/>
        </c:scaling>
        <c:axPos val="l"/>
        <c:majorGridlines/>
        <c:numFmt formatCode="0.00" sourceLinked="1"/>
        <c:tickLblPos val="nextTo"/>
        <c:crossAx val="133397120"/>
        <c:crosses val="autoZero"/>
        <c:crossBetween val="midCat"/>
      </c:valAx>
    </c:plotArea>
    <c:legend>
      <c:legendPos val="r"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layout>
        <c:manualLayout>
          <c:xMode val="edge"/>
          <c:yMode val="edge"/>
          <c:x val="0.98054855643044614"/>
          <c:y val="0"/>
        </c:manualLayout>
      </c:layout>
    </c:title>
    <c:plotArea>
      <c:layout/>
      <c:scatterChart>
        <c:scatterStyle val="smoothMarker"/>
        <c:ser>
          <c:idx val="0"/>
          <c:order val="0"/>
          <c:tx>
            <c:strRef>
              <c:f>Лист3!$L$70</c:f>
              <c:strCache>
                <c:ptCount val="1"/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xVal>
            <c:numRef>
              <c:f>Лист3!$M$73:$M$74</c:f>
              <c:numCache>
                <c:formatCode>General</c:formatCode>
                <c:ptCount val="2"/>
                <c:pt idx="0">
                  <c:v>0</c:v>
                </c:pt>
                <c:pt idx="1">
                  <c:v>-858</c:v>
                </c:pt>
              </c:numCache>
            </c:numRef>
          </c:xVal>
          <c:yVal>
            <c:numRef>
              <c:f>Лист3!$N$73:$N$74</c:f>
              <c:numCache>
                <c:formatCode>General</c:formatCode>
                <c:ptCount val="2"/>
                <c:pt idx="0">
                  <c:v>102.84700000000001</c:v>
                </c:pt>
                <c:pt idx="1">
                  <c:v>134.59300000000002</c:v>
                </c:pt>
              </c:numCache>
            </c:numRef>
          </c:yVal>
          <c:smooth val="1"/>
        </c:ser>
        <c:dLbls/>
        <c:axId val="133439872"/>
        <c:axId val="133441408"/>
      </c:scatterChart>
      <c:valAx>
        <c:axId val="133439872"/>
        <c:scaling>
          <c:orientation val="minMax"/>
        </c:scaling>
        <c:axPos val="b"/>
        <c:numFmt formatCode="General" sourceLinked="1"/>
        <c:tickLblPos val="nextTo"/>
        <c:crossAx val="133441408"/>
        <c:crosses val="autoZero"/>
        <c:crossBetween val="midCat"/>
      </c:valAx>
      <c:valAx>
        <c:axId val="133441408"/>
        <c:scaling>
          <c:orientation val="minMax"/>
        </c:scaling>
        <c:axPos val="l"/>
        <c:majorGridlines/>
        <c:numFmt formatCode="General" sourceLinked="1"/>
        <c:tickLblPos val="nextTo"/>
        <c:crossAx val="133439872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0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tabSelected="1" zoomScale="8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5402" cy="6064577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5402" cy="6064577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85402" cy="6064577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85402" cy="6064577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0.49408</cdr:x>
      <cdr:y>0.02073</cdr:y>
    </cdr:from>
    <cdr:to>
      <cdr:x>0.57868</cdr:x>
      <cdr:y>0.08679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587711" y="125690"/>
          <a:ext cx="785567" cy="4006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  <a:sym typeface="Symbol"/>
            </a:rPr>
            <a:t>,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  <a:sym typeface="Symbol"/>
            </a:rPr>
            <a:t> </a:t>
          </a:r>
          <a:r>
            <a:rPr lang="ru-RU" sz="1100" baseline="0">
              <a:latin typeface="Times New Roman" panose="02020603050405020304" pitchFamily="18" charset="0"/>
              <a:cs typeface="Times New Roman" panose="02020603050405020304" pitchFamily="18" charset="0"/>
              <a:sym typeface="Symbol"/>
            </a:rPr>
            <a:t>рад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  <a:sym typeface="Symbol"/>
            </a:rPr>
            <a:t>/</a:t>
          </a:r>
          <a:r>
            <a:rPr lang="ru-RU" sz="1100" baseline="0">
              <a:latin typeface="Times New Roman" panose="02020603050405020304" pitchFamily="18" charset="0"/>
              <a:cs typeface="Times New Roman" panose="02020603050405020304" pitchFamily="18" charset="0"/>
              <a:sym typeface="Symbol"/>
            </a:rPr>
            <a:t>с.</a:t>
          </a:r>
          <a:endParaRPr lang="ru-RU" sz="1100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0.94596</cdr:x>
      <cdr:y>0.39085</cdr:y>
    </cdr:from>
    <cdr:to>
      <cdr:x>0.9908</cdr:x>
      <cdr:y>0.45303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8783601" y="2370332"/>
          <a:ext cx="416357" cy="3770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I,</a:t>
          </a:r>
          <a:r>
            <a:rPr lang="ru-RU" sz="1100">
              <a:latin typeface="Times New Roman" panose="02020603050405020304" pitchFamily="18" charset="0"/>
              <a:cs typeface="Times New Roman" panose="02020603050405020304" pitchFamily="18" charset="0"/>
            </a:rPr>
            <a:t> А</a:t>
          </a:r>
        </a:p>
      </cdr:txBody>
    </cdr:sp>
  </cdr:relSizeAnchor>
  <cdr:relSizeAnchor xmlns:cdr="http://schemas.openxmlformats.org/drawingml/2006/chartDrawing">
    <cdr:from>
      <cdr:x>0.90142</cdr:x>
      <cdr:y>0.20221</cdr:y>
    </cdr:from>
    <cdr:to>
      <cdr:x>0.97195</cdr:x>
      <cdr:y>0.25915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8370093" y="1226344"/>
          <a:ext cx="654845" cy="34528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l-GR" sz="1100"/>
            <a:t>α</a:t>
          </a:r>
          <a:r>
            <a:rPr lang="ru-RU" sz="1100" baseline="-25000"/>
            <a:t>1</a:t>
          </a:r>
          <a:r>
            <a:rPr lang="ru-RU" sz="1100" baseline="0"/>
            <a:t>=15˚</a:t>
          </a:r>
        </a:p>
      </cdr:txBody>
    </cdr:sp>
  </cdr:relSizeAnchor>
  <cdr:relSizeAnchor xmlns:cdr="http://schemas.openxmlformats.org/drawingml/2006/chartDrawing">
    <cdr:from>
      <cdr:x>0.90527</cdr:x>
      <cdr:y>0.25522</cdr:y>
    </cdr:from>
    <cdr:to>
      <cdr:x>0.9758</cdr:x>
      <cdr:y>0.31216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8405813" y="1547812"/>
          <a:ext cx="654845" cy="34528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100"/>
            <a:t>α</a:t>
          </a:r>
          <a:r>
            <a:rPr lang="ru-RU" sz="1100" baseline="-25000"/>
            <a:t>1</a:t>
          </a:r>
          <a:r>
            <a:rPr lang="ru-RU" sz="1100" baseline="0"/>
            <a:t>=30˚</a:t>
          </a:r>
        </a:p>
      </cdr:txBody>
    </cdr:sp>
  </cdr:relSizeAnchor>
  <cdr:relSizeAnchor xmlns:cdr="http://schemas.openxmlformats.org/drawingml/2006/chartDrawing">
    <cdr:from>
      <cdr:x>0.90271</cdr:x>
      <cdr:y>0.29645</cdr:y>
    </cdr:from>
    <cdr:to>
      <cdr:x>0.97323</cdr:x>
      <cdr:y>0.35338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8382000" y="1797843"/>
          <a:ext cx="654845" cy="34528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100"/>
            <a:t>α</a:t>
          </a:r>
          <a:r>
            <a:rPr lang="ru-RU" sz="1100" baseline="-25000"/>
            <a:t>1</a:t>
          </a:r>
          <a:r>
            <a:rPr lang="ru-RU" sz="1100" baseline="0"/>
            <a:t>=45˚</a:t>
          </a:r>
        </a:p>
      </cdr:txBody>
    </cdr:sp>
  </cdr:relSizeAnchor>
  <cdr:relSizeAnchor xmlns:cdr="http://schemas.openxmlformats.org/drawingml/2006/chartDrawing">
    <cdr:from>
      <cdr:x>0.90142</cdr:x>
      <cdr:y>0.35338</cdr:y>
    </cdr:from>
    <cdr:to>
      <cdr:x>0.97195</cdr:x>
      <cdr:y>0.41032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8370093" y="2143125"/>
          <a:ext cx="654845" cy="34528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100"/>
            <a:t>α</a:t>
          </a:r>
          <a:r>
            <a:rPr lang="ru-RU" sz="1100" baseline="-25000"/>
            <a:t>1</a:t>
          </a:r>
          <a:r>
            <a:rPr lang="ru-RU" sz="1100" baseline="0"/>
            <a:t>=60˚</a:t>
          </a:r>
        </a:p>
      </cdr:txBody>
    </cdr:sp>
  </cdr:relSizeAnchor>
  <cdr:relSizeAnchor xmlns:cdr="http://schemas.openxmlformats.org/drawingml/2006/chartDrawing">
    <cdr:from>
      <cdr:x>0.90143</cdr:x>
      <cdr:y>0.43191</cdr:y>
    </cdr:from>
    <cdr:to>
      <cdr:x>0.97195</cdr:x>
      <cdr:y>0.48885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8370094" y="2619375"/>
          <a:ext cx="654845" cy="34528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100"/>
            <a:t>α</a:t>
          </a:r>
          <a:r>
            <a:rPr lang="ru-RU" sz="1100" baseline="-25000"/>
            <a:t>1</a:t>
          </a:r>
          <a:r>
            <a:rPr lang="ru-RU" sz="1100" baseline="0"/>
            <a:t>=75˚</a:t>
          </a:r>
        </a:p>
      </cdr:txBody>
    </cdr:sp>
  </cdr:relSizeAnchor>
  <cdr:relSizeAnchor xmlns:cdr="http://schemas.openxmlformats.org/drawingml/2006/chartDrawing">
    <cdr:from>
      <cdr:x>0.90014</cdr:x>
      <cdr:y>0.49866</cdr:y>
    </cdr:from>
    <cdr:to>
      <cdr:x>0.97067</cdr:x>
      <cdr:y>0.5556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8358187" y="3024187"/>
          <a:ext cx="654845" cy="34528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100"/>
            <a:t>α</a:t>
          </a:r>
          <a:r>
            <a:rPr lang="ru-RU" sz="1100" baseline="-25000"/>
            <a:t>1</a:t>
          </a:r>
          <a:r>
            <a:rPr lang="ru-RU" sz="1100" baseline="0"/>
            <a:t>=90˚</a:t>
          </a:r>
        </a:p>
      </cdr:txBody>
    </cdr:sp>
  </cdr:relSizeAnchor>
  <cdr:relSizeAnchor xmlns:cdr="http://schemas.openxmlformats.org/drawingml/2006/chartDrawing">
    <cdr:from>
      <cdr:x>0.90143</cdr:x>
      <cdr:y>0.57719</cdr:y>
    </cdr:from>
    <cdr:to>
      <cdr:x>0.97195</cdr:x>
      <cdr:y>0.63413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8370094" y="3500437"/>
          <a:ext cx="654845" cy="34528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100"/>
            <a:t>α</a:t>
          </a:r>
          <a:r>
            <a:rPr lang="ru-RU" sz="1100" baseline="-25000"/>
            <a:t>1</a:t>
          </a:r>
          <a:r>
            <a:rPr lang="ru-RU" sz="1100" baseline="0"/>
            <a:t>=105˚</a:t>
          </a:r>
        </a:p>
      </cdr:txBody>
    </cdr:sp>
  </cdr:relSizeAnchor>
  <cdr:relSizeAnchor xmlns:cdr="http://schemas.openxmlformats.org/drawingml/2006/chartDrawing">
    <cdr:from>
      <cdr:x>0.90014</cdr:x>
      <cdr:y>0.64394</cdr:y>
    </cdr:from>
    <cdr:to>
      <cdr:x>0.97067</cdr:x>
      <cdr:y>0.70088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8358187" y="3905249"/>
          <a:ext cx="654845" cy="34528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100"/>
            <a:t>α</a:t>
          </a:r>
          <a:r>
            <a:rPr lang="ru-RU" sz="1100" baseline="-25000"/>
            <a:t>1</a:t>
          </a:r>
          <a:r>
            <a:rPr lang="ru-RU" sz="1100" baseline="0"/>
            <a:t>=120˚</a:t>
          </a:r>
        </a:p>
      </cdr:txBody>
    </cdr:sp>
  </cdr:relSizeAnchor>
  <cdr:relSizeAnchor xmlns:cdr="http://schemas.openxmlformats.org/drawingml/2006/chartDrawing">
    <cdr:from>
      <cdr:x>0.89886</cdr:x>
      <cdr:y>0.70284</cdr:y>
    </cdr:from>
    <cdr:to>
      <cdr:x>0.96938</cdr:x>
      <cdr:y>0.75978</cdr:y>
    </cdr:to>
    <cdr:sp macro="" textlink="">
      <cdr:nvSpPr>
        <cdr:cNvPr id="12" name="TextBox 1"/>
        <cdr:cNvSpPr txBox="1"/>
      </cdr:nvSpPr>
      <cdr:spPr>
        <a:xfrm xmlns:a="http://schemas.openxmlformats.org/drawingml/2006/main">
          <a:off x="8346281" y="4262438"/>
          <a:ext cx="654845" cy="34528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100"/>
            <a:t>α</a:t>
          </a:r>
          <a:r>
            <a:rPr lang="ru-RU" sz="1100" baseline="-25000"/>
            <a:t>1</a:t>
          </a:r>
          <a:r>
            <a:rPr lang="ru-RU" sz="1100" baseline="0"/>
            <a:t>=135˚</a:t>
          </a:r>
        </a:p>
      </cdr:txBody>
    </cdr:sp>
  </cdr:relSizeAnchor>
  <cdr:relSizeAnchor xmlns:cdr="http://schemas.openxmlformats.org/drawingml/2006/chartDrawing">
    <cdr:from>
      <cdr:x>0.90271</cdr:x>
      <cdr:y>0.74407</cdr:y>
    </cdr:from>
    <cdr:to>
      <cdr:x>0.97323</cdr:x>
      <cdr:y>0.801</cdr:y>
    </cdr:to>
    <cdr:sp macro="" textlink="">
      <cdr:nvSpPr>
        <cdr:cNvPr id="13" name="TextBox 1"/>
        <cdr:cNvSpPr txBox="1"/>
      </cdr:nvSpPr>
      <cdr:spPr>
        <a:xfrm xmlns:a="http://schemas.openxmlformats.org/drawingml/2006/main">
          <a:off x="8382000" y="4512468"/>
          <a:ext cx="654845" cy="34528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100"/>
            <a:t>α</a:t>
          </a:r>
          <a:r>
            <a:rPr lang="ru-RU" sz="1100" baseline="-25000"/>
            <a:t>1</a:t>
          </a:r>
          <a:r>
            <a:rPr lang="ru-RU" sz="1100" baseline="0"/>
            <a:t>=150˚</a:t>
          </a:r>
        </a:p>
      </cdr:txBody>
    </cdr:sp>
  </cdr:relSizeAnchor>
  <cdr:relSizeAnchor xmlns:cdr="http://schemas.openxmlformats.org/drawingml/2006/chartDrawing">
    <cdr:from>
      <cdr:x>0.8963</cdr:x>
      <cdr:y>0.77156</cdr:y>
    </cdr:from>
    <cdr:to>
      <cdr:x>0.96682</cdr:x>
      <cdr:y>0.81082</cdr:y>
    </cdr:to>
    <cdr:sp macro="" textlink="">
      <cdr:nvSpPr>
        <cdr:cNvPr id="14" name="TextBox 1"/>
        <cdr:cNvSpPr txBox="1"/>
      </cdr:nvSpPr>
      <cdr:spPr>
        <a:xfrm xmlns:a="http://schemas.openxmlformats.org/drawingml/2006/main">
          <a:off x="8322471" y="4679158"/>
          <a:ext cx="654845" cy="2381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100"/>
            <a:t>α</a:t>
          </a:r>
          <a:r>
            <a:rPr lang="ru-RU" sz="1100" baseline="-25000"/>
            <a:t>1</a:t>
          </a:r>
          <a:r>
            <a:rPr lang="ru-RU" sz="1100" baseline="0"/>
            <a:t>=165˚</a:t>
          </a:r>
        </a:p>
      </cdr:txBody>
    </cdr:sp>
  </cdr:relSizeAnchor>
  <cdr:relSizeAnchor xmlns:cdr="http://schemas.openxmlformats.org/drawingml/2006/chartDrawing">
    <cdr:from>
      <cdr:x>0.89886</cdr:x>
      <cdr:y>0.80297</cdr:y>
    </cdr:from>
    <cdr:to>
      <cdr:x>0.96938</cdr:x>
      <cdr:y>0.8599</cdr:y>
    </cdr:to>
    <cdr:sp macro="" textlink="">
      <cdr:nvSpPr>
        <cdr:cNvPr id="15" name="TextBox 1"/>
        <cdr:cNvSpPr txBox="1"/>
      </cdr:nvSpPr>
      <cdr:spPr>
        <a:xfrm xmlns:a="http://schemas.openxmlformats.org/drawingml/2006/main">
          <a:off x="8346281" y="4869655"/>
          <a:ext cx="654845" cy="34528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100"/>
            <a:t>α</a:t>
          </a:r>
          <a:r>
            <a:rPr lang="ru-RU" sz="1100" baseline="-25000"/>
            <a:t>1</a:t>
          </a:r>
          <a:r>
            <a:rPr lang="ru-RU" sz="1100" baseline="0"/>
            <a:t>=180˚</a:t>
          </a:r>
        </a:p>
      </cdr:txBody>
    </cdr:sp>
  </cdr:relSizeAnchor>
  <cdr:relSizeAnchor xmlns:cdr="http://schemas.openxmlformats.org/drawingml/2006/chartDrawing">
    <cdr:from>
      <cdr:x>0.03206</cdr:x>
      <cdr:y>0.0373</cdr:y>
    </cdr:from>
    <cdr:to>
      <cdr:x>0.10258</cdr:x>
      <cdr:y>0.07264</cdr:y>
    </cdr:to>
    <cdr:sp macro="" textlink="">
      <cdr:nvSpPr>
        <cdr:cNvPr id="16" name="TextBox 1"/>
        <cdr:cNvSpPr txBox="1"/>
      </cdr:nvSpPr>
      <cdr:spPr>
        <a:xfrm xmlns:a="http://schemas.openxmlformats.org/drawingml/2006/main">
          <a:off x="297656" y="226220"/>
          <a:ext cx="654845" cy="2143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100"/>
            <a:t>α</a:t>
          </a:r>
          <a:r>
            <a:rPr lang="ru-RU" sz="1100" baseline="-25000"/>
            <a:t>2</a:t>
          </a:r>
          <a:r>
            <a:rPr lang="ru-RU" sz="1100" baseline="0"/>
            <a:t>=170˚</a:t>
          </a:r>
        </a:p>
      </cdr:txBody>
    </cdr:sp>
  </cdr:relSizeAnchor>
  <cdr:relSizeAnchor xmlns:cdr="http://schemas.openxmlformats.org/drawingml/2006/chartDrawing">
    <cdr:from>
      <cdr:x>0.03206</cdr:x>
      <cdr:y>0.06282</cdr:y>
    </cdr:from>
    <cdr:to>
      <cdr:x>0.10258</cdr:x>
      <cdr:y>0.10013</cdr:y>
    </cdr:to>
    <cdr:sp macro="" textlink="">
      <cdr:nvSpPr>
        <cdr:cNvPr id="17" name="TextBox 1"/>
        <cdr:cNvSpPr txBox="1"/>
      </cdr:nvSpPr>
      <cdr:spPr>
        <a:xfrm xmlns:a="http://schemas.openxmlformats.org/drawingml/2006/main">
          <a:off x="297657" y="381001"/>
          <a:ext cx="654845" cy="22621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100"/>
            <a:t>α</a:t>
          </a:r>
          <a:r>
            <a:rPr lang="ru-RU" sz="1100" baseline="-25000"/>
            <a:t>2</a:t>
          </a:r>
          <a:r>
            <a:rPr lang="ru-RU" sz="1100" baseline="0"/>
            <a:t>=155˚</a:t>
          </a:r>
        </a:p>
      </cdr:txBody>
    </cdr:sp>
  </cdr:relSizeAnchor>
  <cdr:relSizeAnchor xmlns:cdr="http://schemas.openxmlformats.org/drawingml/2006/chartDrawing">
    <cdr:from>
      <cdr:x>0.03719</cdr:x>
      <cdr:y>0.10013</cdr:y>
    </cdr:from>
    <cdr:to>
      <cdr:x>0.10771</cdr:x>
      <cdr:y>0.1335</cdr:y>
    </cdr:to>
    <cdr:sp macro="" textlink="">
      <cdr:nvSpPr>
        <cdr:cNvPr id="18" name="TextBox 1"/>
        <cdr:cNvSpPr txBox="1"/>
      </cdr:nvSpPr>
      <cdr:spPr>
        <a:xfrm xmlns:a="http://schemas.openxmlformats.org/drawingml/2006/main">
          <a:off x="345282" y="607219"/>
          <a:ext cx="654845" cy="2024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l-GR" sz="1100"/>
            <a:t>α</a:t>
          </a:r>
          <a:r>
            <a:rPr lang="ru-RU" sz="1100" baseline="-25000"/>
            <a:t>2</a:t>
          </a:r>
          <a:r>
            <a:rPr lang="ru-RU" sz="1100" baseline="0"/>
            <a:t>=140˚</a:t>
          </a:r>
        </a:p>
      </cdr:txBody>
    </cdr:sp>
  </cdr:relSizeAnchor>
  <cdr:relSizeAnchor xmlns:cdr="http://schemas.openxmlformats.org/drawingml/2006/chartDrawing">
    <cdr:from>
      <cdr:x>0.0359</cdr:x>
      <cdr:y>0.15902</cdr:y>
    </cdr:from>
    <cdr:to>
      <cdr:x>0.10643</cdr:x>
      <cdr:y>0.1924</cdr:y>
    </cdr:to>
    <cdr:sp macro="" textlink="">
      <cdr:nvSpPr>
        <cdr:cNvPr id="20" name="TextBox 1"/>
        <cdr:cNvSpPr txBox="1"/>
      </cdr:nvSpPr>
      <cdr:spPr>
        <a:xfrm xmlns:a="http://schemas.openxmlformats.org/drawingml/2006/main">
          <a:off x="333375" y="964406"/>
          <a:ext cx="654845" cy="2024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100"/>
            <a:t>α</a:t>
          </a:r>
          <a:r>
            <a:rPr lang="ru-RU" sz="1100" baseline="-25000"/>
            <a:t>2</a:t>
          </a:r>
          <a:r>
            <a:rPr lang="ru-RU" sz="1100" baseline="0"/>
            <a:t>=125˚</a:t>
          </a:r>
        </a:p>
      </cdr:txBody>
    </cdr:sp>
  </cdr:relSizeAnchor>
  <cdr:relSizeAnchor xmlns:cdr="http://schemas.openxmlformats.org/drawingml/2006/chartDrawing">
    <cdr:from>
      <cdr:x>0.03847</cdr:x>
      <cdr:y>0.20221</cdr:y>
    </cdr:from>
    <cdr:to>
      <cdr:x>0.10899</cdr:x>
      <cdr:y>0.23559</cdr:y>
    </cdr:to>
    <cdr:sp macro="" textlink="">
      <cdr:nvSpPr>
        <cdr:cNvPr id="21" name="TextBox 1"/>
        <cdr:cNvSpPr txBox="1"/>
      </cdr:nvSpPr>
      <cdr:spPr>
        <a:xfrm xmlns:a="http://schemas.openxmlformats.org/drawingml/2006/main">
          <a:off x="357188" y="1226344"/>
          <a:ext cx="654845" cy="2024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100"/>
            <a:t>α</a:t>
          </a:r>
          <a:r>
            <a:rPr lang="ru-RU" sz="1100" baseline="-25000"/>
            <a:t>2</a:t>
          </a:r>
          <a:r>
            <a:rPr lang="ru-RU" sz="1100" baseline="0"/>
            <a:t>=110˚</a:t>
          </a:r>
        </a:p>
      </cdr:txBody>
    </cdr:sp>
  </cdr:relSizeAnchor>
  <cdr:relSizeAnchor xmlns:cdr="http://schemas.openxmlformats.org/drawingml/2006/chartDrawing">
    <cdr:from>
      <cdr:x>0.04231</cdr:x>
      <cdr:y>0.35731</cdr:y>
    </cdr:from>
    <cdr:to>
      <cdr:x>0.11284</cdr:x>
      <cdr:y>0.39069</cdr:y>
    </cdr:to>
    <cdr:sp macro="" textlink="">
      <cdr:nvSpPr>
        <cdr:cNvPr id="22" name="TextBox 1"/>
        <cdr:cNvSpPr txBox="1"/>
      </cdr:nvSpPr>
      <cdr:spPr>
        <a:xfrm xmlns:a="http://schemas.openxmlformats.org/drawingml/2006/main">
          <a:off x="392905" y="2166937"/>
          <a:ext cx="654845" cy="2024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100"/>
            <a:t>α</a:t>
          </a:r>
          <a:r>
            <a:rPr lang="ru-RU" sz="1100" baseline="-25000"/>
            <a:t>2</a:t>
          </a:r>
          <a:r>
            <a:rPr lang="ru-RU" sz="1100" baseline="0"/>
            <a:t>=80˚</a:t>
          </a:r>
        </a:p>
      </cdr:txBody>
    </cdr:sp>
  </cdr:relSizeAnchor>
  <cdr:relSizeAnchor xmlns:cdr="http://schemas.openxmlformats.org/drawingml/2006/chartDrawing">
    <cdr:from>
      <cdr:x>0.04103</cdr:x>
      <cdr:y>0.42406</cdr:y>
    </cdr:from>
    <cdr:to>
      <cdr:x>0.11156</cdr:x>
      <cdr:y>0.45744</cdr:y>
    </cdr:to>
    <cdr:sp macro="" textlink="">
      <cdr:nvSpPr>
        <cdr:cNvPr id="23" name="TextBox 1"/>
        <cdr:cNvSpPr txBox="1"/>
      </cdr:nvSpPr>
      <cdr:spPr>
        <a:xfrm xmlns:a="http://schemas.openxmlformats.org/drawingml/2006/main">
          <a:off x="381000" y="2571750"/>
          <a:ext cx="654845" cy="2024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100"/>
            <a:t>α</a:t>
          </a:r>
          <a:r>
            <a:rPr lang="ru-RU" sz="1100" baseline="-25000"/>
            <a:t>2</a:t>
          </a:r>
          <a:r>
            <a:rPr lang="ru-RU" sz="1100" baseline="0"/>
            <a:t>=65˚</a:t>
          </a:r>
        </a:p>
      </cdr:txBody>
    </cdr:sp>
  </cdr:relSizeAnchor>
  <cdr:relSizeAnchor xmlns:cdr="http://schemas.openxmlformats.org/drawingml/2006/chartDrawing">
    <cdr:from>
      <cdr:x>0.04488</cdr:x>
      <cdr:y>0.49277</cdr:y>
    </cdr:from>
    <cdr:to>
      <cdr:x>0.1154</cdr:x>
      <cdr:y>0.52615</cdr:y>
    </cdr:to>
    <cdr:sp macro="" textlink="">
      <cdr:nvSpPr>
        <cdr:cNvPr id="24" name="TextBox 1"/>
        <cdr:cNvSpPr txBox="1"/>
      </cdr:nvSpPr>
      <cdr:spPr>
        <a:xfrm xmlns:a="http://schemas.openxmlformats.org/drawingml/2006/main">
          <a:off x="416719" y="2988469"/>
          <a:ext cx="654845" cy="2024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100"/>
            <a:t>α</a:t>
          </a:r>
          <a:r>
            <a:rPr lang="ru-RU" sz="1100" baseline="-25000"/>
            <a:t>2</a:t>
          </a:r>
          <a:r>
            <a:rPr lang="ru-RU" sz="1100" baseline="0"/>
            <a:t>=50˚</a:t>
          </a:r>
        </a:p>
      </cdr:txBody>
    </cdr:sp>
  </cdr:relSizeAnchor>
  <cdr:relSizeAnchor xmlns:cdr="http://schemas.openxmlformats.org/drawingml/2006/chartDrawing">
    <cdr:from>
      <cdr:x>0.04488</cdr:x>
      <cdr:y>0.53597</cdr:y>
    </cdr:from>
    <cdr:to>
      <cdr:x>0.1154</cdr:x>
      <cdr:y>0.56934</cdr:y>
    </cdr:to>
    <cdr:sp macro="" textlink="">
      <cdr:nvSpPr>
        <cdr:cNvPr id="25" name="TextBox 1"/>
        <cdr:cNvSpPr txBox="1"/>
      </cdr:nvSpPr>
      <cdr:spPr>
        <a:xfrm xmlns:a="http://schemas.openxmlformats.org/drawingml/2006/main">
          <a:off x="416719" y="3250407"/>
          <a:ext cx="654845" cy="2024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100"/>
            <a:t>α</a:t>
          </a:r>
          <a:r>
            <a:rPr lang="ru-RU" sz="1100" baseline="-25000"/>
            <a:t>2</a:t>
          </a:r>
          <a:r>
            <a:rPr lang="ru-RU" sz="1100" baseline="0"/>
            <a:t>=35˚</a:t>
          </a:r>
        </a:p>
      </cdr:txBody>
    </cdr:sp>
  </cdr:relSizeAnchor>
  <cdr:relSizeAnchor xmlns:cdr="http://schemas.openxmlformats.org/drawingml/2006/chartDrawing">
    <cdr:from>
      <cdr:x>0.04488</cdr:x>
      <cdr:y>0.57523</cdr:y>
    </cdr:from>
    <cdr:to>
      <cdr:x>0.1154</cdr:x>
      <cdr:y>0.60861</cdr:y>
    </cdr:to>
    <cdr:sp macro="" textlink="">
      <cdr:nvSpPr>
        <cdr:cNvPr id="26" name="TextBox 1"/>
        <cdr:cNvSpPr txBox="1"/>
      </cdr:nvSpPr>
      <cdr:spPr>
        <a:xfrm xmlns:a="http://schemas.openxmlformats.org/drawingml/2006/main">
          <a:off x="416719" y="3488532"/>
          <a:ext cx="654845" cy="2024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100"/>
            <a:t>α</a:t>
          </a:r>
          <a:r>
            <a:rPr lang="ru-RU" sz="1100" baseline="-25000"/>
            <a:t>2</a:t>
          </a:r>
          <a:r>
            <a:rPr lang="ru-RU" sz="1100" baseline="0"/>
            <a:t>=20˚</a:t>
          </a:r>
        </a:p>
      </cdr:txBody>
    </cdr:sp>
  </cdr:relSizeAnchor>
  <cdr:relSizeAnchor xmlns:cdr="http://schemas.openxmlformats.org/drawingml/2006/chartDrawing">
    <cdr:from>
      <cdr:x>0.05001</cdr:x>
      <cdr:y>0.60861</cdr:y>
    </cdr:from>
    <cdr:to>
      <cdr:x>0.12053</cdr:x>
      <cdr:y>0.64198</cdr:y>
    </cdr:to>
    <cdr:sp macro="" textlink="">
      <cdr:nvSpPr>
        <cdr:cNvPr id="27" name="TextBox 1"/>
        <cdr:cNvSpPr txBox="1"/>
      </cdr:nvSpPr>
      <cdr:spPr>
        <a:xfrm xmlns:a="http://schemas.openxmlformats.org/drawingml/2006/main">
          <a:off x="464343" y="3690937"/>
          <a:ext cx="654845" cy="2024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100"/>
            <a:t>α</a:t>
          </a:r>
          <a:r>
            <a:rPr lang="ru-RU" sz="1100" baseline="-25000"/>
            <a:t>2</a:t>
          </a:r>
          <a:r>
            <a:rPr lang="ru-RU" sz="1100" baseline="0"/>
            <a:t>=5˚</a:t>
          </a:r>
        </a:p>
      </cdr:txBody>
    </cdr:sp>
  </cdr:relSizeAnchor>
  <cdr:relSizeAnchor xmlns:cdr="http://schemas.openxmlformats.org/drawingml/2006/chartDrawing">
    <cdr:from>
      <cdr:x>0.04103</cdr:x>
      <cdr:y>0.28663</cdr:y>
    </cdr:from>
    <cdr:to>
      <cdr:x>0.11156</cdr:x>
      <cdr:y>0.32001</cdr:y>
    </cdr:to>
    <cdr:sp macro="" textlink="">
      <cdr:nvSpPr>
        <cdr:cNvPr id="28" name="TextBox 1"/>
        <cdr:cNvSpPr txBox="1"/>
      </cdr:nvSpPr>
      <cdr:spPr>
        <a:xfrm xmlns:a="http://schemas.openxmlformats.org/drawingml/2006/main">
          <a:off x="381000" y="1738312"/>
          <a:ext cx="654845" cy="2024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100"/>
            <a:t>α</a:t>
          </a:r>
          <a:r>
            <a:rPr lang="ru-RU" sz="1100" baseline="-25000"/>
            <a:t>2</a:t>
          </a:r>
          <a:r>
            <a:rPr lang="ru-RU" sz="1100" baseline="0"/>
            <a:t>=95˚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169545</xdr:colOff>
      <xdr:row>50</xdr:row>
      <xdr:rowOff>91440</xdr:rowOff>
    </xdr:from>
    <xdr:to>
      <xdr:col>23</xdr:col>
      <xdr:colOff>474345</xdr:colOff>
      <xdr:row>64</xdr:row>
      <xdr:rowOff>167640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419100</xdr:colOff>
      <xdr:row>0</xdr:row>
      <xdr:rowOff>278130</xdr:rowOff>
    </xdr:from>
    <xdr:to>
      <xdr:col>23</xdr:col>
      <xdr:colOff>114300</xdr:colOff>
      <xdr:row>13</xdr:row>
      <xdr:rowOff>72390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365760</xdr:colOff>
      <xdr:row>35</xdr:row>
      <xdr:rowOff>118110</xdr:rowOff>
    </xdr:from>
    <xdr:to>
      <xdr:col>28</xdr:col>
      <xdr:colOff>60960</xdr:colOff>
      <xdr:row>50</xdr:row>
      <xdr:rowOff>118110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workbookViewId="0">
      <selection activeCell="K12" sqref="K12"/>
    </sheetView>
  </sheetViews>
  <sheetFormatPr defaultRowHeight="15"/>
  <cols>
    <col min="11" max="11" width="8.5703125" customWidth="1"/>
    <col min="12" max="12" width="13.85546875" customWidth="1"/>
    <col min="15" max="15" width="12.5703125" customWidth="1"/>
  </cols>
  <sheetData>
    <row r="1" spans="1:7" ht="60" thickBot="1">
      <c r="A1" s="1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/>
      <c r="G1" t="s">
        <v>4</v>
      </c>
    </row>
    <row r="2" spans="1:7">
      <c r="A2" s="3">
        <v>365</v>
      </c>
      <c r="B2" s="3">
        <f>104.2*COS(A$2*PI()/180)+30.393</f>
        <v>134.19648754115988</v>
      </c>
      <c r="C2" s="3">
        <f>104.2*COS(A2*PI()/180)-1.353</f>
        <v>102.45048754115989</v>
      </c>
      <c r="D2" s="3">
        <f>104.2*COS(G2*PI()/180)-1.353</f>
        <v>102.84700000000001</v>
      </c>
      <c r="E2" s="3">
        <f>104.2*COS(G2*PI()/180)-33.099</f>
        <v>71.100999999999999</v>
      </c>
      <c r="G2">
        <v>0</v>
      </c>
    </row>
    <row r="3" spans="1:7">
      <c r="A3" s="3">
        <f>A2-15</f>
        <v>350</v>
      </c>
      <c r="B3" s="3">
        <f>104.2*COS(A$3*PI()/180)+30.393</f>
        <v>133.00996786387208</v>
      </c>
      <c r="C3" s="3">
        <f t="shared" ref="C3:C12" si="0">104.2*COS(A3*PI()/180)-1.353</f>
        <v>101.26396786387207</v>
      </c>
      <c r="D3" s="3">
        <f t="shared" ref="D3:D13" si="1">104.2*COS(G3*PI()/180)-1.353</f>
        <v>99.296471099320925</v>
      </c>
      <c r="E3" s="3">
        <f t="shared" ref="E3:E13" si="2">104.2*COS(G3*PI()/180)-33.099</f>
        <v>67.55047109932093</v>
      </c>
      <c r="G3">
        <f>G2+15</f>
        <v>15</v>
      </c>
    </row>
    <row r="4" spans="1:7">
      <c r="A4" s="3">
        <f t="shared" ref="A4:A26" si="3">A3-15</f>
        <v>335</v>
      </c>
      <c r="B4" s="3">
        <f>104.2*COS(A$4*PI()/180)+30.393</f>
        <v>124.83027140921891</v>
      </c>
      <c r="C4" s="3">
        <f t="shared" si="0"/>
        <v>93.084271409218914</v>
      </c>
      <c r="D4" s="3">
        <f t="shared" si="1"/>
        <v>88.886847074338519</v>
      </c>
      <c r="E4" s="3">
        <f t="shared" si="2"/>
        <v>57.140847074338517</v>
      </c>
      <c r="G4">
        <f t="shared" ref="G4:G13" si="4">G3+15</f>
        <v>30</v>
      </c>
    </row>
    <row r="5" spans="1:7">
      <c r="A5" s="3">
        <f t="shared" si="3"/>
        <v>320</v>
      </c>
      <c r="B5" s="3">
        <f>104.2*COS(A$5*PI()/180)+30.393</f>
        <v>110.21483097299749</v>
      </c>
      <c r="C5" s="3">
        <f t="shared" si="0"/>
        <v>78.468830972997495</v>
      </c>
      <c r="D5" s="3">
        <f t="shared" si="1"/>
        <v>72.327526599638261</v>
      </c>
      <c r="E5" s="3">
        <f t="shared" si="2"/>
        <v>40.581526599638259</v>
      </c>
      <c r="G5">
        <f t="shared" si="4"/>
        <v>45</v>
      </c>
    </row>
    <row r="6" spans="1:7">
      <c r="A6" s="3">
        <f t="shared" si="3"/>
        <v>305</v>
      </c>
      <c r="B6" s="3">
        <f>104.2*COS(A$6*PI()/180)+30.393</f>
        <v>90.159664667778998</v>
      </c>
      <c r="C6" s="3">
        <f t="shared" si="0"/>
        <v>58.413664667778995</v>
      </c>
      <c r="D6" s="3">
        <f t="shared" si="1"/>
        <v>50.747000000000014</v>
      </c>
      <c r="E6" s="3">
        <f t="shared" si="2"/>
        <v>19.001000000000019</v>
      </c>
      <c r="G6">
        <f t="shared" si="4"/>
        <v>60</v>
      </c>
    </row>
    <row r="7" spans="1:7">
      <c r="A7" s="3">
        <f t="shared" si="3"/>
        <v>290</v>
      </c>
      <c r="B7" s="3">
        <f>104.2*COS(A$7*PI()/180)+30.393</f>
        <v>66.031498934534625</v>
      </c>
      <c r="C7" s="3">
        <f t="shared" si="0"/>
        <v>34.285498934534623</v>
      </c>
      <c r="D7" s="3">
        <f t="shared" si="1"/>
        <v>25.615944499682659</v>
      </c>
      <c r="E7" s="3">
        <f t="shared" si="2"/>
        <v>-6.1300555003173365</v>
      </c>
      <c r="G7">
        <f t="shared" si="4"/>
        <v>75</v>
      </c>
    </row>
    <row r="8" spans="1:7">
      <c r="A8" s="3">
        <f t="shared" si="3"/>
        <v>275</v>
      </c>
      <c r="B8" s="3">
        <f>104.2*COS(A$8*PI()/180)+30.393</f>
        <v>39.474628394305952</v>
      </c>
      <c r="C8" s="3">
        <f t="shared" si="0"/>
        <v>7.7286283943059519</v>
      </c>
      <c r="D8" s="3">
        <f t="shared" si="1"/>
        <v>-1.3529999999999935</v>
      </c>
      <c r="E8" s="3">
        <f t="shared" si="2"/>
        <v>-33.09899999999999</v>
      </c>
      <c r="G8">
        <f t="shared" si="4"/>
        <v>90</v>
      </c>
    </row>
    <row r="9" spans="1:7">
      <c r="A9" s="3">
        <f t="shared" si="3"/>
        <v>260</v>
      </c>
      <c r="B9" s="3">
        <f>104.2*COS(A$9*PI()/180)+30.393</f>
        <v>12.298859887105859</v>
      </c>
      <c r="C9" s="3">
        <f t="shared" si="0"/>
        <v>-19.447140112894143</v>
      </c>
      <c r="D9" s="3">
        <f t="shared" si="1"/>
        <v>-28.321944499682676</v>
      </c>
      <c r="E9" s="3">
        <f t="shared" si="2"/>
        <v>-60.067944499682667</v>
      </c>
      <c r="G9">
        <f t="shared" si="4"/>
        <v>105</v>
      </c>
    </row>
    <row r="10" spans="1:7">
      <c r="A10" s="3">
        <f t="shared" si="3"/>
        <v>245</v>
      </c>
      <c r="B10" s="3">
        <f t="shared" ref="B10:B13" si="5">104.2*COS(A10*PI()/180)+30.393</f>
        <v>-13.643822873380934</v>
      </c>
      <c r="C10" s="3">
        <f t="shared" si="0"/>
        <v>-45.389822873380936</v>
      </c>
      <c r="D10" s="3">
        <f t="shared" si="1"/>
        <v>-53.452999999999982</v>
      </c>
      <c r="E10" s="3">
        <f t="shared" si="2"/>
        <v>-85.198999999999984</v>
      </c>
      <c r="G10">
        <f t="shared" si="4"/>
        <v>120</v>
      </c>
    </row>
    <row r="11" spans="1:7">
      <c r="A11" s="3">
        <f t="shared" si="3"/>
        <v>230</v>
      </c>
      <c r="B11" s="3">
        <f t="shared" si="5"/>
        <v>-36.585468929337409</v>
      </c>
      <c r="C11" s="3">
        <f t="shared" si="0"/>
        <v>-68.331468929337404</v>
      </c>
      <c r="D11" s="3">
        <f t="shared" si="1"/>
        <v>-75.033526599638236</v>
      </c>
      <c r="E11" s="3">
        <f t="shared" si="2"/>
        <v>-106.77952659963825</v>
      </c>
      <c r="G11">
        <f t="shared" si="4"/>
        <v>135</v>
      </c>
    </row>
    <row r="12" spans="1:7">
      <c r="A12" s="3">
        <f t="shared" si="3"/>
        <v>215</v>
      </c>
      <c r="B12" s="3">
        <f t="shared" si="5"/>
        <v>-54.96264301491297</v>
      </c>
      <c r="C12" s="3">
        <f t="shared" si="0"/>
        <v>-86.708643014912965</v>
      </c>
      <c r="D12" s="3">
        <f t="shared" si="1"/>
        <v>-91.592847074338508</v>
      </c>
      <c r="E12" s="3">
        <f t="shared" si="2"/>
        <v>-123.3388470743385</v>
      </c>
      <c r="G12">
        <f t="shared" si="4"/>
        <v>150</v>
      </c>
    </row>
    <row r="13" spans="1:7">
      <c r="A13" s="3">
        <f t="shared" si="3"/>
        <v>200</v>
      </c>
      <c r="B13" s="3">
        <f t="shared" si="5"/>
        <v>-67.522971085891655</v>
      </c>
      <c r="C13" s="3">
        <f>104.2*COS(A13*PI()/180)-1.353</f>
        <v>-99.26897108589165</v>
      </c>
      <c r="D13" s="3">
        <f t="shared" si="1"/>
        <v>-102.0024710993209</v>
      </c>
      <c r="E13" s="3">
        <f t="shared" si="2"/>
        <v>-133.74847109932091</v>
      </c>
      <c r="G13">
        <f t="shared" si="4"/>
        <v>165</v>
      </c>
    </row>
    <row r="14" spans="1:7">
      <c r="A14" s="4">
        <f>A13-15</f>
        <v>185</v>
      </c>
      <c r="B14" s="4">
        <f>104.2*COS($A$14*PI()/180)+30.393</f>
        <v>-73.410487541159881</v>
      </c>
      <c r="C14" s="4">
        <f>104.2*COS($A$14*PI()/180)-1.353</f>
        <v>-105.15648754115988</v>
      </c>
      <c r="D14" s="6">
        <f>104.2*COS($G$14*PI()/180)-1.353</f>
        <v>102.84700000000001</v>
      </c>
      <c r="E14" s="6">
        <f>104.2*COS($G$14*PI()/180)-33.099</f>
        <v>71.100999999999999</v>
      </c>
      <c r="F14" s="7"/>
      <c r="G14" s="7">
        <f>0</f>
        <v>0</v>
      </c>
    </row>
    <row r="15" spans="1:7">
      <c r="A15" s="3">
        <f t="shared" si="3"/>
        <v>170</v>
      </c>
      <c r="B15" s="3">
        <f>104.2*COS($A$15*PI()/180)+30.393</f>
        <v>-72.223967863872076</v>
      </c>
      <c r="C15" s="3">
        <f>104.2*COS($A$15*PI()/180)-1.353</f>
        <v>-103.96996786387207</v>
      </c>
      <c r="D15" s="3">
        <f>104.2*COS($G$15*PI()/180)-1.353</f>
        <v>99.296471099320925</v>
      </c>
      <c r="E15" s="3">
        <f>104.2*COS($G$15*PI()/180)-33.099</f>
        <v>67.55047109932093</v>
      </c>
      <c r="G15">
        <f>G14+15</f>
        <v>15</v>
      </c>
    </row>
    <row r="16" spans="1:7">
      <c r="A16" s="3">
        <f t="shared" si="3"/>
        <v>155</v>
      </c>
      <c r="B16" s="3">
        <f>104.2*COS($A$16*PI()/180)+30.393</f>
        <v>-64.044271409218922</v>
      </c>
      <c r="C16" s="3">
        <f>104.2*COS($A$16*PI()/180)-1.353</f>
        <v>-95.790271409218917</v>
      </c>
      <c r="D16" s="3">
        <f>104.2*COS($G$16*PI()/180)-1.353</f>
        <v>88.886847074338519</v>
      </c>
      <c r="E16" s="3">
        <f>104.2*COS($G$16*PI()/180)-33.099</f>
        <v>57.140847074338517</v>
      </c>
      <c r="G16">
        <f t="shared" ref="G16:G27" si="6">G15+15</f>
        <v>30</v>
      </c>
    </row>
    <row r="17" spans="1:7">
      <c r="A17" s="3">
        <f t="shared" si="3"/>
        <v>140</v>
      </c>
      <c r="B17" s="3">
        <f>104.2*COS($A$17*PI()/180)+30.393</f>
        <v>-49.428830972997503</v>
      </c>
      <c r="C17" s="3">
        <f>104.2*COS($A$17*PI()/180)-1.353</f>
        <v>-81.174830972997498</v>
      </c>
      <c r="D17" s="3">
        <f>104.2*COS($G$17*PI()/180)-1.353</f>
        <v>72.327526599638261</v>
      </c>
      <c r="E17" s="3">
        <f>104.2*COS($G$17*PI()/180)-33.099</f>
        <v>40.581526599638259</v>
      </c>
      <c r="G17">
        <f t="shared" si="6"/>
        <v>45</v>
      </c>
    </row>
    <row r="18" spans="1:7">
      <c r="A18" s="3">
        <f t="shared" si="3"/>
        <v>125</v>
      </c>
      <c r="B18" s="3">
        <f>104.2*COS($A$18*PI()/180)+30.393</f>
        <v>-29.373664667778975</v>
      </c>
      <c r="C18" s="3">
        <f>104.2*COS($A$18*PI()/180)-1.353</f>
        <v>-61.119664667778977</v>
      </c>
      <c r="D18" s="3">
        <f>104.2*COS($G$18*PI()/180)-1.353</f>
        <v>50.747000000000014</v>
      </c>
      <c r="E18" s="3">
        <f>104.2*COS($G$18*PI()/180)-33.099</f>
        <v>19.001000000000019</v>
      </c>
      <c r="G18">
        <f t="shared" si="6"/>
        <v>60</v>
      </c>
    </row>
    <row r="19" spans="1:7">
      <c r="A19" s="3">
        <f t="shared" si="3"/>
        <v>110</v>
      </c>
      <c r="B19" s="3">
        <f>104.2*COS($A$19*PI()/180)+30.393</f>
        <v>-5.2454989345346803</v>
      </c>
      <c r="C19" s="3">
        <f>104.2*COS($A$19*PI()/180)-1.353</f>
        <v>-36.991498934534683</v>
      </c>
      <c r="D19" s="3">
        <f>104.2*COS($G$19*PI()/180)-1.353</f>
        <v>25.615944499682659</v>
      </c>
      <c r="E19" s="3">
        <f>104.2*COS($G$19*PI()/180)-33.099</f>
        <v>-6.1300555003173365</v>
      </c>
      <c r="G19">
        <f t="shared" si="6"/>
        <v>75</v>
      </c>
    </row>
    <row r="20" spans="1:7">
      <c r="A20" s="3">
        <f t="shared" si="3"/>
        <v>95</v>
      </c>
      <c r="B20" s="3">
        <f>104.2*COS($A$20*PI()/180)+30.393</f>
        <v>21.311371605694013</v>
      </c>
      <c r="C20" s="3">
        <f>104.2*COS($A$20*PI()/180)-1.353</f>
        <v>-10.434628394305989</v>
      </c>
      <c r="D20" s="3">
        <f>104.2*COS($G$20*PI()/180)-1.353</f>
        <v>-1.3529999999999935</v>
      </c>
      <c r="E20" s="3">
        <f>104.2*COS($G$20*PI()/180)-33.099</f>
        <v>-33.09899999999999</v>
      </c>
      <c r="G20">
        <f t="shared" si="6"/>
        <v>90</v>
      </c>
    </row>
    <row r="21" spans="1:7">
      <c r="A21" s="3">
        <f t="shared" si="3"/>
        <v>80</v>
      </c>
      <c r="B21" s="3">
        <f>104.2*COS($A$21*PI()/180)+30.393</f>
        <v>48.487140112894153</v>
      </c>
      <c r="C21" s="3">
        <f>104.2*COS($A$21*PI()/180)-1.353</f>
        <v>16.741140112894147</v>
      </c>
      <c r="D21" s="3">
        <f>104.2*COS($G$21*PI()/180)-1.353</f>
        <v>-28.321944499682676</v>
      </c>
      <c r="E21" s="3">
        <f>104.2*COS($G$21*PI()/180)-33.099</f>
        <v>-60.067944499682667</v>
      </c>
      <c r="G21">
        <f t="shared" si="6"/>
        <v>105</v>
      </c>
    </row>
    <row r="22" spans="1:7">
      <c r="A22" s="3">
        <f t="shared" si="3"/>
        <v>65</v>
      </c>
      <c r="B22" s="3">
        <f>104.2*COS($A$22*PI()/180)+30.393</f>
        <v>74.429822873380886</v>
      </c>
      <c r="C22" s="3">
        <f>104.2*COS($A$22*PI()/180)-1.353</f>
        <v>42.683822873380883</v>
      </c>
      <c r="D22" s="3">
        <f>104.2*COS($G$22*PI()/180)-1.353</f>
        <v>-53.452999999999982</v>
      </c>
      <c r="E22" s="3">
        <f>104.2*COS($G$22*PI()/180)-33.099</f>
        <v>-85.198999999999984</v>
      </c>
      <c r="G22">
        <f t="shared" si="6"/>
        <v>120</v>
      </c>
    </row>
    <row r="23" spans="1:7">
      <c r="A23" s="3">
        <f t="shared" si="3"/>
        <v>50</v>
      </c>
      <c r="B23" s="3">
        <f>104.2*COS($A$23*PI()/180)+30.393</f>
        <v>97.371468929337411</v>
      </c>
      <c r="C23" s="3">
        <f>104.2*COS($A$23*PI()/180)-1.353</f>
        <v>65.625468929337416</v>
      </c>
      <c r="D23" s="3">
        <f>104.2*COS($G$23*PI()/180)-1.353</f>
        <v>-75.033526599638236</v>
      </c>
      <c r="E23" s="3">
        <f>104.2*COS($G$23*PI()/180)-33.099</f>
        <v>-106.77952659963825</v>
      </c>
      <c r="G23">
        <f t="shared" si="6"/>
        <v>135</v>
      </c>
    </row>
    <row r="24" spans="1:7">
      <c r="A24" s="3">
        <f t="shared" si="3"/>
        <v>35</v>
      </c>
      <c r="B24" s="3">
        <f>104.2*COS($A$24*PI()/180)+30.393</f>
        <v>115.74864301491294</v>
      </c>
      <c r="C24" s="3">
        <f>104.2*COS($A$24*PI()/180)-1.353</f>
        <v>84.002643014912948</v>
      </c>
      <c r="D24" s="3">
        <f>104.2*COS($G$24*PI()/180)-1.353</f>
        <v>-91.592847074338508</v>
      </c>
      <c r="E24" s="3">
        <f>104.2*COS($G$24*PI()/180)-33.099</f>
        <v>-123.3388470743385</v>
      </c>
      <c r="G24">
        <f t="shared" si="6"/>
        <v>150</v>
      </c>
    </row>
    <row r="25" spans="1:7">
      <c r="A25" s="3">
        <f t="shared" si="3"/>
        <v>20</v>
      </c>
      <c r="B25" s="3">
        <f>104.2*COS($A$25*PI()/180)+30.393</f>
        <v>128.30897108589164</v>
      </c>
      <c r="C25" s="3">
        <f>104.2*COS($A$25*PI()/180)-1.353</f>
        <v>96.562971085891661</v>
      </c>
      <c r="D25" s="3">
        <f>104.2*COS($G$25*PI()/180)-1.353</f>
        <v>-102.0024710993209</v>
      </c>
      <c r="E25" s="3">
        <f>104.2*COS($G$25*PI()/180)-33.099</f>
        <v>-133.74847109932091</v>
      </c>
      <c r="G25">
        <f t="shared" si="6"/>
        <v>165</v>
      </c>
    </row>
    <row r="26" spans="1:7">
      <c r="A26" s="3">
        <f t="shared" si="3"/>
        <v>5</v>
      </c>
      <c r="B26" s="3">
        <f>104.2*COS($A$26*PI()/180)+30.393</f>
        <v>134.19648754115988</v>
      </c>
      <c r="C26" s="3">
        <f>104.2*COS($A$26*PI()/180)-1.353</f>
        <v>102.45048754115989</v>
      </c>
      <c r="D26" s="3">
        <f>104.2*COS($G$26*PI()/180)-1.353</f>
        <v>-105.553</v>
      </c>
      <c r="E26" s="3">
        <f>104.2*COS($G$26*PI()/180)-33.099</f>
        <v>-137.29900000000001</v>
      </c>
      <c r="G26">
        <f t="shared" si="6"/>
        <v>180</v>
      </c>
    </row>
    <row r="27" spans="1:7">
      <c r="A27" s="7">
        <v>0</v>
      </c>
      <c r="B27" s="7">
        <f>104.2*COS($A$27*PI()/180)+30.393</f>
        <v>134.59300000000002</v>
      </c>
      <c r="C27" s="7">
        <f>104.2*COS($A$27*PI()/180)-1.353</f>
        <v>102.84700000000001</v>
      </c>
      <c r="D27" s="4">
        <f>104.2*COS($G$27*PI()/180)-1.353</f>
        <v>-102.00247109932093</v>
      </c>
      <c r="E27" s="4">
        <f>104.2*COS($G$27*PI()/180)-33.099</f>
        <v>-133.74847109932094</v>
      </c>
      <c r="F27" s="5"/>
      <c r="G27" s="5">
        <f t="shared" si="6"/>
        <v>195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5"/>
  <sheetViews>
    <sheetView topLeftCell="A10" zoomScale="80" zoomScaleNormal="80" workbookViewId="0">
      <selection sqref="A1:O75"/>
    </sheetView>
  </sheetViews>
  <sheetFormatPr defaultRowHeight="15"/>
  <cols>
    <col min="13" max="13" width="17.5703125" customWidth="1"/>
  </cols>
  <sheetData>
    <row r="1" spans="1:16" ht="60" thickBot="1">
      <c r="A1" s="1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/>
      <c r="G1" t="s">
        <v>4</v>
      </c>
    </row>
    <row r="2" spans="1:16">
      <c r="A2" s="3">
        <v>365</v>
      </c>
      <c r="B2" s="3">
        <f>104.2*COS(A$2*PI()/180)+30.393</f>
        <v>134.19648754115988</v>
      </c>
      <c r="C2" s="3">
        <f>104.2*COS(A2*PI()/180)-1.353</f>
        <v>102.45048754115989</v>
      </c>
      <c r="D2" s="3">
        <f>104.2*COS(G2*PI()/180)-1.353</f>
        <v>102.84700000000001</v>
      </c>
      <c r="E2" s="3">
        <f>104.2*COS(G2*PI()/180)-33.099</f>
        <v>71.100999999999999</v>
      </c>
      <c r="G2">
        <v>0</v>
      </c>
    </row>
    <row r="3" spans="1:16">
      <c r="A3" s="3">
        <f>A2-15</f>
        <v>350</v>
      </c>
      <c r="B3" s="3">
        <f>104.2*COS(A$3*PI()/180)+30.393</f>
        <v>133.00996786387208</v>
      </c>
      <c r="C3" s="3">
        <f t="shared" ref="C3:C12" si="0">104.2*COS(A3*PI()/180)-1.353</f>
        <v>101.26396786387207</v>
      </c>
      <c r="D3" s="3">
        <f t="shared" ref="D3:D13" si="1">104.2*COS(G3*PI()/180)-1.353</f>
        <v>99.296471099320925</v>
      </c>
      <c r="E3" s="3">
        <f t="shared" ref="E3:E13" si="2">104.2*COS(G3*PI()/180)-33.099</f>
        <v>67.55047109932093</v>
      </c>
      <c r="G3">
        <f>G2+15</f>
        <v>15</v>
      </c>
    </row>
    <row r="4" spans="1:16">
      <c r="A4" s="3">
        <f t="shared" ref="A4:A26" si="3">A3-15</f>
        <v>335</v>
      </c>
      <c r="B4" s="3">
        <f>104.2*COS(A$4*PI()/180)+30.393</f>
        <v>124.83027140921891</v>
      </c>
      <c r="C4" s="3">
        <f t="shared" si="0"/>
        <v>93.084271409218914</v>
      </c>
      <c r="D4" s="3">
        <f t="shared" si="1"/>
        <v>88.886847074338519</v>
      </c>
      <c r="E4" s="3">
        <f t="shared" si="2"/>
        <v>57.140847074338517</v>
      </c>
      <c r="G4">
        <f t="shared" ref="G4:G13" si="4">G3+15</f>
        <v>30</v>
      </c>
    </row>
    <row r="5" spans="1:16">
      <c r="A5" s="3">
        <f t="shared" si="3"/>
        <v>320</v>
      </c>
      <c r="B5" s="3">
        <f>104.2*COS(A$5*PI()/180)+30.393</f>
        <v>110.21483097299749</v>
      </c>
      <c r="C5" s="3">
        <f t="shared" si="0"/>
        <v>78.468830972997495</v>
      </c>
      <c r="D5" s="3">
        <f t="shared" si="1"/>
        <v>72.327526599638261</v>
      </c>
      <c r="E5" s="3">
        <f t="shared" si="2"/>
        <v>40.581526599638259</v>
      </c>
      <c r="G5">
        <f t="shared" si="4"/>
        <v>45</v>
      </c>
    </row>
    <row r="6" spans="1:16">
      <c r="A6" s="3">
        <f t="shared" si="3"/>
        <v>305</v>
      </c>
      <c r="B6" s="3">
        <f>104.2*COS(A$6*PI()/180)+30.393</f>
        <v>90.159664667778998</v>
      </c>
      <c r="C6" s="3">
        <f t="shared" si="0"/>
        <v>58.413664667778995</v>
      </c>
      <c r="D6" s="3">
        <f t="shared" si="1"/>
        <v>50.747000000000014</v>
      </c>
      <c r="E6" s="3">
        <f t="shared" si="2"/>
        <v>19.001000000000019</v>
      </c>
      <c r="G6">
        <f t="shared" si="4"/>
        <v>60</v>
      </c>
      <c r="I6" t="s">
        <v>35</v>
      </c>
      <c r="P6" t="s">
        <v>21</v>
      </c>
    </row>
    <row r="7" spans="1:16">
      <c r="A7" s="3">
        <f t="shared" si="3"/>
        <v>290</v>
      </c>
      <c r="B7" s="3">
        <f>104.2*COS(A$7*PI()/180)+30.393</f>
        <v>66.031498934534625</v>
      </c>
      <c r="C7" s="3">
        <f t="shared" si="0"/>
        <v>34.285498934534623</v>
      </c>
      <c r="D7" s="3">
        <f t="shared" si="1"/>
        <v>25.615944499682659</v>
      </c>
      <c r="E7" s="3">
        <f t="shared" si="2"/>
        <v>-6.1300555003173365</v>
      </c>
      <c r="G7">
        <f t="shared" si="4"/>
        <v>75</v>
      </c>
    </row>
    <row r="8" spans="1:16">
      <c r="A8" s="3">
        <f t="shared" si="3"/>
        <v>275</v>
      </c>
      <c r="B8" s="3">
        <f>104.2*COS(A$8*PI()/180)+30.393</f>
        <v>39.474628394305952</v>
      </c>
      <c r="C8" s="3">
        <f t="shared" si="0"/>
        <v>7.7286283943059519</v>
      </c>
      <c r="D8" s="3">
        <f t="shared" si="1"/>
        <v>-1.3529999999999935</v>
      </c>
      <c r="E8" s="3">
        <f t="shared" si="2"/>
        <v>-33.09899999999999</v>
      </c>
      <c r="G8">
        <f t="shared" si="4"/>
        <v>90</v>
      </c>
    </row>
    <row r="9" spans="1:16">
      <c r="A9" s="3">
        <f t="shared" si="3"/>
        <v>260</v>
      </c>
      <c r="B9" s="3">
        <f>104.2*COS(A$9*PI()/180)+30.393</f>
        <v>12.298859887105859</v>
      </c>
      <c r="C9" s="3">
        <f t="shared" si="0"/>
        <v>-19.447140112894143</v>
      </c>
      <c r="D9" s="3">
        <f t="shared" si="1"/>
        <v>-28.321944499682676</v>
      </c>
      <c r="E9" s="3">
        <f t="shared" si="2"/>
        <v>-60.067944499682667</v>
      </c>
      <c r="G9">
        <f t="shared" si="4"/>
        <v>105</v>
      </c>
    </row>
    <row r="10" spans="1:16">
      <c r="A10" s="3">
        <f t="shared" si="3"/>
        <v>245</v>
      </c>
      <c r="B10" s="3">
        <f t="shared" ref="B10:B13" si="5">104.2*COS(A10*PI()/180)+30.393</f>
        <v>-13.643822873380934</v>
      </c>
      <c r="C10" s="3">
        <f t="shared" si="0"/>
        <v>-45.389822873380936</v>
      </c>
      <c r="D10" s="3">
        <f t="shared" si="1"/>
        <v>-53.452999999999982</v>
      </c>
      <c r="E10" s="3">
        <f t="shared" si="2"/>
        <v>-85.198999999999984</v>
      </c>
      <c r="G10">
        <f t="shared" si="4"/>
        <v>120</v>
      </c>
      <c r="K10" t="s">
        <v>22</v>
      </c>
      <c r="P10" t="s">
        <v>19</v>
      </c>
    </row>
    <row r="11" spans="1:16">
      <c r="A11" s="3">
        <f t="shared" si="3"/>
        <v>230</v>
      </c>
      <c r="B11" s="3">
        <f t="shared" si="5"/>
        <v>-36.585468929337409</v>
      </c>
      <c r="C11" s="3">
        <f t="shared" si="0"/>
        <v>-68.331468929337404</v>
      </c>
      <c r="D11" s="3">
        <f t="shared" si="1"/>
        <v>-75.033526599638236</v>
      </c>
      <c r="E11" s="3">
        <f t="shared" si="2"/>
        <v>-106.77952659963825</v>
      </c>
      <c r="G11">
        <f t="shared" si="4"/>
        <v>135</v>
      </c>
      <c r="J11">
        <v>-858</v>
      </c>
      <c r="L11" s="3">
        <f>104.2*COS($A$15*PI()/180)+30.393</f>
        <v>-72.223967863872076</v>
      </c>
    </row>
    <row r="12" spans="1:16">
      <c r="A12" s="3">
        <f t="shared" si="3"/>
        <v>215</v>
      </c>
      <c r="B12" s="3">
        <f t="shared" si="5"/>
        <v>-54.96264301491297</v>
      </c>
      <c r="C12" s="3">
        <f t="shared" si="0"/>
        <v>-86.708643014912965</v>
      </c>
      <c r="D12" s="3">
        <f t="shared" si="1"/>
        <v>-91.592847074338508</v>
      </c>
      <c r="E12" s="3">
        <f t="shared" si="2"/>
        <v>-123.3388470743385</v>
      </c>
      <c r="G12">
        <f t="shared" si="4"/>
        <v>150</v>
      </c>
      <c r="J12">
        <v>0</v>
      </c>
      <c r="L12" s="3">
        <f>104.2*COS($A$15*PI()/180)-1.353</f>
        <v>-103.96996786387207</v>
      </c>
    </row>
    <row r="13" spans="1:16">
      <c r="A13" s="3">
        <f t="shared" si="3"/>
        <v>200</v>
      </c>
      <c r="B13" s="3">
        <f t="shared" si="5"/>
        <v>-67.522971085891655</v>
      </c>
      <c r="C13" s="3">
        <f>104.2*COS(A13*PI()/180)-1.353</f>
        <v>-99.26897108589165</v>
      </c>
      <c r="D13" s="3">
        <f t="shared" si="1"/>
        <v>-102.0024710993209</v>
      </c>
      <c r="E13" s="3">
        <f t="shared" si="2"/>
        <v>-133.74847109932091</v>
      </c>
      <c r="G13">
        <f t="shared" si="4"/>
        <v>165</v>
      </c>
      <c r="J13">
        <v>0</v>
      </c>
      <c r="L13" s="3">
        <f>104.2*COS($G$26*PI()/180)-1.353</f>
        <v>-105.553</v>
      </c>
    </row>
    <row r="14" spans="1:16">
      <c r="A14" s="4">
        <f>A13-15</f>
        <v>185</v>
      </c>
      <c r="B14" s="4" t="s">
        <v>5</v>
      </c>
      <c r="C14" s="4" t="s">
        <v>6</v>
      </c>
      <c r="F14" s="7"/>
      <c r="G14" s="7">
        <f>0</f>
        <v>0</v>
      </c>
      <c r="J14">
        <v>858</v>
      </c>
      <c r="L14" s="3">
        <f>104.2*COS($G$26*PI()/180)-33.099</f>
        <v>-137.29900000000001</v>
      </c>
      <c r="P14" t="s">
        <v>18</v>
      </c>
    </row>
    <row r="15" spans="1:16">
      <c r="A15" s="3">
        <f t="shared" si="3"/>
        <v>170</v>
      </c>
      <c r="G15">
        <f>G14+15</f>
        <v>15</v>
      </c>
      <c r="K15" t="s">
        <v>23</v>
      </c>
    </row>
    <row r="16" spans="1:16">
      <c r="A16" s="3">
        <f t="shared" si="3"/>
        <v>155</v>
      </c>
      <c r="G16">
        <f t="shared" ref="G16:G27" si="6">G15+15</f>
        <v>30</v>
      </c>
      <c r="J16">
        <v>-858</v>
      </c>
      <c r="L16" s="3">
        <f>104.2*COS($A$16*PI()/180)+30.393</f>
        <v>-64.044271409218922</v>
      </c>
    </row>
    <row r="17" spans="1:16">
      <c r="A17" s="3">
        <f t="shared" si="3"/>
        <v>140</v>
      </c>
      <c r="G17">
        <f t="shared" si="6"/>
        <v>45</v>
      </c>
      <c r="J17">
        <v>0</v>
      </c>
      <c r="L17" s="3">
        <f>104.2*COS($A$16*PI()/180)-1.353</f>
        <v>-95.790271409218917</v>
      </c>
    </row>
    <row r="18" spans="1:16">
      <c r="A18" s="3">
        <f t="shared" si="3"/>
        <v>125</v>
      </c>
      <c r="G18">
        <f t="shared" si="6"/>
        <v>60</v>
      </c>
      <c r="J18">
        <v>0</v>
      </c>
      <c r="L18" s="3">
        <f>104.2*COS($G$25*PI()/180)-1.353</f>
        <v>-102.0024710993209</v>
      </c>
      <c r="P18" t="s">
        <v>17</v>
      </c>
    </row>
    <row r="19" spans="1:16">
      <c r="A19" s="3">
        <f t="shared" si="3"/>
        <v>110</v>
      </c>
      <c r="G19">
        <f t="shared" si="6"/>
        <v>75</v>
      </c>
      <c r="J19">
        <v>858</v>
      </c>
      <c r="L19" s="3">
        <f>104.2*COS($G$25*PI()/180)-33.099</f>
        <v>-133.74847109932091</v>
      </c>
    </row>
    <row r="20" spans="1:16">
      <c r="A20" s="3">
        <f t="shared" si="3"/>
        <v>95</v>
      </c>
      <c r="G20">
        <f t="shared" si="6"/>
        <v>90</v>
      </c>
      <c r="K20" t="s">
        <v>24</v>
      </c>
    </row>
    <row r="21" spans="1:16">
      <c r="A21" s="3">
        <f t="shared" si="3"/>
        <v>80</v>
      </c>
      <c r="G21">
        <f t="shared" si="6"/>
        <v>105</v>
      </c>
      <c r="J21">
        <v>-858</v>
      </c>
      <c r="L21" s="3">
        <f>104.2*COS($A$17*PI()/180)+30.393</f>
        <v>-49.428830972997503</v>
      </c>
    </row>
    <row r="22" spans="1:16">
      <c r="A22" s="3">
        <f t="shared" si="3"/>
        <v>65</v>
      </c>
      <c r="G22">
        <f t="shared" si="6"/>
        <v>120</v>
      </c>
      <c r="J22">
        <v>0</v>
      </c>
      <c r="L22" s="3">
        <f>104.2*COS($A$17*PI()/180)-1.353</f>
        <v>-81.174830972997498</v>
      </c>
      <c r="P22" t="s">
        <v>16</v>
      </c>
    </row>
    <row r="23" spans="1:16">
      <c r="A23" s="3">
        <f t="shared" si="3"/>
        <v>50</v>
      </c>
      <c r="G23">
        <f t="shared" si="6"/>
        <v>135</v>
      </c>
      <c r="J23">
        <v>0</v>
      </c>
      <c r="L23" s="3">
        <f>104.2*COS($G$24*PI()/180)-1.353</f>
        <v>-91.592847074338508</v>
      </c>
    </row>
    <row r="24" spans="1:16">
      <c r="A24" s="3">
        <f t="shared" si="3"/>
        <v>35</v>
      </c>
      <c r="G24">
        <f t="shared" si="6"/>
        <v>150</v>
      </c>
      <c r="J24">
        <v>858</v>
      </c>
      <c r="L24" s="3">
        <f>104.2*COS($G$24*PI()/180)-33.099</f>
        <v>-123.3388470743385</v>
      </c>
    </row>
    <row r="25" spans="1:16">
      <c r="A25" s="3">
        <f t="shared" si="3"/>
        <v>20</v>
      </c>
      <c r="G25">
        <f t="shared" si="6"/>
        <v>165</v>
      </c>
      <c r="K25" t="s">
        <v>25</v>
      </c>
    </row>
    <row r="26" spans="1:16">
      <c r="A26" s="3">
        <f t="shared" si="3"/>
        <v>5</v>
      </c>
      <c r="G26">
        <f t="shared" si="6"/>
        <v>180</v>
      </c>
      <c r="J26">
        <v>-858</v>
      </c>
      <c r="L26" s="3">
        <f>104.2*COS($A$18*PI()/180)+30.393</f>
        <v>-29.373664667778975</v>
      </c>
      <c r="P26" t="s">
        <v>15</v>
      </c>
    </row>
    <row r="27" spans="1:16">
      <c r="A27" s="7">
        <v>0</v>
      </c>
      <c r="D27" s="4" t="s">
        <v>7</v>
      </c>
      <c r="E27" s="4" t="s">
        <v>8</v>
      </c>
      <c r="F27" s="5"/>
      <c r="G27" s="5">
        <f t="shared" si="6"/>
        <v>195</v>
      </c>
      <c r="J27">
        <v>0</v>
      </c>
      <c r="L27" s="3">
        <f>104.2*COS($A$18*PI()/180)-1.353</f>
        <v>-61.119664667778977</v>
      </c>
    </row>
    <row r="28" spans="1:16">
      <c r="J28">
        <v>0</v>
      </c>
      <c r="L28" s="3">
        <f>104.2*COS($G$23*PI()/180)-1.353</f>
        <v>-75.033526599638236</v>
      </c>
    </row>
    <row r="29" spans="1:16">
      <c r="J29">
        <v>858</v>
      </c>
      <c r="L29" s="3">
        <f>104.2*COS($G$23*PI()/180)-33.099</f>
        <v>-106.77952659963825</v>
      </c>
    </row>
    <row r="30" spans="1:16">
      <c r="K30" t="s">
        <v>26</v>
      </c>
      <c r="P30" t="s">
        <v>14</v>
      </c>
    </row>
    <row r="31" spans="1:16">
      <c r="J31">
        <v>-858</v>
      </c>
      <c r="L31" s="3">
        <f>104.2*COS($A$19*PI()/180)+30.393</f>
        <v>-5.2454989345346803</v>
      </c>
    </row>
    <row r="32" spans="1:16">
      <c r="J32">
        <v>0</v>
      </c>
      <c r="L32" s="3">
        <f>104.2*COS($A$19*PI()/180)-1.353</f>
        <v>-36.991498934534683</v>
      </c>
    </row>
    <row r="33" spans="10:16">
      <c r="J33">
        <v>0</v>
      </c>
      <c r="L33" s="3">
        <f>104.2*COS($G$22*PI()/180)-1.353</f>
        <v>-53.452999999999982</v>
      </c>
    </row>
    <row r="34" spans="10:16">
      <c r="J34">
        <v>858</v>
      </c>
      <c r="L34" s="3">
        <f>104.2*COS($G$22*PI()/180)-33.099</f>
        <v>-85.198999999999984</v>
      </c>
      <c r="P34" t="s">
        <v>13</v>
      </c>
    </row>
    <row r="35" spans="10:16">
      <c r="K35" t="s">
        <v>27</v>
      </c>
    </row>
    <row r="36" spans="10:16">
      <c r="J36">
        <v>-858</v>
      </c>
      <c r="L36" s="3">
        <f>104.2*COS($A$20*PI()/180)+30.393</f>
        <v>21.311371605694013</v>
      </c>
    </row>
    <row r="37" spans="10:16">
      <c r="J37">
        <v>0</v>
      </c>
      <c r="L37" s="3">
        <f>104.2*COS($A$20*PI()/180)-1.353</f>
        <v>-10.434628394305989</v>
      </c>
    </row>
    <row r="38" spans="10:16">
      <c r="J38">
        <v>0</v>
      </c>
      <c r="L38" s="3">
        <f>104.2*COS($G$21*PI()/180)-1.353</f>
        <v>-28.321944499682676</v>
      </c>
      <c r="P38" t="s">
        <v>12</v>
      </c>
    </row>
    <row r="39" spans="10:16">
      <c r="J39">
        <v>858</v>
      </c>
      <c r="L39" s="3">
        <f>104.2*COS($G$21*PI()/180)-33.099</f>
        <v>-60.067944499682667</v>
      </c>
    </row>
    <row r="40" spans="10:16">
      <c r="K40" t="s">
        <v>28</v>
      </c>
    </row>
    <row r="41" spans="10:16">
      <c r="J41">
        <v>-858</v>
      </c>
      <c r="L41" s="3">
        <f>104.2*COS($A$21*PI()/180)+30.393</f>
        <v>48.487140112894153</v>
      </c>
    </row>
    <row r="42" spans="10:16">
      <c r="J42">
        <v>0</v>
      </c>
      <c r="L42" s="3">
        <f>104.2*COS($A$21*PI()/180)-1.353</f>
        <v>16.741140112894147</v>
      </c>
      <c r="P42" t="s">
        <v>20</v>
      </c>
    </row>
    <row r="43" spans="10:16">
      <c r="J43">
        <v>0</v>
      </c>
      <c r="L43" s="3">
        <f>104.2*COS($G$20*PI()/180)-1.353</f>
        <v>-1.3529999999999935</v>
      </c>
    </row>
    <row r="44" spans="10:16">
      <c r="J44">
        <v>858</v>
      </c>
      <c r="L44" s="3">
        <f>104.2*COS($G$20*PI()/180)-33.099</f>
        <v>-33.09899999999999</v>
      </c>
    </row>
    <row r="45" spans="10:16">
      <c r="K45" t="s">
        <v>29</v>
      </c>
    </row>
    <row r="46" spans="10:16">
      <c r="J46">
        <v>-858</v>
      </c>
      <c r="L46" s="3">
        <f>104.2*COS($A$22*PI()/180)+30.393</f>
        <v>74.429822873380886</v>
      </c>
      <c r="P46" t="s">
        <v>11</v>
      </c>
    </row>
    <row r="47" spans="10:16">
      <c r="J47">
        <v>0</v>
      </c>
      <c r="L47" s="3">
        <f>104.2*COS($A$22*PI()/180)-1.353</f>
        <v>42.683822873380883</v>
      </c>
    </row>
    <row r="48" spans="10:16">
      <c r="J48">
        <v>0</v>
      </c>
      <c r="L48" s="3">
        <f>104.2*COS($G$19*PI()/180)-1.353</f>
        <v>25.615944499682659</v>
      </c>
    </row>
    <row r="49" spans="10:16">
      <c r="J49">
        <v>858</v>
      </c>
      <c r="L49" s="3">
        <f>104.2*COS($G$19*PI()/180)-33.099</f>
        <v>-6.1300555003173365</v>
      </c>
    </row>
    <row r="50" spans="10:16">
      <c r="K50" t="s">
        <v>30</v>
      </c>
      <c r="P50" t="s">
        <v>10</v>
      </c>
    </row>
    <row r="51" spans="10:16">
      <c r="J51">
        <v>-858</v>
      </c>
      <c r="L51" s="3">
        <f>104.2*COS($A$23*PI()/180)+30.393</f>
        <v>97.371468929337411</v>
      </c>
    </row>
    <row r="52" spans="10:16">
      <c r="J52">
        <v>0</v>
      </c>
      <c r="L52" s="3">
        <f>104.2*COS($A$23*PI()/180)-1.353</f>
        <v>65.625468929337416</v>
      </c>
    </row>
    <row r="53" spans="10:16">
      <c r="J53">
        <v>0</v>
      </c>
      <c r="L53" s="3">
        <f>104.2*COS($G$18*PI()/180)-1.353</f>
        <v>50.747000000000014</v>
      </c>
    </row>
    <row r="54" spans="10:16">
      <c r="J54">
        <v>858</v>
      </c>
      <c r="L54" s="3">
        <f>104.2*COS($G$18*PI()/180)-33.099</f>
        <v>19.001000000000019</v>
      </c>
      <c r="P54" s="7" t="s">
        <v>9</v>
      </c>
    </row>
    <row r="55" spans="10:16">
      <c r="K55" t="s">
        <v>31</v>
      </c>
      <c r="P55" s="7"/>
    </row>
    <row r="56" spans="10:16">
      <c r="J56">
        <v>-858</v>
      </c>
      <c r="L56" s="3">
        <f>104.2*COS($A$24*PI()/180)+30.393</f>
        <v>115.74864301491294</v>
      </c>
    </row>
    <row r="57" spans="10:16">
      <c r="J57">
        <v>0</v>
      </c>
      <c r="L57" s="3">
        <f>104.2*COS($A$24*PI()/180)-1.353</f>
        <v>84.002643014912948</v>
      </c>
    </row>
    <row r="58" spans="10:16">
      <c r="J58">
        <v>0</v>
      </c>
      <c r="L58" s="3">
        <f>104.2*COS($G$17*PI()/180)-1.353</f>
        <v>72.327526599638261</v>
      </c>
    </row>
    <row r="59" spans="10:16">
      <c r="J59">
        <v>858</v>
      </c>
      <c r="L59" s="3">
        <f>104.2*COS($G$17*PI()/180)-33.099</f>
        <v>40.581526599638259</v>
      </c>
    </row>
    <row r="60" spans="10:16">
      <c r="K60" t="s">
        <v>32</v>
      </c>
    </row>
    <row r="61" spans="10:16">
      <c r="J61">
        <v>-858</v>
      </c>
      <c r="L61" s="3">
        <f>104.2*COS($A$25*PI()/180)+30.393</f>
        <v>128.30897108589164</v>
      </c>
    </row>
    <row r="62" spans="10:16">
      <c r="J62">
        <v>0</v>
      </c>
      <c r="L62" s="3">
        <f>104.2*COS($A$25*PI()/180)-1.353</f>
        <v>96.562971085891661</v>
      </c>
    </row>
    <row r="63" spans="10:16">
      <c r="J63">
        <v>0</v>
      </c>
      <c r="L63" s="3">
        <f>104.2*COS($G$16*PI()/180)-1.353</f>
        <v>88.886847074338519</v>
      </c>
    </row>
    <row r="64" spans="10:16">
      <c r="J64">
        <v>858</v>
      </c>
      <c r="L64" s="3">
        <f>104.2*COS($G$16*PI()/180)-33.099</f>
        <v>57.140847074338517</v>
      </c>
    </row>
    <row r="65" spans="9:12">
      <c r="K65" t="s">
        <v>33</v>
      </c>
    </row>
    <row r="66" spans="9:12">
      <c r="J66">
        <v>-858</v>
      </c>
      <c r="L66" s="3">
        <f>104.2*COS($A$26*PI()/180)+30.393</f>
        <v>134.19648754115988</v>
      </c>
    </row>
    <row r="67" spans="9:12">
      <c r="J67">
        <v>0</v>
      </c>
      <c r="L67" s="3">
        <f>104.2*COS($A$26*PI()/180)-1.353</f>
        <v>102.45048754115989</v>
      </c>
    </row>
    <row r="68" spans="9:12">
      <c r="J68">
        <v>0</v>
      </c>
      <c r="L68" s="3">
        <f>104.2*COS($G$15*PI()/180)-1.353</f>
        <v>99.296471099320925</v>
      </c>
    </row>
    <row r="69" spans="9:12">
      <c r="J69">
        <v>858</v>
      </c>
      <c r="L69" s="3">
        <f>104.2*COS($G$15*PI()/180)-33.099</f>
        <v>67.55047109932093</v>
      </c>
    </row>
    <row r="70" spans="9:12">
      <c r="K70" s="7" t="s">
        <v>34</v>
      </c>
    </row>
    <row r="71" spans="9:12">
      <c r="I71" s="7"/>
      <c r="J71" s="7">
        <v>-858</v>
      </c>
      <c r="L71" s="7">
        <f>104.2*COS($A$27*PI()/180)+30.393</f>
        <v>134.59300000000002</v>
      </c>
    </row>
    <row r="72" spans="9:12">
      <c r="J72" s="7">
        <v>0</v>
      </c>
      <c r="L72" s="7">
        <f>104.2*COS($A$27*PI()/180)-1.353</f>
        <v>102.84700000000001</v>
      </c>
    </row>
    <row r="74" spans="9:12">
      <c r="J74" s="7">
        <v>0</v>
      </c>
      <c r="L74" s="6">
        <f>104.2*COS($G$14*PI()/180)-1.353</f>
        <v>102.84700000000001</v>
      </c>
    </row>
    <row r="75" spans="9:12">
      <c r="J75" s="7">
        <v>858</v>
      </c>
      <c r="L75" s="6">
        <f>104.2*COS($G$14*PI()/180)-33.099</f>
        <v>71.100999999999999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4"/>
  <sheetViews>
    <sheetView topLeftCell="A34" zoomScale="80" zoomScaleNormal="80" workbookViewId="0">
      <selection activeCell="L17" sqref="L17"/>
    </sheetView>
  </sheetViews>
  <sheetFormatPr defaultRowHeight="15"/>
  <sheetData>
    <row r="1" spans="1:12" ht="60" thickBot="1">
      <c r="A1" s="1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/>
      <c r="G1" t="s">
        <v>4</v>
      </c>
    </row>
    <row r="2" spans="1:12">
      <c r="A2" s="3">
        <v>365</v>
      </c>
      <c r="B2" s="3">
        <f>104.2*COS(A$2*PI()/180)+30.393</f>
        <v>134.19648754115988</v>
      </c>
      <c r="C2" s="3">
        <f>104.2*COS(A2*PI()/180)-1.353</f>
        <v>102.45048754115989</v>
      </c>
      <c r="D2" s="3">
        <f>104.2*COS(G2*PI()/180)-1.353</f>
        <v>102.84700000000001</v>
      </c>
      <c r="E2" s="3">
        <f>104.2*COS(G2*PI()/180)-33.099</f>
        <v>71.100999999999999</v>
      </c>
      <c r="G2">
        <v>0</v>
      </c>
    </row>
    <row r="3" spans="1:12">
      <c r="A3" s="3">
        <f>A2-15</f>
        <v>350</v>
      </c>
      <c r="B3" s="3">
        <f>104.2*COS(A$3*PI()/180)+30.393</f>
        <v>133.00996786387208</v>
      </c>
      <c r="C3" s="3">
        <f t="shared" ref="C3:C12" si="0">104.2*COS(A3*PI()/180)-1.353</f>
        <v>101.26396786387207</v>
      </c>
      <c r="D3" s="3">
        <f t="shared" ref="D3:D13" si="1">104.2*COS(G3*PI()/180)-1.353</f>
        <v>99.296471099320925</v>
      </c>
      <c r="E3" s="3">
        <f t="shared" ref="E3:E13" si="2">104.2*COS(G3*PI()/180)-33.099</f>
        <v>67.55047109932093</v>
      </c>
      <c r="G3">
        <f>G2+15</f>
        <v>15</v>
      </c>
      <c r="J3" t="s">
        <v>36</v>
      </c>
      <c r="K3">
        <v>0</v>
      </c>
      <c r="L3" s="4">
        <f>104.2*COS($G$27*PI()/180)-1.353</f>
        <v>-102.00247109932093</v>
      </c>
    </row>
    <row r="4" spans="1:12">
      <c r="A4" s="3">
        <f t="shared" ref="A4:A26" si="3">A3-15</f>
        <v>335</v>
      </c>
      <c r="B4" s="3">
        <f>104.2*COS(A$4*PI()/180)+30.393</f>
        <v>124.83027140921891</v>
      </c>
      <c r="C4" s="3">
        <f t="shared" si="0"/>
        <v>93.084271409218914</v>
      </c>
      <c r="D4" s="3">
        <f t="shared" si="1"/>
        <v>88.886847074338519</v>
      </c>
      <c r="E4" s="3">
        <f t="shared" si="2"/>
        <v>57.140847074338517</v>
      </c>
      <c r="G4">
        <f t="shared" ref="G4:G13" si="4">G3+15</f>
        <v>30</v>
      </c>
      <c r="K4">
        <v>-858</v>
      </c>
      <c r="L4" s="4">
        <f>104.2*COS($G$27*PI()/180)-33.099</f>
        <v>-133.74847109932094</v>
      </c>
    </row>
    <row r="5" spans="1:12">
      <c r="A5" s="3">
        <f t="shared" si="3"/>
        <v>320</v>
      </c>
      <c r="B5" s="3">
        <f>104.2*COS(A$5*PI()/180)+30.393</f>
        <v>110.21483097299749</v>
      </c>
      <c r="C5" s="3">
        <f t="shared" si="0"/>
        <v>78.468830972997495</v>
      </c>
      <c r="D5" s="3">
        <f t="shared" si="1"/>
        <v>72.327526599638261</v>
      </c>
      <c r="E5" s="3">
        <f t="shared" si="2"/>
        <v>40.581526599638259</v>
      </c>
      <c r="G5">
        <f t="shared" si="4"/>
        <v>45</v>
      </c>
    </row>
    <row r="6" spans="1:12">
      <c r="A6" s="3">
        <f t="shared" si="3"/>
        <v>305</v>
      </c>
      <c r="B6" s="3">
        <f>104.2*COS(A$6*PI()/180)+30.393</f>
        <v>90.159664667778998</v>
      </c>
      <c r="C6" s="3">
        <f t="shared" si="0"/>
        <v>58.413664667778995</v>
      </c>
      <c r="D6" s="3">
        <f t="shared" si="1"/>
        <v>50.747000000000014</v>
      </c>
      <c r="E6" s="3">
        <f t="shared" si="2"/>
        <v>19.001000000000019</v>
      </c>
      <c r="G6">
        <f t="shared" si="4"/>
        <v>60</v>
      </c>
      <c r="J6" t="s">
        <v>35</v>
      </c>
      <c r="K6">
        <v>858</v>
      </c>
      <c r="L6" s="4">
        <f>104.2*COS($A$14*PI()/180)+30.393</f>
        <v>-73.410487541159881</v>
      </c>
    </row>
    <row r="7" spans="1:12">
      <c r="A7" s="3">
        <f t="shared" si="3"/>
        <v>290</v>
      </c>
      <c r="B7" s="3">
        <f>104.2*COS(A$7*PI()/180)+30.393</f>
        <v>66.031498934534625</v>
      </c>
      <c r="C7" s="3">
        <f t="shared" si="0"/>
        <v>34.285498934534623</v>
      </c>
      <c r="D7" s="3">
        <f t="shared" si="1"/>
        <v>25.615944499682659</v>
      </c>
      <c r="E7" s="3">
        <f t="shared" si="2"/>
        <v>-6.1300555003173365</v>
      </c>
      <c r="G7">
        <f t="shared" si="4"/>
        <v>75</v>
      </c>
      <c r="K7">
        <v>0</v>
      </c>
      <c r="L7" s="4">
        <f>104.2*COS($A$14*PI()/180)-1.353</f>
        <v>-105.15648754115988</v>
      </c>
    </row>
    <row r="8" spans="1:12">
      <c r="A8" s="3">
        <f t="shared" si="3"/>
        <v>275</v>
      </c>
      <c r="B8" s="3">
        <f>104.2*COS(A$8*PI()/180)+30.393</f>
        <v>39.474628394305952</v>
      </c>
      <c r="C8" s="3">
        <f t="shared" si="0"/>
        <v>7.7286283943059519</v>
      </c>
      <c r="D8" s="3">
        <f t="shared" si="1"/>
        <v>-1.3529999999999935</v>
      </c>
      <c r="E8" s="3">
        <f t="shared" si="2"/>
        <v>-33.09899999999999</v>
      </c>
      <c r="G8">
        <f t="shared" si="4"/>
        <v>90</v>
      </c>
    </row>
    <row r="9" spans="1:12">
      <c r="A9" s="3">
        <f t="shared" si="3"/>
        <v>260</v>
      </c>
      <c r="B9" s="3">
        <f>104.2*COS(A$9*PI()/180)+30.393</f>
        <v>12.298859887105859</v>
      </c>
      <c r="C9" s="3">
        <f t="shared" si="0"/>
        <v>-19.447140112894143</v>
      </c>
      <c r="D9" s="3">
        <f t="shared" si="1"/>
        <v>-28.321944499682676</v>
      </c>
      <c r="E9" s="3">
        <f t="shared" si="2"/>
        <v>-60.067944499682667</v>
      </c>
      <c r="G9">
        <f t="shared" si="4"/>
        <v>105</v>
      </c>
    </row>
    <row r="10" spans="1:12">
      <c r="A10" s="3">
        <f t="shared" si="3"/>
        <v>245</v>
      </c>
      <c r="B10" s="3">
        <f t="shared" ref="B10:B13" si="5">104.2*COS(A10*PI()/180)+30.393</f>
        <v>-13.643822873380934</v>
      </c>
      <c r="C10" s="3">
        <f t="shared" si="0"/>
        <v>-45.389822873380936</v>
      </c>
      <c r="D10" s="3">
        <f t="shared" si="1"/>
        <v>-53.452999999999982</v>
      </c>
      <c r="E10" s="3">
        <f t="shared" si="2"/>
        <v>-85.198999999999984</v>
      </c>
      <c r="G10">
        <f t="shared" si="4"/>
        <v>120</v>
      </c>
      <c r="J10" t="s">
        <v>22</v>
      </c>
    </row>
    <row r="11" spans="1:12">
      <c r="A11" s="3">
        <f t="shared" si="3"/>
        <v>230</v>
      </c>
      <c r="B11" s="3">
        <f t="shared" si="5"/>
        <v>-36.585468929337409</v>
      </c>
      <c r="C11" s="3">
        <f t="shared" si="0"/>
        <v>-68.331468929337404</v>
      </c>
      <c r="D11" s="3">
        <f t="shared" si="1"/>
        <v>-75.033526599638236</v>
      </c>
      <c r="E11" s="3">
        <f t="shared" si="2"/>
        <v>-106.77952659963825</v>
      </c>
      <c r="G11">
        <f t="shared" si="4"/>
        <v>135</v>
      </c>
      <c r="K11">
        <v>-858</v>
      </c>
      <c r="L11" s="3">
        <f>104.2*COS($A$15*PI()/180)+30.393</f>
        <v>-72.223967863872076</v>
      </c>
    </row>
    <row r="12" spans="1:12">
      <c r="A12" s="3">
        <f t="shared" si="3"/>
        <v>215</v>
      </c>
      <c r="B12" s="3">
        <f t="shared" si="5"/>
        <v>-54.96264301491297</v>
      </c>
      <c r="C12" s="3">
        <f t="shared" si="0"/>
        <v>-86.708643014912965</v>
      </c>
      <c r="D12" s="3">
        <f t="shared" si="1"/>
        <v>-91.592847074338508</v>
      </c>
      <c r="E12" s="3">
        <f t="shared" si="2"/>
        <v>-123.3388470743385</v>
      </c>
      <c r="G12">
        <f t="shared" si="4"/>
        <v>150</v>
      </c>
      <c r="K12">
        <v>0</v>
      </c>
      <c r="L12" s="3">
        <f>104.2*COS($A$15*PI()/180)-1.353</f>
        <v>-103.96996786387207</v>
      </c>
    </row>
    <row r="13" spans="1:12">
      <c r="A13" s="3">
        <f t="shared" si="3"/>
        <v>200</v>
      </c>
      <c r="B13" s="3">
        <f t="shared" si="5"/>
        <v>-67.522971085891655</v>
      </c>
      <c r="C13" s="3">
        <f>104.2*COS(A13*PI()/180)-1.353</f>
        <v>-99.26897108589165</v>
      </c>
      <c r="D13" s="3">
        <f t="shared" si="1"/>
        <v>-102.0024710993209</v>
      </c>
      <c r="E13" s="3">
        <f t="shared" si="2"/>
        <v>-133.74847109932091</v>
      </c>
      <c r="G13">
        <f t="shared" si="4"/>
        <v>165</v>
      </c>
      <c r="K13">
        <v>0</v>
      </c>
      <c r="L13" s="3">
        <f>104.2*COS($G$26*PI()/180)-1.353</f>
        <v>-105.553</v>
      </c>
    </row>
    <row r="14" spans="1:12">
      <c r="A14" s="4">
        <f>A13-15</f>
        <v>185</v>
      </c>
      <c r="F14" s="7"/>
      <c r="G14" s="7">
        <f>0</f>
        <v>0</v>
      </c>
      <c r="K14">
        <v>858</v>
      </c>
      <c r="L14" s="3">
        <f>104.2*COS($G$26*PI()/180)-33.099</f>
        <v>-137.29900000000001</v>
      </c>
    </row>
    <row r="15" spans="1:12">
      <c r="A15" s="3">
        <f t="shared" si="3"/>
        <v>170</v>
      </c>
      <c r="G15">
        <f>G14+15</f>
        <v>15</v>
      </c>
      <c r="J15" t="s">
        <v>23</v>
      </c>
    </row>
    <row r="16" spans="1:12">
      <c r="A16" s="3">
        <f t="shared" si="3"/>
        <v>155</v>
      </c>
      <c r="G16">
        <f t="shared" ref="G16:G27" si="6">G15+15</f>
        <v>30</v>
      </c>
      <c r="K16">
        <v>-858</v>
      </c>
      <c r="L16" s="3">
        <f>104.2*COS($A$16*PI()/180)+30.393</f>
        <v>-64.044271409218922</v>
      </c>
    </row>
    <row r="17" spans="1:12">
      <c r="A17" s="3">
        <f t="shared" si="3"/>
        <v>140</v>
      </c>
      <c r="G17">
        <f t="shared" si="6"/>
        <v>45</v>
      </c>
      <c r="K17">
        <v>0</v>
      </c>
      <c r="L17" s="3">
        <f>104.2*COS($A$16*PI()/180)-1.353</f>
        <v>-95.790271409218917</v>
      </c>
    </row>
    <row r="18" spans="1:12">
      <c r="A18" s="3">
        <f t="shared" si="3"/>
        <v>125</v>
      </c>
      <c r="G18">
        <f t="shared" si="6"/>
        <v>60</v>
      </c>
      <c r="K18">
        <v>0</v>
      </c>
      <c r="L18" s="3">
        <f>104.2*COS($G$25*PI()/180)-1.353</f>
        <v>-102.0024710993209</v>
      </c>
    </row>
    <row r="19" spans="1:12">
      <c r="A19" s="3">
        <f t="shared" si="3"/>
        <v>110</v>
      </c>
      <c r="G19">
        <f t="shared" si="6"/>
        <v>75</v>
      </c>
      <c r="K19">
        <v>858</v>
      </c>
      <c r="L19" s="3">
        <f>104.2*COS($G$25*PI()/180)-33.099</f>
        <v>-133.74847109932091</v>
      </c>
    </row>
    <row r="20" spans="1:12">
      <c r="A20" s="3">
        <f t="shared" si="3"/>
        <v>95</v>
      </c>
      <c r="G20">
        <f t="shared" si="6"/>
        <v>90</v>
      </c>
      <c r="J20" t="s">
        <v>24</v>
      </c>
    </row>
    <row r="21" spans="1:12">
      <c r="A21" s="3">
        <f t="shared" si="3"/>
        <v>80</v>
      </c>
      <c r="G21">
        <f t="shared" si="6"/>
        <v>105</v>
      </c>
      <c r="K21">
        <v>-858</v>
      </c>
      <c r="L21" s="3">
        <f>104.2*COS($A$17*PI()/180)+30.393</f>
        <v>-49.428830972997503</v>
      </c>
    </row>
    <row r="22" spans="1:12">
      <c r="A22" s="3">
        <f t="shared" si="3"/>
        <v>65</v>
      </c>
      <c r="G22">
        <f t="shared" si="6"/>
        <v>120</v>
      </c>
      <c r="K22">
        <v>0</v>
      </c>
      <c r="L22" s="3">
        <f>104.2*COS($A$17*PI()/180)-1.353</f>
        <v>-81.174830972997498</v>
      </c>
    </row>
    <row r="23" spans="1:12">
      <c r="A23" s="3">
        <f t="shared" si="3"/>
        <v>50</v>
      </c>
      <c r="G23">
        <f t="shared" si="6"/>
        <v>135</v>
      </c>
      <c r="K23">
        <v>0</v>
      </c>
      <c r="L23" s="3">
        <f>104.2*COS($G$24*PI()/180)-1.353</f>
        <v>-91.592847074338508</v>
      </c>
    </row>
    <row r="24" spans="1:12">
      <c r="A24" s="3">
        <f t="shared" si="3"/>
        <v>35</v>
      </c>
      <c r="G24">
        <f t="shared" si="6"/>
        <v>150</v>
      </c>
      <c r="K24">
        <v>858</v>
      </c>
      <c r="L24" s="3">
        <f>104.2*COS($G$24*PI()/180)-33.099</f>
        <v>-123.3388470743385</v>
      </c>
    </row>
    <row r="25" spans="1:12">
      <c r="A25" s="3">
        <f t="shared" si="3"/>
        <v>20</v>
      </c>
      <c r="G25">
        <f t="shared" si="6"/>
        <v>165</v>
      </c>
      <c r="J25" t="s">
        <v>25</v>
      </c>
    </row>
    <row r="26" spans="1:12">
      <c r="A26" s="3">
        <f t="shared" si="3"/>
        <v>5</v>
      </c>
      <c r="G26">
        <f t="shared" si="6"/>
        <v>180</v>
      </c>
      <c r="K26">
        <v>-858</v>
      </c>
      <c r="L26" s="3">
        <f>104.2*COS($A$18*PI()/180)+30.393</f>
        <v>-29.373664667778975</v>
      </c>
    </row>
    <row r="27" spans="1:12">
      <c r="A27" s="7">
        <v>0</v>
      </c>
      <c r="F27" s="5"/>
      <c r="G27" s="5">
        <f t="shared" si="6"/>
        <v>195</v>
      </c>
      <c r="K27">
        <v>0</v>
      </c>
      <c r="L27" s="3">
        <f>104.2*COS($A$18*PI()/180)-1.353</f>
        <v>-61.119664667778977</v>
      </c>
    </row>
    <row r="28" spans="1:12">
      <c r="K28">
        <v>0</v>
      </c>
      <c r="L28" s="3">
        <f>104.2*COS($G$23*PI()/180)-1.353</f>
        <v>-75.033526599638236</v>
      </c>
    </row>
    <row r="29" spans="1:12">
      <c r="K29">
        <v>858</v>
      </c>
      <c r="L29" s="3">
        <f>104.2*COS($G$23*PI()/180)-33.099</f>
        <v>-106.77952659963825</v>
      </c>
    </row>
    <row r="30" spans="1:12">
      <c r="J30" t="s">
        <v>26</v>
      </c>
    </row>
    <row r="31" spans="1:12">
      <c r="K31">
        <v>-858</v>
      </c>
      <c r="L31" s="3">
        <f>104.2*COS($A$19*PI()/180)+30.393</f>
        <v>-5.2454989345346803</v>
      </c>
    </row>
    <row r="32" spans="1:12">
      <c r="K32">
        <v>0</v>
      </c>
      <c r="L32" s="3">
        <f>104.2*COS($A$19*PI()/180)-1.353</f>
        <v>-36.991498934534683</v>
      </c>
    </row>
    <row r="33" spans="10:12">
      <c r="K33">
        <v>0</v>
      </c>
      <c r="L33" s="3">
        <f>104.2*COS($G$22*PI()/180)-1.353</f>
        <v>-53.452999999999982</v>
      </c>
    </row>
    <row r="34" spans="10:12">
      <c r="K34">
        <v>858</v>
      </c>
      <c r="L34" s="3">
        <f>104.2*COS($G$22*PI()/180)-33.099</f>
        <v>-85.198999999999984</v>
      </c>
    </row>
    <row r="35" spans="10:12">
      <c r="J35" t="s">
        <v>27</v>
      </c>
    </row>
    <row r="36" spans="10:12">
      <c r="K36">
        <v>-858</v>
      </c>
      <c r="L36" s="3">
        <f>104.2*COS($A$20*PI()/180)+30.393</f>
        <v>21.311371605694013</v>
      </c>
    </row>
    <row r="37" spans="10:12">
      <c r="K37">
        <v>0</v>
      </c>
      <c r="L37" s="3">
        <f>104.2*COS($A$20*PI()/180)-1.353</f>
        <v>-10.434628394305989</v>
      </c>
    </row>
    <row r="38" spans="10:12">
      <c r="K38">
        <v>0</v>
      </c>
      <c r="L38" s="3">
        <f>104.2*COS($G$21*PI()/180)-1.353</f>
        <v>-28.321944499682676</v>
      </c>
    </row>
    <row r="39" spans="10:12">
      <c r="K39">
        <v>858</v>
      </c>
      <c r="L39" s="3">
        <f>104.2*COS($G$21*PI()/180)-33.099</f>
        <v>-60.067944499682667</v>
      </c>
    </row>
    <row r="40" spans="10:12">
      <c r="J40" t="s">
        <v>28</v>
      </c>
    </row>
    <row r="41" spans="10:12">
      <c r="K41">
        <v>-858</v>
      </c>
      <c r="L41" s="3">
        <f>104.2*COS($A$21*PI()/180)+30.393</f>
        <v>48.487140112894153</v>
      </c>
    </row>
    <row r="42" spans="10:12">
      <c r="K42">
        <v>0</v>
      </c>
      <c r="L42" s="3">
        <f>104.2*COS($A$21*PI()/180)-1.353</f>
        <v>16.741140112894147</v>
      </c>
    </row>
    <row r="43" spans="10:12">
      <c r="K43">
        <v>0</v>
      </c>
      <c r="L43" s="3">
        <f>104.2*COS($G$20*PI()/180)-1.353</f>
        <v>-1.3529999999999935</v>
      </c>
    </row>
    <row r="44" spans="10:12">
      <c r="K44">
        <v>858</v>
      </c>
      <c r="L44" s="3">
        <f>104.2*COS($G$20*PI()/180)-33.099</f>
        <v>-33.09899999999999</v>
      </c>
    </row>
    <row r="45" spans="10:12">
      <c r="J45" t="s">
        <v>29</v>
      </c>
    </row>
    <row r="46" spans="10:12">
      <c r="K46">
        <v>-858</v>
      </c>
      <c r="L46" s="3">
        <f>104.2*COS($A$22*PI()/180)+30.393</f>
        <v>74.429822873380886</v>
      </c>
    </row>
    <row r="47" spans="10:12">
      <c r="K47">
        <v>0</v>
      </c>
      <c r="L47" s="3">
        <f>104.2*COS($A$22*PI()/180)-1.353</f>
        <v>42.683822873380883</v>
      </c>
    </row>
    <row r="48" spans="10:12">
      <c r="K48">
        <v>0</v>
      </c>
      <c r="L48" s="3">
        <f>104.2*COS($G$19*PI()/180)-1.353</f>
        <v>25.615944499682659</v>
      </c>
    </row>
    <row r="49" spans="10:12">
      <c r="K49">
        <v>858</v>
      </c>
      <c r="L49" s="3">
        <f>104.2*COS($G$19*PI()/180)-33.099</f>
        <v>-6.1300555003173365</v>
      </c>
    </row>
    <row r="50" spans="10:12">
      <c r="J50" t="s">
        <v>30</v>
      </c>
    </row>
    <row r="51" spans="10:12">
      <c r="K51">
        <v>-858</v>
      </c>
      <c r="L51" s="3">
        <f>104.2*COS($A$23*PI()/180)+30.393</f>
        <v>97.371468929337411</v>
      </c>
    </row>
    <row r="52" spans="10:12">
      <c r="K52">
        <v>0</v>
      </c>
      <c r="L52" s="3">
        <f>104.2*COS($A$23*PI()/180)-1.353</f>
        <v>65.625468929337416</v>
      </c>
    </row>
    <row r="53" spans="10:12">
      <c r="K53">
        <v>0</v>
      </c>
      <c r="L53" s="3">
        <f>104.2*COS($G$18*PI()/180)-1.353</f>
        <v>50.747000000000014</v>
      </c>
    </row>
    <row r="54" spans="10:12">
      <c r="K54">
        <v>858</v>
      </c>
      <c r="L54" s="3">
        <f>104.2*COS($G$18*PI()/180)-33.099</f>
        <v>19.001000000000019</v>
      </c>
    </row>
    <row r="55" spans="10:12">
      <c r="J55" t="s">
        <v>31</v>
      </c>
    </row>
    <row r="56" spans="10:12">
      <c r="K56">
        <v>-858</v>
      </c>
      <c r="L56" s="3">
        <f>104.2*COS($A$24*PI()/180)+30.393</f>
        <v>115.74864301491294</v>
      </c>
    </row>
    <row r="57" spans="10:12">
      <c r="K57">
        <v>0</v>
      </c>
      <c r="L57" s="3">
        <f>104.2*COS($A$24*PI()/180)-1.353</f>
        <v>84.002643014912948</v>
      </c>
    </row>
    <row r="58" spans="10:12">
      <c r="K58">
        <v>0</v>
      </c>
      <c r="L58" s="3">
        <f>104.2*COS($G$17*PI()/180)-1.353</f>
        <v>72.327526599638261</v>
      </c>
    </row>
    <row r="59" spans="10:12">
      <c r="K59">
        <v>858</v>
      </c>
      <c r="L59" s="3">
        <f>104.2*COS($G$17*PI()/180)-33.099</f>
        <v>40.581526599638259</v>
      </c>
    </row>
    <row r="60" spans="10:12">
      <c r="J60" t="s">
        <v>32</v>
      </c>
    </row>
    <row r="61" spans="10:12">
      <c r="K61">
        <v>-858</v>
      </c>
      <c r="L61" s="3">
        <f>104.2*COS($A$25*PI()/180)+30.393</f>
        <v>128.30897108589164</v>
      </c>
    </row>
    <row r="62" spans="10:12">
      <c r="K62">
        <v>0</v>
      </c>
      <c r="L62" s="3">
        <f>104.2*COS($A$25*PI()/180)-1.353</f>
        <v>96.562971085891661</v>
      </c>
    </row>
    <row r="63" spans="10:12">
      <c r="K63">
        <v>0</v>
      </c>
      <c r="L63" s="3">
        <f>104.2*COS($G$16*PI()/180)-1.353</f>
        <v>88.886847074338519</v>
      </c>
    </row>
    <row r="64" spans="10:12">
      <c r="K64">
        <v>858</v>
      </c>
      <c r="L64" s="3">
        <f>104.2*COS($G$16*PI()/180)-33.099</f>
        <v>57.140847074338517</v>
      </c>
    </row>
    <row r="65" spans="9:14">
      <c r="J65" t="s">
        <v>33</v>
      </c>
    </row>
    <row r="66" spans="9:14">
      <c r="K66">
        <v>-858</v>
      </c>
      <c r="L66" s="3">
        <f>104.2*COS($A$26*PI()/180)+30.393</f>
        <v>134.19648754115988</v>
      </c>
    </row>
    <row r="67" spans="9:14">
      <c r="K67">
        <v>0</v>
      </c>
      <c r="L67" s="3">
        <f>104.2*COS($A$26*PI()/180)-1.353</f>
        <v>102.45048754115989</v>
      </c>
    </row>
    <row r="68" spans="9:14">
      <c r="K68">
        <v>0</v>
      </c>
      <c r="L68" s="3">
        <f>104.2*COS($G$15*PI()/180)-1.353</f>
        <v>99.296471099320925</v>
      </c>
    </row>
    <row r="69" spans="9:14">
      <c r="K69">
        <v>858</v>
      </c>
      <c r="L69" s="3">
        <f>104.2*COS($G$15*PI()/180)-33.099</f>
        <v>67.55047109932093</v>
      </c>
    </row>
    <row r="71" spans="9:14">
      <c r="I71" s="7" t="s">
        <v>34</v>
      </c>
      <c r="K71" s="7">
        <v>0</v>
      </c>
      <c r="L71" s="6">
        <f>104.2*COS($G$14*PI()/180)-1.353</f>
        <v>102.84700000000001</v>
      </c>
    </row>
    <row r="72" spans="9:14">
      <c r="K72" s="7">
        <v>-858</v>
      </c>
      <c r="L72" s="6">
        <f>104.2*COS($G$14*PI()/180)-33.099</f>
        <v>71.100999999999999</v>
      </c>
    </row>
    <row r="73" spans="9:14">
      <c r="M73" s="7">
        <v>0</v>
      </c>
      <c r="N73" s="7">
        <f>104.2*COS($A$27*PI()/180)-1.353</f>
        <v>102.84700000000001</v>
      </c>
    </row>
    <row r="74" spans="9:14">
      <c r="M74" s="7">
        <f>-858</f>
        <v>-858</v>
      </c>
      <c r="N74" s="7">
        <f>104.2*COS($A$27*PI()/180)+30.393</f>
        <v>134.59300000000002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Диаграммы</vt:lpstr>
      </vt:variant>
      <vt:variant>
        <vt:i4>4</vt:i4>
      </vt:variant>
    </vt:vector>
  </HeadingPairs>
  <TitlesOfParts>
    <vt:vector size="7" baseType="lpstr">
      <vt:lpstr>Лист1</vt:lpstr>
      <vt:lpstr>Лист2</vt:lpstr>
      <vt:lpstr>Лист3</vt:lpstr>
      <vt:lpstr>Диаграмма1</vt:lpstr>
      <vt:lpstr>Диаграмма2</vt:lpstr>
      <vt:lpstr>Диаграмма3</vt:lpstr>
      <vt:lpstr>Диаграмма4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2018-12-14T07:44:18Z</dcterms:modified>
</cp:coreProperties>
</file>