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605" firstSheet="1" activeTab="6"/>
  </bookViews>
  <sheets>
    <sheet name="Лист1" sheetId="1" r:id="rId1"/>
    <sheet name="Диаграмма1" sheetId="5" r:id="rId2"/>
    <sheet name="Лист2" sheetId="2" r:id="rId3"/>
    <sheet name="Диаграмма2" sheetId="6" r:id="rId4"/>
    <sheet name="Диаграмма3" sheetId="7" r:id="rId5"/>
    <sheet name="Диаграмма4" sheetId="8" r:id="rId6"/>
    <sheet name="Лист3" sheetId="3" r:id="rId7"/>
    <sheet name="Лист4" sheetId="9" r:id="rId8"/>
  </sheets>
  <calcPr calcId="125725"/>
</workbook>
</file>

<file path=xl/calcChain.xml><?xml version="1.0" encoding="utf-8"?>
<calcChain xmlns="http://schemas.openxmlformats.org/spreadsheetml/2006/main">
  <c r="L69" i="3"/>
  <c r="L68"/>
  <c r="L64"/>
  <c r="L63"/>
  <c r="L59"/>
  <c r="L58"/>
  <c r="L54"/>
  <c r="L53"/>
  <c r="L49"/>
  <c r="L48"/>
  <c r="L44"/>
  <c r="L43"/>
  <c r="L39"/>
  <c r="L38"/>
  <c r="L34"/>
  <c r="L33"/>
  <c r="L29"/>
  <c r="L28"/>
  <c r="L24"/>
  <c r="L23"/>
  <c r="L19"/>
  <c r="L18"/>
  <c r="L14"/>
  <c r="L13"/>
  <c r="N74"/>
  <c r="L3"/>
  <c r="D42"/>
  <c r="N73"/>
  <c r="L71"/>
  <c r="L67"/>
  <c r="L66"/>
  <c r="L62"/>
  <c r="L61"/>
  <c r="L57"/>
  <c r="L56"/>
  <c r="L52"/>
  <c r="L51"/>
  <c r="L47"/>
  <c r="L46"/>
  <c r="L42"/>
  <c r="L41"/>
  <c r="L37"/>
  <c r="L36"/>
  <c r="L32"/>
  <c r="L31"/>
  <c r="L27"/>
  <c r="L26"/>
  <c r="L22"/>
  <c r="L21"/>
  <c r="L12"/>
  <c r="L11"/>
  <c r="L7"/>
  <c r="L17"/>
  <c r="L16"/>
  <c r="E55" l="1"/>
  <c r="E56"/>
  <c r="D55"/>
  <c r="D56"/>
  <c r="C55"/>
  <c r="C56"/>
  <c r="B55"/>
  <c r="B56"/>
  <c r="A55"/>
  <c r="G56"/>
  <c r="E32" l="1"/>
  <c r="G55"/>
  <c r="G43"/>
  <c r="G44" s="1"/>
  <c r="G42"/>
  <c r="E42" s="1"/>
  <c r="G31"/>
  <c r="E31" s="1"/>
  <c r="A31"/>
  <c r="A32" s="1"/>
  <c r="E30"/>
  <c r="D30"/>
  <c r="C30"/>
  <c r="B30"/>
  <c r="L75" i="2"/>
  <c r="L74"/>
  <c r="L72"/>
  <c r="L71"/>
  <c r="L69"/>
  <c r="L68"/>
  <c r="L67"/>
  <c r="L66"/>
  <c r="L64"/>
  <c r="L63"/>
  <c r="L62"/>
  <c r="L61"/>
  <c r="L59"/>
  <c r="L58"/>
  <c r="L57"/>
  <c r="L56"/>
  <c r="C82"/>
  <c r="B82"/>
  <c r="G69"/>
  <c r="G70" s="1"/>
  <c r="G68"/>
  <c r="E68" s="1"/>
  <c r="D68"/>
  <c r="G57"/>
  <c r="G58" s="1"/>
  <c r="B57"/>
  <c r="A57"/>
  <c r="A58" s="1"/>
  <c r="E56"/>
  <c r="D56"/>
  <c r="C56"/>
  <c r="B56"/>
  <c r="L54"/>
  <c r="L53"/>
  <c r="L52"/>
  <c r="L51"/>
  <c r="L49"/>
  <c r="L48"/>
  <c r="L47"/>
  <c r="L46"/>
  <c r="L44"/>
  <c r="L43"/>
  <c r="L42"/>
  <c r="L41"/>
  <c r="L39"/>
  <c r="L38"/>
  <c r="L37"/>
  <c r="L36"/>
  <c r="L34"/>
  <c r="L33"/>
  <c r="L32"/>
  <c r="L31"/>
  <c r="L29"/>
  <c r="L28"/>
  <c r="L27"/>
  <c r="L26"/>
  <c r="L24"/>
  <c r="L23"/>
  <c r="L22"/>
  <c r="L2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31" i="3" l="1"/>
  <c r="G45"/>
  <c r="D44"/>
  <c r="E44"/>
  <c r="B32"/>
  <c r="A33"/>
  <c r="C32"/>
  <c r="D31"/>
  <c r="G32"/>
  <c r="C31"/>
  <c r="E43"/>
  <c r="D43"/>
  <c r="D58" i="2"/>
  <c r="G59"/>
  <c r="E58"/>
  <c r="G71"/>
  <c r="E70"/>
  <c r="D70"/>
  <c r="A59"/>
  <c r="C58"/>
  <c r="B58"/>
  <c r="C57"/>
  <c r="E57"/>
  <c r="E69"/>
  <c r="D57"/>
  <c r="D69"/>
  <c r="L19"/>
  <c r="L18"/>
  <c r="L17"/>
  <c r="L16"/>
  <c r="L14"/>
  <c r="L13"/>
  <c r="L12"/>
  <c r="L11"/>
  <c r="G15"/>
  <c r="G16" s="1"/>
  <c r="G14"/>
  <c r="G3"/>
  <c r="G4" s="1"/>
  <c r="A3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"/>
  <c r="G28"/>
  <c r="D27"/>
  <c r="C27"/>
  <c r="B27"/>
  <c r="A27"/>
  <c r="G15"/>
  <c r="D2"/>
  <c r="D28"/>
  <c r="C28"/>
  <c r="C2"/>
  <c r="B2"/>
  <c r="B28"/>
  <c r="G14" i="3"/>
  <c r="G3"/>
  <c r="E3" s="1"/>
  <c r="A3"/>
  <c r="A4" s="1"/>
  <c r="E2"/>
  <c r="D2"/>
  <c r="C2"/>
  <c r="B2"/>
  <c r="B33" l="1"/>
  <c r="A34"/>
  <c r="C33"/>
  <c r="G46"/>
  <c r="D45"/>
  <c r="E45"/>
  <c r="G33"/>
  <c r="D32"/>
  <c r="G60" i="2"/>
  <c r="E59"/>
  <c r="D59"/>
  <c r="A60"/>
  <c r="C59"/>
  <c r="B59"/>
  <c r="G72"/>
  <c r="D71"/>
  <c r="E71"/>
  <c r="G5"/>
  <c r="G17"/>
  <c r="A4"/>
  <c r="A5" i="3"/>
  <c r="C5" s="1"/>
  <c r="B4"/>
  <c r="C3"/>
  <c r="B3"/>
  <c r="D3"/>
  <c r="G4"/>
  <c r="G5" s="1"/>
  <c r="G6" s="1"/>
  <c r="B5"/>
  <c r="A6"/>
  <c r="G15"/>
  <c r="C4"/>
  <c r="G14" i="1"/>
  <c r="G16"/>
  <c r="G3"/>
  <c r="G4" s="1"/>
  <c r="A3"/>
  <c r="B34" i="3" l="1"/>
  <c r="C34"/>
  <c r="A35"/>
  <c r="D33"/>
  <c r="G34"/>
  <c r="E33"/>
  <c r="G47"/>
  <c r="D46"/>
  <c r="E46"/>
  <c r="G73" i="2"/>
  <c r="E72"/>
  <c r="D72"/>
  <c r="A61"/>
  <c r="C60"/>
  <c r="B60"/>
  <c r="D60"/>
  <c r="G61"/>
  <c r="E60"/>
  <c r="A5"/>
  <c r="G18"/>
  <c r="G6"/>
  <c r="C3" i="1"/>
  <c r="D3"/>
  <c r="B3"/>
  <c r="E4" i="3"/>
  <c r="D5"/>
  <c r="E5"/>
  <c r="D4"/>
  <c r="A7"/>
  <c r="C6"/>
  <c r="B6"/>
  <c r="G7"/>
  <c r="D6"/>
  <c r="E6"/>
  <c r="G16"/>
  <c r="G17" i="1"/>
  <c r="G5"/>
  <c r="A4"/>
  <c r="G48" i="3" l="1"/>
  <c r="D47"/>
  <c r="E47"/>
  <c r="B35"/>
  <c r="A36"/>
  <c r="C35"/>
  <c r="G35"/>
  <c r="D34"/>
  <c r="E34"/>
  <c r="G62" i="2"/>
  <c r="E61"/>
  <c r="D61"/>
  <c r="A62"/>
  <c r="C61"/>
  <c r="B61"/>
  <c r="G74"/>
  <c r="D73"/>
  <c r="E73"/>
  <c r="A6"/>
  <c r="G7"/>
  <c r="G19"/>
  <c r="C4" i="1"/>
  <c r="D4"/>
  <c r="B4"/>
  <c r="G17" i="3"/>
  <c r="B7"/>
  <c r="A8"/>
  <c r="C7"/>
  <c r="E7"/>
  <c r="G8"/>
  <c r="D7"/>
  <c r="G18" i="1"/>
  <c r="A5"/>
  <c r="G6"/>
  <c r="G36" i="3" l="1"/>
  <c r="D35"/>
  <c r="E35"/>
  <c r="B36"/>
  <c r="A37"/>
  <c r="C36"/>
  <c r="G49"/>
  <c r="D48"/>
  <c r="E48"/>
  <c r="E74" i="2"/>
  <c r="G75"/>
  <c r="D74"/>
  <c r="B62"/>
  <c r="A63"/>
  <c r="C62"/>
  <c r="D62"/>
  <c r="G63"/>
  <c r="E62"/>
  <c r="G20"/>
  <c r="A7"/>
  <c r="G8"/>
  <c r="D5" i="1"/>
  <c r="B5"/>
  <c r="C5"/>
  <c r="B8" i="3"/>
  <c r="A9"/>
  <c r="C8"/>
  <c r="G18"/>
  <c r="G9"/>
  <c r="D8"/>
  <c r="E8"/>
  <c r="G19" i="1"/>
  <c r="G7"/>
  <c r="A6"/>
  <c r="G50" i="3" l="1"/>
  <c r="D49"/>
  <c r="E49"/>
  <c r="B37"/>
  <c r="A38"/>
  <c r="C37"/>
  <c r="G37"/>
  <c r="D36"/>
  <c r="E36"/>
  <c r="G76" i="2"/>
  <c r="D75"/>
  <c r="E75"/>
  <c r="G64"/>
  <c r="D63"/>
  <c r="E63"/>
  <c r="A64"/>
  <c r="C63"/>
  <c r="B63"/>
  <c r="G9"/>
  <c r="A8"/>
  <c r="G21"/>
  <c r="C6" i="1"/>
  <c r="D6"/>
  <c r="B6"/>
  <c r="G19" i="3"/>
  <c r="B9"/>
  <c r="A10"/>
  <c r="C9"/>
  <c r="E9"/>
  <c r="G10"/>
  <c r="D9"/>
  <c r="G20" i="1"/>
  <c r="G8"/>
  <c r="A7"/>
  <c r="G38" i="3" l="1"/>
  <c r="D37"/>
  <c r="E37"/>
  <c r="B38"/>
  <c r="A39"/>
  <c r="C38"/>
  <c r="G51"/>
  <c r="D50"/>
  <c r="E50"/>
  <c r="A65" i="2"/>
  <c r="C64"/>
  <c r="B64"/>
  <c r="D64"/>
  <c r="E64"/>
  <c r="G65"/>
  <c r="G77"/>
  <c r="D76"/>
  <c r="E76"/>
  <c r="G22"/>
  <c r="A9"/>
  <c r="G10"/>
  <c r="C7" i="1"/>
  <c r="D7"/>
  <c r="B7"/>
  <c r="G11" i="3"/>
  <c r="D10"/>
  <c r="E10"/>
  <c r="A11"/>
  <c r="C10"/>
  <c r="B10"/>
  <c r="G20"/>
  <c r="G21" i="1"/>
  <c r="A8"/>
  <c r="G9"/>
  <c r="G52" i="3" l="1"/>
  <c r="D51"/>
  <c r="E51"/>
  <c r="B39"/>
  <c r="A40"/>
  <c r="C39"/>
  <c r="G39"/>
  <c r="D38"/>
  <c r="E38"/>
  <c r="G66" i="2"/>
  <c r="D65"/>
  <c r="E65"/>
  <c r="G78"/>
  <c r="D77"/>
  <c r="E77"/>
  <c r="B65"/>
  <c r="A66"/>
  <c r="C65"/>
  <c r="G11"/>
  <c r="A10"/>
  <c r="G23"/>
  <c r="C8" i="1"/>
  <c r="D8"/>
  <c r="B8"/>
  <c r="B11" i="3"/>
  <c r="C11"/>
  <c r="A12"/>
  <c r="G21"/>
  <c r="D11"/>
  <c r="G12"/>
  <c r="E11"/>
  <c r="G22" i="1"/>
  <c r="G10"/>
  <c r="A9"/>
  <c r="G40" i="3" l="1"/>
  <c r="D39"/>
  <c r="E39"/>
  <c r="B40"/>
  <c r="A41"/>
  <c r="C40"/>
  <c r="G53"/>
  <c r="D52"/>
  <c r="E52"/>
  <c r="B66" i="2"/>
  <c r="A67"/>
  <c r="C66"/>
  <c r="E78"/>
  <c r="G79"/>
  <c r="D78"/>
  <c r="G67"/>
  <c r="D66"/>
  <c r="E66"/>
  <c r="G24"/>
  <c r="A11"/>
  <c r="G12"/>
  <c r="D9" i="1"/>
  <c r="B9"/>
  <c r="C9"/>
  <c r="D12" i="3"/>
  <c r="G13"/>
  <c r="E12"/>
  <c r="G22"/>
  <c r="B12"/>
  <c r="C12"/>
  <c r="A13"/>
  <c r="G23" i="1"/>
  <c r="G11"/>
  <c r="A10"/>
  <c r="G54" i="3" l="1"/>
  <c r="D53"/>
  <c r="E53"/>
  <c r="B41"/>
  <c r="A42"/>
  <c r="C41"/>
  <c r="G41"/>
  <c r="D40"/>
  <c r="E40"/>
  <c r="B67" i="2"/>
  <c r="A68"/>
  <c r="C67"/>
  <c r="D67"/>
  <c r="E67"/>
  <c r="G80"/>
  <c r="D79"/>
  <c r="E79"/>
  <c r="G13"/>
  <c r="A12"/>
  <c r="G25"/>
  <c r="C10" i="1"/>
  <c r="D10"/>
  <c r="B10"/>
  <c r="C13" i="3"/>
  <c r="A14"/>
  <c r="A15" s="1"/>
  <c r="B13"/>
  <c r="G23"/>
  <c r="D13"/>
  <c r="E13"/>
  <c r="G24" i="1"/>
  <c r="G12"/>
  <c r="A11"/>
  <c r="D41" i="3" l="1"/>
  <c r="E41"/>
  <c r="B42"/>
  <c r="A43"/>
  <c r="C42"/>
  <c r="D54"/>
  <c r="E54"/>
  <c r="G81" i="2"/>
  <c r="E80"/>
  <c r="D80"/>
  <c r="B68"/>
  <c r="A69"/>
  <c r="C68"/>
  <c r="G26"/>
  <c r="A13"/>
  <c r="C11" i="1"/>
  <c r="D11"/>
  <c r="B11"/>
  <c r="G24" i="3"/>
  <c r="A16"/>
  <c r="G25" i="1"/>
  <c r="A12"/>
  <c r="G13"/>
  <c r="B43" i="3" l="1"/>
  <c r="A44"/>
  <c r="C43"/>
  <c r="B69" i="2"/>
  <c r="A70"/>
  <c r="C69"/>
  <c r="D81"/>
  <c r="E81"/>
  <c r="G82"/>
  <c r="A14"/>
  <c r="G27"/>
  <c r="C12" i="1"/>
  <c r="D12"/>
  <c r="B12"/>
  <c r="A17" i="3"/>
  <c r="G25"/>
  <c r="G26" i="1"/>
  <c r="A13"/>
  <c r="B44" i="3" l="1"/>
  <c r="A45"/>
  <c r="C44"/>
  <c r="D82" i="2"/>
  <c r="E82"/>
  <c r="B70"/>
  <c r="A71"/>
  <c r="C70"/>
  <c r="A15"/>
  <c r="G28"/>
  <c r="A14" i="1"/>
  <c r="D13"/>
  <c r="B13"/>
  <c r="C13"/>
  <c r="A15"/>
  <c r="G26" i="3"/>
  <c r="A18"/>
  <c r="G27" i="1"/>
  <c r="B45" i="3" l="1"/>
  <c r="A46"/>
  <c r="C45"/>
  <c r="B71" i="2"/>
  <c r="A72"/>
  <c r="C71"/>
  <c r="A16"/>
  <c r="C15" i="1"/>
  <c r="D15"/>
  <c r="B15"/>
  <c r="C14"/>
  <c r="D14"/>
  <c r="B14"/>
  <c r="A16"/>
  <c r="G27" i="3"/>
  <c r="A19"/>
  <c r="B46" l="1"/>
  <c r="A47"/>
  <c r="C46"/>
  <c r="B72" i="2"/>
  <c r="A73"/>
  <c r="C72"/>
  <c r="A17"/>
  <c r="C16" i="1"/>
  <c r="D16"/>
  <c r="B16"/>
  <c r="A17"/>
  <c r="A20" i="3"/>
  <c r="B47" l="1"/>
  <c r="A48"/>
  <c r="C47"/>
  <c r="B73" i="2"/>
  <c r="A74"/>
  <c r="C73"/>
  <c r="A18"/>
  <c r="D17" i="1"/>
  <c r="B17"/>
  <c r="C17"/>
  <c r="A18"/>
  <c r="A21" i="3"/>
  <c r="B48" l="1"/>
  <c r="A49"/>
  <c r="C48"/>
  <c r="B74" i="2"/>
  <c r="A75"/>
  <c r="C74"/>
  <c r="A19"/>
  <c r="C18" i="1"/>
  <c r="D18"/>
  <c r="B18"/>
  <c r="A19"/>
  <c r="A22" i="3"/>
  <c r="B49" l="1"/>
  <c r="A50"/>
  <c r="C49"/>
  <c r="B75" i="2"/>
  <c r="A76"/>
  <c r="C75"/>
  <c r="A20"/>
  <c r="C19" i="1"/>
  <c r="D19"/>
  <c r="B19"/>
  <c r="A20"/>
  <c r="A23" i="3"/>
  <c r="B50" l="1"/>
  <c r="A51"/>
  <c r="C50"/>
  <c r="B76" i="2"/>
  <c r="A77"/>
  <c r="C76"/>
  <c r="A21"/>
  <c r="C20" i="1"/>
  <c r="D20"/>
  <c r="B20"/>
  <c r="A21"/>
  <c r="A24" i="3"/>
  <c r="B51" l="1"/>
  <c r="A52"/>
  <c r="C51"/>
  <c r="A78" i="2"/>
  <c r="C77"/>
  <c r="B77"/>
  <c r="A22"/>
  <c r="D21" i="1"/>
  <c r="B21"/>
  <c r="C21"/>
  <c r="A22"/>
  <c r="A25" i="3"/>
  <c r="B52" l="1"/>
  <c r="A53"/>
  <c r="C52"/>
  <c r="B78" i="2"/>
  <c r="A79"/>
  <c r="C78"/>
  <c r="A23"/>
  <c r="C22" i="1"/>
  <c r="D22"/>
  <c r="B22"/>
  <c r="A23"/>
  <c r="A26" i="3"/>
  <c r="B53" l="1"/>
  <c r="A54"/>
  <c r="C53"/>
  <c r="B79" i="2"/>
  <c r="A80"/>
  <c r="C79"/>
  <c r="A24"/>
  <c r="C23" i="1"/>
  <c r="D23"/>
  <c r="B23"/>
  <c r="A24"/>
  <c r="B54" i="3" l="1"/>
  <c r="C54"/>
  <c r="B80" i="2"/>
  <c r="A81"/>
  <c r="C80"/>
  <c r="A25"/>
  <c r="C24" i="1"/>
  <c r="D24"/>
  <c r="B24"/>
  <c r="A25"/>
  <c r="B81" i="2" l="1"/>
  <c r="C81"/>
  <c r="A26"/>
  <c r="D25" i="1"/>
  <c r="B25"/>
  <c r="C25"/>
  <c r="A26"/>
  <c r="A27" i="2" l="1"/>
  <c r="C26" i="1"/>
  <c r="D26"/>
  <c r="B26"/>
</calcChain>
</file>

<file path=xl/sharedStrings.xml><?xml version="1.0" encoding="utf-8"?>
<sst xmlns="http://schemas.openxmlformats.org/spreadsheetml/2006/main" count="60" uniqueCount="46">
  <si>
    <r>
      <t>α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, град</t>
    </r>
  </si>
  <si>
    <r>
      <t>ω</t>
    </r>
    <r>
      <rPr>
        <vertAlign val="subscript"/>
        <sz val="14"/>
        <color theme="1"/>
        <rFont val="Times New Roman"/>
        <family val="1"/>
        <charset val="204"/>
      </rPr>
      <t>я</t>
    </r>
    <r>
      <rPr>
        <sz val="14"/>
        <color theme="1"/>
        <rFont val="Times New Roman"/>
        <family val="1"/>
        <charset val="204"/>
      </rPr>
      <t>(-3I</t>
    </r>
    <r>
      <rPr>
        <vertAlign val="subscript"/>
        <sz val="14"/>
        <color theme="1"/>
        <rFont val="Times New Roman"/>
        <family val="1"/>
        <charset val="204"/>
      </rPr>
      <t>dн</t>
    </r>
    <r>
      <rPr>
        <sz val="14"/>
        <color theme="1"/>
        <rFont val="Times New Roman"/>
        <family val="1"/>
        <charset val="204"/>
      </rPr>
      <t>), рад/с</t>
    </r>
  </si>
  <si>
    <r>
      <t>ω</t>
    </r>
    <r>
      <rPr>
        <vertAlign val="subscript"/>
        <sz val="14"/>
        <color theme="1"/>
        <rFont val="Times New Roman"/>
        <family val="1"/>
        <charset val="204"/>
      </rPr>
      <t>я</t>
    </r>
    <r>
      <rPr>
        <sz val="14"/>
        <color theme="1"/>
        <rFont val="Times New Roman"/>
        <family val="1"/>
        <charset val="204"/>
      </rPr>
      <t>(0), рад/с</t>
    </r>
  </si>
  <si>
    <r>
      <t>ω</t>
    </r>
    <r>
      <rPr>
        <vertAlign val="subscript"/>
        <sz val="14"/>
        <color theme="1"/>
        <rFont val="Times New Roman"/>
        <family val="1"/>
        <charset val="204"/>
      </rPr>
      <t>я</t>
    </r>
    <r>
      <rPr>
        <sz val="14"/>
        <color theme="1"/>
        <rFont val="Times New Roman"/>
        <family val="1"/>
        <charset val="204"/>
      </rPr>
      <t>(3I</t>
    </r>
    <r>
      <rPr>
        <vertAlign val="subscript"/>
        <sz val="14"/>
        <color theme="1"/>
        <rFont val="Times New Roman"/>
        <family val="1"/>
        <charset val="204"/>
      </rPr>
      <t>dн</t>
    </r>
    <r>
      <rPr>
        <sz val="14"/>
        <color theme="1"/>
        <rFont val="Times New Roman"/>
        <family val="1"/>
        <charset val="204"/>
      </rPr>
      <t>), рад/с</t>
    </r>
  </si>
  <si>
    <t>α1, град</t>
  </si>
  <si>
    <t>α1=0</t>
  </si>
  <si>
    <t>α1=15</t>
  </si>
  <si>
    <t>α1=30</t>
  </si>
  <si>
    <t>α1=60</t>
  </si>
  <si>
    <t>α1=75</t>
  </si>
  <si>
    <t>α1=90</t>
  </si>
  <si>
    <t>α1=105</t>
  </si>
  <si>
    <t>α1=120</t>
  </si>
  <si>
    <t>α1=135</t>
  </si>
  <si>
    <t>α1=150</t>
  </si>
  <si>
    <t>α1=165</t>
  </si>
  <si>
    <t>α1=45</t>
  </si>
  <si>
    <t>α1=180</t>
  </si>
  <si>
    <t>α2=170</t>
  </si>
  <si>
    <t>α2=155</t>
  </si>
  <si>
    <t>α2=140</t>
  </si>
  <si>
    <t>α2=125</t>
  </si>
  <si>
    <t>α2=110</t>
  </si>
  <si>
    <t>α2=95</t>
  </si>
  <si>
    <t>α2=80</t>
  </si>
  <si>
    <t>α2=65</t>
  </si>
  <si>
    <t>α2=50</t>
  </si>
  <si>
    <t>α2=35</t>
  </si>
  <si>
    <t>α2=20</t>
  </si>
  <si>
    <t>α2=5</t>
  </si>
  <si>
    <t>α2=0</t>
  </si>
  <si>
    <t>α2=185</t>
  </si>
  <si>
    <t>α1=210</t>
  </si>
  <si>
    <t>α2=195</t>
  </si>
  <si>
    <t>α2=180</t>
  </si>
  <si>
    <t>α2=165</t>
  </si>
  <si>
    <t>α2=150</t>
  </si>
  <si>
    <t>α2=135</t>
  </si>
  <si>
    <t>α2=120</t>
  </si>
  <si>
    <t>α2=105</t>
  </si>
  <si>
    <t>α2=90</t>
  </si>
  <si>
    <t>α2=60</t>
  </si>
  <si>
    <t>α2=45</t>
  </si>
  <si>
    <t>α2=30</t>
  </si>
  <si>
    <t>α2=15</t>
  </si>
  <si>
    <t>α2=75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</si>
</sst>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1"/>
      <color theme="3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0" fillId="0" borderId="0" xfId="0" applyNumberFormat="1"/>
    <xf numFmtId="2" fontId="3" fillId="0" borderId="0" xfId="0" applyNumberFormat="1" applyFont="1"/>
    <xf numFmtId="0" fontId="3" fillId="0" borderId="0" xfId="0" applyFont="1"/>
    <xf numFmtId="2" fontId="4" fillId="0" borderId="0" xfId="0" applyNumberFormat="1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axId val="59796480"/>
        <c:axId val="59798272"/>
      </c:scatterChart>
      <c:valAx>
        <c:axId val="59796480"/>
        <c:scaling>
          <c:orientation val="minMax"/>
        </c:scaling>
        <c:axPos val="b"/>
        <c:numFmt formatCode="General" sourceLinked="1"/>
        <c:tickLblPos val="nextTo"/>
        <c:crossAx val="59798272"/>
        <c:crosses val="autoZero"/>
        <c:crossBetween val="midCat"/>
      </c:valAx>
      <c:valAx>
        <c:axId val="59798272"/>
        <c:scaling>
          <c:orientation val="minMax"/>
        </c:scaling>
        <c:axPos val="l"/>
        <c:majorGridlines/>
        <c:numFmt formatCode="General" sourceLinked="1"/>
        <c:tickLblPos val="nextTo"/>
        <c:crossAx val="59796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Лист2!$I$10:$I$74</c:f>
              <c:numCache>
                <c:formatCode>General</c:formatCode>
                <c:ptCount val="65"/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Лист2!$J$11:$J$75</c:f>
              <c:numCache>
                <c:formatCode>General</c:formatCode>
                <c:ptCount val="65"/>
                <c:pt idx="0">
                  <c:v>-666</c:v>
                </c:pt>
                <c:pt idx="1">
                  <c:v>0</c:v>
                </c:pt>
                <c:pt idx="2">
                  <c:v>0</c:v>
                </c:pt>
                <c:pt idx="3">
                  <c:v>666</c:v>
                </c:pt>
                <c:pt idx="5">
                  <c:v>-666</c:v>
                </c:pt>
                <c:pt idx="6">
                  <c:v>0</c:v>
                </c:pt>
                <c:pt idx="7">
                  <c:v>0</c:v>
                </c:pt>
                <c:pt idx="8">
                  <c:v>666</c:v>
                </c:pt>
                <c:pt idx="10">
                  <c:v>-666</c:v>
                </c:pt>
                <c:pt idx="11">
                  <c:v>0</c:v>
                </c:pt>
                <c:pt idx="12">
                  <c:v>0</c:v>
                </c:pt>
                <c:pt idx="13">
                  <c:v>666</c:v>
                </c:pt>
                <c:pt idx="15">
                  <c:v>-666</c:v>
                </c:pt>
                <c:pt idx="16">
                  <c:v>0</c:v>
                </c:pt>
                <c:pt idx="17">
                  <c:v>0</c:v>
                </c:pt>
                <c:pt idx="18">
                  <c:v>666</c:v>
                </c:pt>
                <c:pt idx="20">
                  <c:v>-666</c:v>
                </c:pt>
                <c:pt idx="21">
                  <c:v>0</c:v>
                </c:pt>
                <c:pt idx="22">
                  <c:v>0</c:v>
                </c:pt>
                <c:pt idx="23">
                  <c:v>666</c:v>
                </c:pt>
                <c:pt idx="25">
                  <c:v>-666</c:v>
                </c:pt>
                <c:pt idx="26">
                  <c:v>0</c:v>
                </c:pt>
                <c:pt idx="27">
                  <c:v>0</c:v>
                </c:pt>
                <c:pt idx="28">
                  <c:v>666</c:v>
                </c:pt>
                <c:pt idx="30">
                  <c:v>-666</c:v>
                </c:pt>
                <c:pt idx="31">
                  <c:v>0</c:v>
                </c:pt>
                <c:pt idx="32">
                  <c:v>0</c:v>
                </c:pt>
                <c:pt idx="33">
                  <c:v>666</c:v>
                </c:pt>
                <c:pt idx="35">
                  <c:v>-666</c:v>
                </c:pt>
                <c:pt idx="36">
                  <c:v>0</c:v>
                </c:pt>
                <c:pt idx="37">
                  <c:v>0</c:v>
                </c:pt>
                <c:pt idx="38">
                  <c:v>666</c:v>
                </c:pt>
                <c:pt idx="40">
                  <c:v>-666</c:v>
                </c:pt>
                <c:pt idx="41">
                  <c:v>0</c:v>
                </c:pt>
                <c:pt idx="42">
                  <c:v>0</c:v>
                </c:pt>
                <c:pt idx="43">
                  <c:v>666</c:v>
                </c:pt>
                <c:pt idx="45">
                  <c:v>-666</c:v>
                </c:pt>
                <c:pt idx="46">
                  <c:v>0</c:v>
                </c:pt>
                <c:pt idx="47">
                  <c:v>0</c:v>
                </c:pt>
                <c:pt idx="48">
                  <c:v>666</c:v>
                </c:pt>
                <c:pt idx="50">
                  <c:v>-666</c:v>
                </c:pt>
                <c:pt idx="51">
                  <c:v>0</c:v>
                </c:pt>
                <c:pt idx="52">
                  <c:v>0</c:v>
                </c:pt>
                <c:pt idx="53">
                  <c:v>666</c:v>
                </c:pt>
                <c:pt idx="55">
                  <c:v>-666</c:v>
                </c:pt>
                <c:pt idx="56">
                  <c:v>0</c:v>
                </c:pt>
                <c:pt idx="57">
                  <c:v>0</c:v>
                </c:pt>
                <c:pt idx="58">
                  <c:v>666</c:v>
                </c:pt>
                <c:pt idx="60">
                  <c:v>-666</c:v>
                </c:pt>
                <c:pt idx="61">
                  <c:v>0</c:v>
                </c:pt>
                <c:pt idx="63">
                  <c:v>0</c:v>
                </c:pt>
                <c:pt idx="64">
                  <c:v>666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Лист2!$L$11:$L$75</c:f>
              <c:numCache>
                <c:formatCode>0.00</c:formatCode>
                <c:ptCount val="65"/>
                <c:pt idx="0">
                  <c:v>130.53194743186094</c:v>
                </c:pt>
                <c:pt idx="1">
                  <c:v>89.905947431860952</c:v>
                </c:pt>
                <c:pt idx="2">
                  <c:v>104.0262</c:v>
                </c:pt>
                <c:pt idx="3">
                  <c:v>63.400200000000005</c:v>
                </c:pt>
                <c:pt idx="5">
                  <c:v>141.06095246173638</c:v>
                </c:pt>
                <c:pt idx="6">
                  <c:v>100.43495246173637</c:v>
                </c:pt>
                <c:pt idx="7">
                  <c:v>100.43495246173636</c:v>
                </c:pt>
                <c:pt idx="8">
                  <c:v>59.808952461736354</c:v>
                </c:pt>
                <c:pt idx="10">
                  <c:v>144.65219999999999</c:v>
                </c:pt>
                <c:pt idx="11">
                  <c:v>104.0262</c:v>
                </c:pt>
                <c:pt idx="12">
                  <c:v>89.905947431860923</c:v>
                </c:pt>
                <c:pt idx="13">
                  <c:v>49.279947431860919</c:v>
                </c:pt>
                <c:pt idx="15">
                  <c:v>141.06095246173635</c:v>
                </c:pt>
                <c:pt idx="16">
                  <c:v>100.43495246173636</c:v>
                </c:pt>
                <c:pt idx="17">
                  <c:v>73.156719203156186</c:v>
                </c:pt>
                <c:pt idx="18">
                  <c:v>32.530719203156181</c:v>
                </c:pt>
                <c:pt idx="20">
                  <c:v>130.53194743186089</c:v>
                </c:pt>
                <c:pt idx="21">
                  <c:v>89.905947431860881</c:v>
                </c:pt>
                <c:pt idx="22">
                  <c:v>51.328700000000012</c:v>
                </c:pt>
                <c:pt idx="23">
                  <c:v>10.702700000000014</c:v>
                </c:pt>
                <c:pt idx="25">
                  <c:v>113.78271920315615</c:v>
                </c:pt>
                <c:pt idx="26">
                  <c:v>73.156719203156158</c:v>
                </c:pt>
                <c:pt idx="27">
                  <c:v>25.909433258580172</c:v>
                </c:pt>
                <c:pt idx="28">
                  <c:v>-14.716566741419825</c:v>
                </c:pt>
                <c:pt idx="30">
                  <c:v>91.954700000000017</c:v>
                </c:pt>
                <c:pt idx="31">
                  <c:v>51.328700000000012</c:v>
                </c:pt>
                <c:pt idx="32">
                  <c:v>-1.3687999999999936</c:v>
                </c:pt>
                <c:pt idx="33">
                  <c:v>-41.994799999999991</c:v>
                </c:pt>
                <c:pt idx="35">
                  <c:v>66.535433258580213</c:v>
                </c:pt>
                <c:pt idx="36">
                  <c:v>25.909433258580211</c:v>
                </c:pt>
                <c:pt idx="37">
                  <c:v>-28.647033258580183</c:v>
                </c:pt>
                <c:pt idx="38">
                  <c:v>-69.27303325858017</c:v>
                </c:pt>
                <c:pt idx="40">
                  <c:v>39.257199999999976</c:v>
                </c:pt>
                <c:pt idx="41">
                  <c:v>-1.3688000000000193</c:v>
                </c:pt>
                <c:pt idx="42">
                  <c:v>-54.066299999999977</c:v>
                </c:pt>
                <c:pt idx="43">
                  <c:v>-94.69229999999996</c:v>
                </c:pt>
                <c:pt idx="45">
                  <c:v>11.978966741419836</c:v>
                </c:pt>
                <c:pt idx="46">
                  <c:v>-28.647033258580162</c:v>
                </c:pt>
                <c:pt idx="47">
                  <c:v>-75.894319203156158</c:v>
                </c:pt>
                <c:pt idx="48">
                  <c:v>-116.52031920315616</c:v>
                </c:pt>
                <c:pt idx="50">
                  <c:v>-13.44030000000005</c:v>
                </c:pt>
                <c:pt idx="51">
                  <c:v>-54.066300000000048</c:v>
                </c:pt>
                <c:pt idx="52">
                  <c:v>-92.64354743186091</c:v>
                </c:pt>
                <c:pt idx="53">
                  <c:v>-133.2695474318609</c:v>
                </c:pt>
                <c:pt idx="55">
                  <c:v>-35.268319203156196</c:v>
                </c:pt>
                <c:pt idx="56">
                  <c:v>-75.894319203156186</c:v>
                </c:pt>
                <c:pt idx="57">
                  <c:v>-103.17255246173633</c:v>
                </c:pt>
                <c:pt idx="58">
                  <c:v>-143.79855246173634</c:v>
                </c:pt>
                <c:pt idx="60">
                  <c:v>-52.017547431860905</c:v>
                </c:pt>
                <c:pt idx="61">
                  <c:v>-92.643547431860895</c:v>
                </c:pt>
                <c:pt idx="63">
                  <c:v>104.0262</c:v>
                </c:pt>
                <c:pt idx="64">
                  <c:v>63.400200000000005</c:v>
                </c:pt>
              </c:numCache>
            </c:numRef>
          </c:yVal>
          <c:smooth val="1"/>
        </c:ser>
        <c:axId val="59811712"/>
        <c:axId val="59813248"/>
      </c:scatterChart>
      <c:valAx>
        <c:axId val="59811712"/>
        <c:scaling>
          <c:orientation val="minMax"/>
        </c:scaling>
        <c:axPos val="b"/>
        <c:tickLblPos val="nextTo"/>
        <c:crossAx val="59813248"/>
        <c:crosses val="autoZero"/>
        <c:crossBetween val="midCat"/>
      </c:valAx>
      <c:valAx>
        <c:axId val="59813248"/>
        <c:scaling>
          <c:orientation val="minMax"/>
        </c:scaling>
        <c:axPos val="l"/>
        <c:majorGridlines/>
        <c:numFmt formatCode="General" sourceLinked="1"/>
        <c:tickLblPos val="nextTo"/>
        <c:crossAx val="59811712"/>
        <c:crosses val="autoZero"/>
        <c:crossBetween val="midCat"/>
      </c:valAx>
    </c:plotArea>
    <c:legend>
      <c:legendPos val="r"/>
      <c:layout/>
    </c:legend>
    <c:plotVisOnly val="1"/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Лист3!$J$10</c:f>
              <c:strCache>
                <c:ptCount val="1"/>
                <c:pt idx="0">
                  <c:v>α2=180</c:v>
                </c:pt>
              </c:strCache>
            </c:strRef>
          </c:tx>
          <c:marker>
            <c:symbol val="none"/>
          </c:marker>
          <c:xVal>
            <c:numRef>
              <c:f>Лист3!$K$11:$K$69</c:f>
              <c:numCache>
                <c:formatCode>General</c:formatCode>
                <c:ptCount val="59"/>
                <c:pt idx="0">
                  <c:v>-666</c:v>
                </c:pt>
                <c:pt idx="1">
                  <c:v>0</c:v>
                </c:pt>
                <c:pt idx="2">
                  <c:v>0</c:v>
                </c:pt>
                <c:pt idx="3">
                  <c:v>666</c:v>
                </c:pt>
                <c:pt idx="5">
                  <c:v>-666</c:v>
                </c:pt>
                <c:pt idx="6">
                  <c:v>0</c:v>
                </c:pt>
                <c:pt idx="7">
                  <c:v>0</c:v>
                </c:pt>
                <c:pt idx="8">
                  <c:v>666</c:v>
                </c:pt>
                <c:pt idx="10">
                  <c:v>-666</c:v>
                </c:pt>
                <c:pt idx="11">
                  <c:v>0</c:v>
                </c:pt>
                <c:pt idx="12">
                  <c:v>0</c:v>
                </c:pt>
                <c:pt idx="13">
                  <c:v>666</c:v>
                </c:pt>
                <c:pt idx="15">
                  <c:v>-666</c:v>
                </c:pt>
                <c:pt idx="16">
                  <c:v>0</c:v>
                </c:pt>
                <c:pt idx="17">
                  <c:v>0</c:v>
                </c:pt>
                <c:pt idx="18">
                  <c:v>666</c:v>
                </c:pt>
                <c:pt idx="20">
                  <c:v>-666</c:v>
                </c:pt>
                <c:pt idx="21">
                  <c:v>0</c:v>
                </c:pt>
                <c:pt idx="22">
                  <c:v>0</c:v>
                </c:pt>
                <c:pt idx="23">
                  <c:v>666</c:v>
                </c:pt>
                <c:pt idx="25">
                  <c:v>-666</c:v>
                </c:pt>
                <c:pt idx="26">
                  <c:v>0</c:v>
                </c:pt>
                <c:pt idx="27">
                  <c:v>0</c:v>
                </c:pt>
                <c:pt idx="28">
                  <c:v>666</c:v>
                </c:pt>
                <c:pt idx="30">
                  <c:v>-666</c:v>
                </c:pt>
                <c:pt idx="31">
                  <c:v>0</c:v>
                </c:pt>
                <c:pt idx="32">
                  <c:v>0</c:v>
                </c:pt>
                <c:pt idx="33">
                  <c:v>666</c:v>
                </c:pt>
                <c:pt idx="35">
                  <c:v>-666</c:v>
                </c:pt>
                <c:pt idx="36">
                  <c:v>0</c:v>
                </c:pt>
                <c:pt idx="37">
                  <c:v>0</c:v>
                </c:pt>
                <c:pt idx="38">
                  <c:v>666</c:v>
                </c:pt>
                <c:pt idx="40">
                  <c:v>-666</c:v>
                </c:pt>
                <c:pt idx="41">
                  <c:v>0</c:v>
                </c:pt>
                <c:pt idx="42">
                  <c:v>0</c:v>
                </c:pt>
                <c:pt idx="43">
                  <c:v>666</c:v>
                </c:pt>
                <c:pt idx="45">
                  <c:v>-666</c:v>
                </c:pt>
                <c:pt idx="46">
                  <c:v>0</c:v>
                </c:pt>
                <c:pt idx="47">
                  <c:v>0</c:v>
                </c:pt>
                <c:pt idx="48">
                  <c:v>666</c:v>
                </c:pt>
                <c:pt idx="50">
                  <c:v>-666</c:v>
                </c:pt>
                <c:pt idx="51">
                  <c:v>0</c:v>
                </c:pt>
                <c:pt idx="52">
                  <c:v>0</c:v>
                </c:pt>
                <c:pt idx="53">
                  <c:v>666</c:v>
                </c:pt>
                <c:pt idx="55">
                  <c:v>-666</c:v>
                </c:pt>
                <c:pt idx="56">
                  <c:v>0</c:v>
                </c:pt>
                <c:pt idx="57">
                  <c:v>0</c:v>
                </c:pt>
                <c:pt idx="58">
                  <c:v>666</c:v>
                </c:pt>
              </c:numCache>
            </c:numRef>
          </c:xVal>
          <c:yVal>
            <c:numRef>
              <c:f>Лист3!$J$11:$J$69</c:f>
              <c:numCache>
                <c:formatCode>General</c:formatCode>
                <c:ptCount val="59"/>
                <c:pt idx="4">
                  <c:v>0</c:v>
                </c:pt>
                <c:pt idx="9">
                  <c:v>0</c:v>
                </c:pt>
                <c:pt idx="14">
                  <c:v>0</c:v>
                </c:pt>
                <c:pt idx="19">
                  <c:v>0</c:v>
                </c:pt>
                <c:pt idx="24">
                  <c:v>0</c:v>
                </c:pt>
                <c:pt idx="29">
                  <c:v>0</c:v>
                </c:pt>
                <c:pt idx="34">
                  <c:v>0</c:v>
                </c:pt>
                <c:pt idx="39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0</c:v>
                </c:pt>
              </c:numCache>
            </c:numRef>
          </c:yVal>
        </c:ser>
        <c:ser>
          <c:idx val="1"/>
          <c:order val="1"/>
          <c:tx>
            <c:strRef>
              <c:f>Лист3!$L$10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Лист3!$K$11:$K$69</c:f>
              <c:numCache>
                <c:formatCode>General</c:formatCode>
                <c:ptCount val="59"/>
                <c:pt idx="0">
                  <c:v>-666</c:v>
                </c:pt>
                <c:pt idx="1">
                  <c:v>0</c:v>
                </c:pt>
                <c:pt idx="2">
                  <c:v>0</c:v>
                </c:pt>
                <c:pt idx="3">
                  <c:v>666</c:v>
                </c:pt>
                <c:pt idx="5">
                  <c:v>-666</c:v>
                </c:pt>
                <c:pt idx="6">
                  <c:v>0</c:v>
                </c:pt>
                <c:pt idx="7">
                  <c:v>0</c:v>
                </c:pt>
                <c:pt idx="8">
                  <c:v>666</c:v>
                </c:pt>
                <c:pt idx="10">
                  <c:v>-666</c:v>
                </c:pt>
                <c:pt idx="11">
                  <c:v>0</c:v>
                </c:pt>
                <c:pt idx="12">
                  <c:v>0</c:v>
                </c:pt>
                <c:pt idx="13">
                  <c:v>666</c:v>
                </c:pt>
                <c:pt idx="15">
                  <c:v>-666</c:v>
                </c:pt>
                <c:pt idx="16">
                  <c:v>0</c:v>
                </c:pt>
                <c:pt idx="17">
                  <c:v>0</c:v>
                </c:pt>
                <c:pt idx="18">
                  <c:v>666</c:v>
                </c:pt>
                <c:pt idx="20">
                  <c:v>-666</c:v>
                </c:pt>
                <c:pt idx="21">
                  <c:v>0</c:v>
                </c:pt>
                <c:pt idx="22">
                  <c:v>0</c:v>
                </c:pt>
                <c:pt idx="23">
                  <c:v>666</c:v>
                </c:pt>
                <c:pt idx="25">
                  <c:v>-666</c:v>
                </c:pt>
                <c:pt idx="26">
                  <c:v>0</c:v>
                </c:pt>
                <c:pt idx="27">
                  <c:v>0</c:v>
                </c:pt>
                <c:pt idx="28">
                  <c:v>666</c:v>
                </c:pt>
                <c:pt idx="30">
                  <c:v>-666</c:v>
                </c:pt>
                <c:pt idx="31">
                  <c:v>0</c:v>
                </c:pt>
                <c:pt idx="32">
                  <c:v>0</c:v>
                </c:pt>
                <c:pt idx="33">
                  <c:v>666</c:v>
                </c:pt>
                <c:pt idx="35">
                  <c:v>-666</c:v>
                </c:pt>
                <c:pt idx="36">
                  <c:v>0</c:v>
                </c:pt>
                <c:pt idx="37">
                  <c:v>0</c:v>
                </c:pt>
                <c:pt idx="38">
                  <c:v>666</c:v>
                </c:pt>
                <c:pt idx="40">
                  <c:v>-666</c:v>
                </c:pt>
                <c:pt idx="41">
                  <c:v>0</c:v>
                </c:pt>
                <c:pt idx="42">
                  <c:v>0</c:v>
                </c:pt>
                <c:pt idx="43">
                  <c:v>666</c:v>
                </c:pt>
                <c:pt idx="45">
                  <c:v>-666</c:v>
                </c:pt>
                <c:pt idx="46">
                  <c:v>0</c:v>
                </c:pt>
                <c:pt idx="47">
                  <c:v>0</c:v>
                </c:pt>
                <c:pt idx="48">
                  <c:v>666</c:v>
                </c:pt>
                <c:pt idx="50">
                  <c:v>-666</c:v>
                </c:pt>
                <c:pt idx="51">
                  <c:v>0</c:v>
                </c:pt>
                <c:pt idx="52">
                  <c:v>0</c:v>
                </c:pt>
                <c:pt idx="53">
                  <c:v>666</c:v>
                </c:pt>
                <c:pt idx="55">
                  <c:v>-666</c:v>
                </c:pt>
                <c:pt idx="56">
                  <c:v>0</c:v>
                </c:pt>
                <c:pt idx="57">
                  <c:v>0</c:v>
                </c:pt>
                <c:pt idx="58">
                  <c:v>666</c:v>
                </c:pt>
              </c:numCache>
            </c:numRef>
          </c:xVal>
          <c:yVal>
            <c:numRef>
              <c:f>Лист3!$L$11:$L$69</c:f>
              <c:numCache>
                <c:formatCode>0.00</c:formatCode>
                <c:ptCount val="59"/>
                <c:pt idx="0">
                  <c:v>-66.137799999999999</c:v>
                </c:pt>
                <c:pt idx="1">
                  <c:v>-106.76379999999999</c:v>
                </c:pt>
                <c:pt idx="2">
                  <c:v>89.905947431860923</c:v>
                </c:pt>
                <c:pt idx="3">
                  <c:v>49.279947431860919</c:v>
                </c:pt>
                <c:pt idx="5">
                  <c:v>-62.54655246173634</c:v>
                </c:pt>
                <c:pt idx="6">
                  <c:v>-103.17255246173633</c:v>
                </c:pt>
                <c:pt idx="7">
                  <c:v>73.156719203156186</c:v>
                </c:pt>
                <c:pt idx="8">
                  <c:v>32.530719203156181</c:v>
                </c:pt>
                <c:pt idx="10">
                  <c:v>-52.017547431860919</c:v>
                </c:pt>
                <c:pt idx="11">
                  <c:v>-92.64354743186091</c:v>
                </c:pt>
                <c:pt idx="12">
                  <c:v>51.328700000000012</c:v>
                </c:pt>
                <c:pt idx="13">
                  <c:v>10.702700000000014</c:v>
                </c:pt>
                <c:pt idx="15">
                  <c:v>-35.268319203156167</c:v>
                </c:pt>
                <c:pt idx="16">
                  <c:v>-75.894319203156158</c:v>
                </c:pt>
                <c:pt idx="17">
                  <c:v>25.909433258580172</c:v>
                </c:pt>
                <c:pt idx="18">
                  <c:v>-14.716566741419825</c:v>
                </c:pt>
                <c:pt idx="20">
                  <c:v>-13.440299999999979</c:v>
                </c:pt>
                <c:pt idx="21">
                  <c:v>-54.066299999999977</c:v>
                </c:pt>
                <c:pt idx="22">
                  <c:v>-1.3687999999999936</c:v>
                </c:pt>
                <c:pt idx="23">
                  <c:v>-41.994799999999991</c:v>
                </c:pt>
                <c:pt idx="25">
                  <c:v>11.978966741419814</c:v>
                </c:pt>
                <c:pt idx="26">
                  <c:v>-28.647033258580183</c:v>
                </c:pt>
                <c:pt idx="27">
                  <c:v>-28.647033258580183</c:v>
                </c:pt>
                <c:pt idx="28">
                  <c:v>-69.27303325858017</c:v>
                </c:pt>
                <c:pt idx="30">
                  <c:v>39.257200000000005</c:v>
                </c:pt>
                <c:pt idx="31">
                  <c:v>-1.3687999999999936</c:v>
                </c:pt>
                <c:pt idx="32">
                  <c:v>-54.066299999999977</c:v>
                </c:pt>
                <c:pt idx="33">
                  <c:v>-94.69229999999996</c:v>
                </c:pt>
                <c:pt idx="35">
                  <c:v>66.535433258580184</c:v>
                </c:pt>
                <c:pt idx="36">
                  <c:v>25.909433258580172</c:v>
                </c:pt>
                <c:pt idx="37">
                  <c:v>-75.894319203156158</c:v>
                </c:pt>
                <c:pt idx="38">
                  <c:v>-116.52031920315616</c:v>
                </c:pt>
                <c:pt idx="40">
                  <c:v>91.954700000000017</c:v>
                </c:pt>
                <c:pt idx="41">
                  <c:v>51.328700000000012</c:v>
                </c:pt>
                <c:pt idx="42">
                  <c:v>-92.64354743186091</c:v>
                </c:pt>
                <c:pt idx="43">
                  <c:v>-133.2695474318609</c:v>
                </c:pt>
                <c:pt idx="45">
                  <c:v>113.78271920315618</c:v>
                </c:pt>
                <c:pt idx="46">
                  <c:v>73.156719203156186</c:v>
                </c:pt>
                <c:pt idx="47">
                  <c:v>-103.17255246173633</c:v>
                </c:pt>
                <c:pt idx="48">
                  <c:v>-143.79855246173634</c:v>
                </c:pt>
                <c:pt idx="50">
                  <c:v>130.53194743186091</c:v>
                </c:pt>
                <c:pt idx="51">
                  <c:v>89.905947431860923</c:v>
                </c:pt>
                <c:pt idx="52">
                  <c:v>-106.76379999999999</c:v>
                </c:pt>
                <c:pt idx="53">
                  <c:v>-147.38979999999998</c:v>
                </c:pt>
                <c:pt idx="55">
                  <c:v>141.06095246173635</c:v>
                </c:pt>
                <c:pt idx="56">
                  <c:v>100.43495246173636</c:v>
                </c:pt>
                <c:pt idx="57">
                  <c:v>-103.17255246173636</c:v>
                </c:pt>
                <c:pt idx="58">
                  <c:v>-143.79855246173636</c:v>
                </c:pt>
              </c:numCache>
            </c:numRef>
          </c:yVal>
        </c:ser>
        <c:axId val="59895808"/>
        <c:axId val="59897344"/>
      </c:scatterChart>
      <c:valAx>
        <c:axId val="59895808"/>
        <c:scaling>
          <c:orientation val="minMax"/>
        </c:scaling>
        <c:axPos val="b"/>
        <c:numFmt formatCode="General" sourceLinked="1"/>
        <c:tickLblPos val="nextTo"/>
        <c:crossAx val="59897344"/>
        <c:crosses val="autoZero"/>
        <c:crossBetween val="midCat"/>
      </c:valAx>
      <c:valAx>
        <c:axId val="59897344"/>
        <c:scaling>
          <c:orientation val="minMax"/>
          <c:max val="150"/>
          <c:min val="-200"/>
        </c:scaling>
        <c:axPos val="l"/>
        <c:majorGridlines/>
        <c:numFmt formatCode="General" sourceLinked="1"/>
        <c:tickLblPos val="nextTo"/>
        <c:crossAx val="59895808"/>
        <c:crosses val="autoZero"/>
        <c:crossBetween val="midCat"/>
        <c:majorUnit val="50"/>
        <c:minorUnit val="10"/>
      </c:valAx>
    </c:plotArea>
    <c:plotVisOnly val="1"/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Лист3!$L$10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Лист3!$K$11:$K$69</c:f>
              <c:numCache>
                <c:formatCode>General</c:formatCode>
                <c:ptCount val="59"/>
                <c:pt idx="0">
                  <c:v>-666</c:v>
                </c:pt>
                <c:pt idx="1">
                  <c:v>0</c:v>
                </c:pt>
                <c:pt idx="2">
                  <c:v>0</c:v>
                </c:pt>
                <c:pt idx="3">
                  <c:v>666</c:v>
                </c:pt>
                <c:pt idx="5">
                  <c:v>-666</c:v>
                </c:pt>
                <c:pt idx="6">
                  <c:v>0</c:v>
                </c:pt>
                <c:pt idx="7">
                  <c:v>0</c:v>
                </c:pt>
                <c:pt idx="8">
                  <c:v>666</c:v>
                </c:pt>
                <c:pt idx="10">
                  <c:v>-666</c:v>
                </c:pt>
                <c:pt idx="11">
                  <c:v>0</c:v>
                </c:pt>
                <c:pt idx="12">
                  <c:v>0</c:v>
                </c:pt>
                <c:pt idx="13">
                  <c:v>666</c:v>
                </c:pt>
                <c:pt idx="15">
                  <c:v>-666</c:v>
                </c:pt>
                <c:pt idx="16">
                  <c:v>0</c:v>
                </c:pt>
                <c:pt idx="17">
                  <c:v>0</c:v>
                </c:pt>
                <c:pt idx="18">
                  <c:v>666</c:v>
                </c:pt>
                <c:pt idx="20">
                  <c:v>-666</c:v>
                </c:pt>
                <c:pt idx="21">
                  <c:v>0</c:v>
                </c:pt>
                <c:pt idx="22">
                  <c:v>0</c:v>
                </c:pt>
                <c:pt idx="23">
                  <c:v>666</c:v>
                </c:pt>
                <c:pt idx="25">
                  <c:v>-666</c:v>
                </c:pt>
                <c:pt idx="26">
                  <c:v>0</c:v>
                </c:pt>
                <c:pt idx="27">
                  <c:v>0</c:v>
                </c:pt>
                <c:pt idx="28">
                  <c:v>666</c:v>
                </c:pt>
                <c:pt idx="30">
                  <c:v>-666</c:v>
                </c:pt>
                <c:pt idx="31">
                  <c:v>0</c:v>
                </c:pt>
                <c:pt idx="32">
                  <c:v>0</c:v>
                </c:pt>
                <c:pt idx="33">
                  <c:v>666</c:v>
                </c:pt>
                <c:pt idx="35">
                  <c:v>-666</c:v>
                </c:pt>
                <c:pt idx="36">
                  <c:v>0</c:v>
                </c:pt>
                <c:pt idx="37">
                  <c:v>0</c:v>
                </c:pt>
                <c:pt idx="38">
                  <c:v>666</c:v>
                </c:pt>
                <c:pt idx="40">
                  <c:v>-666</c:v>
                </c:pt>
                <c:pt idx="41">
                  <c:v>0</c:v>
                </c:pt>
                <c:pt idx="42">
                  <c:v>0</c:v>
                </c:pt>
                <c:pt idx="43">
                  <c:v>666</c:v>
                </c:pt>
                <c:pt idx="45">
                  <c:v>-666</c:v>
                </c:pt>
                <c:pt idx="46">
                  <c:v>0</c:v>
                </c:pt>
                <c:pt idx="47">
                  <c:v>0</c:v>
                </c:pt>
                <c:pt idx="48">
                  <c:v>666</c:v>
                </c:pt>
                <c:pt idx="50">
                  <c:v>-666</c:v>
                </c:pt>
                <c:pt idx="51">
                  <c:v>0</c:v>
                </c:pt>
                <c:pt idx="52">
                  <c:v>0</c:v>
                </c:pt>
                <c:pt idx="53">
                  <c:v>666</c:v>
                </c:pt>
                <c:pt idx="55">
                  <c:v>-666</c:v>
                </c:pt>
                <c:pt idx="56">
                  <c:v>0</c:v>
                </c:pt>
                <c:pt idx="57">
                  <c:v>0</c:v>
                </c:pt>
                <c:pt idx="58">
                  <c:v>666</c:v>
                </c:pt>
              </c:numCache>
            </c:numRef>
          </c:xVal>
          <c:yVal>
            <c:numRef>
              <c:f>Лист3!$L$11:$L$69</c:f>
              <c:numCache>
                <c:formatCode>0.00</c:formatCode>
                <c:ptCount val="59"/>
                <c:pt idx="0">
                  <c:v>-66.137799999999999</c:v>
                </c:pt>
                <c:pt idx="1">
                  <c:v>-106.76379999999999</c:v>
                </c:pt>
                <c:pt idx="2">
                  <c:v>89.905947431860923</c:v>
                </c:pt>
                <c:pt idx="3">
                  <c:v>49.279947431860919</c:v>
                </c:pt>
                <c:pt idx="5">
                  <c:v>-62.54655246173634</c:v>
                </c:pt>
                <c:pt idx="6">
                  <c:v>-103.17255246173633</c:v>
                </c:pt>
                <c:pt idx="7">
                  <c:v>73.156719203156186</c:v>
                </c:pt>
                <c:pt idx="8">
                  <c:v>32.530719203156181</c:v>
                </c:pt>
                <c:pt idx="10">
                  <c:v>-52.017547431860919</c:v>
                </c:pt>
                <c:pt idx="11">
                  <c:v>-92.64354743186091</c:v>
                </c:pt>
                <c:pt idx="12">
                  <c:v>51.328700000000012</c:v>
                </c:pt>
                <c:pt idx="13">
                  <c:v>10.702700000000014</c:v>
                </c:pt>
                <c:pt idx="15">
                  <c:v>-35.268319203156167</c:v>
                </c:pt>
                <c:pt idx="16">
                  <c:v>-75.894319203156158</c:v>
                </c:pt>
                <c:pt idx="17">
                  <c:v>25.909433258580172</c:v>
                </c:pt>
                <c:pt idx="18">
                  <c:v>-14.716566741419825</c:v>
                </c:pt>
                <c:pt idx="20">
                  <c:v>-13.440299999999979</c:v>
                </c:pt>
                <c:pt idx="21">
                  <c:v>-54.066299999999977</c:v>
                </c:pt>
                <c:pt idx="22">
                  <c:v>-1.3687999999999936</c:v>
                </c:pt>
                <c:pt idx="23">
                  <c:v>-41.994799999999991</c:v>
                </c:pt>
                <c:pt idx="25">
                  <c:v>11.978966741419814</c:v>
                </c:pt>
                <c:pt idx="26">
                  <c:v>-28.647033258580183</c:v>
                </c:pt>
                <c:pt idx="27">
                  <c:v>-28.647033258580183</c:v>
                </c:pt>
                <c:pt idx="28">
                  <c:v>-69.27303325858017</c:v>
                </c:pt>
                <c:pt idx="30">
                  <c:v>39.257200000000005</c:v>
                </c:pt>
                <c:pt idx="31">
                  <c:v>-1.3687999999999936</c:v>
                </c:pt>
                <c:pt idx="32">
                  <c:v>-54.066299999999977</c:v>
                </c:pt>
                <c:pt idx="33">
                  <c:v>-94.69229999999996</c:v>
                </c:pt>
                <c:pt idx="35">
                  <c:v>66.535433258580184</c:v>
                </c:pt>
                <c:pt idx="36">
                  <c:v>25.909433258580172</c:v>
                </c:pt>
                <c:pt idx="37">
                  <c:v>-75.894319203156158</c:v>
                </c:pt>
                <c:pt idx="38">
                  <c:v>-116.52031920315616</c:v>
                </c:pt>
                <c:pt idx="40">
                  <c:v>91.954700000000017</c:v>
                </c:pt>
                <c:pt idx="41">
                  <c:v>51.328700000000012</c:v>
                </c:pt>
                <c:pt idx="42">
                  <c:v>-92.64354743186091</c:v>
                </c:pt>
                <c:pt idx="43">
                  <c:v>-133.2695474318609</c:v>
                </c:pt>
                <c:pt idx="45">
                  <c:v>113.78271920315618</c:v>
                </c:pt>
                <c:pt idx="46">
                  <c:v>73.156719203156186</c:v>
                </c:pt>
                <c:pt idx="47">
                  <c:v>-103.17255246173633</c:v>
                </c:pt>
                <c:pt idx="48">
                  <c:v>-143.79855246173634</c:v>
                </c:pt>
                <c:pt idx="50">
                  <c:v>130.53194743186091</c:v>
                </c:pt>
                <c:pt idx="51">
                  <c:v>89.905947431860923</c:v>
                </c:pt>
                <c:pt idx="52">
                  <c:v>-106.76379999999999</c:v>
                </c:pt>
                <c:pt idx="53">
                  <c:v>-147.38979999999998</c:v>
                </c:pt>
                <c:pt idx="55">
                  <c:v>141.06095246173635</c:v>
                </c:pt>
                <c:pt idx="56">
                  <c:v>100.43495246173636</c:v>
                </c:pt>
                <c:pt idx="57">
                  <c:v>-103.17255246173636</c:v>
                </c:pt>
                <c:pt idx="58">
                  <c:v>-143.79855246173636</c:v>
                </c:pt>
              </c:numCache>
            </c:numRef>
          </c:yVal>
        </c:ser>
        <c:axId val="59941632"/>
        <c:axId val="59943168"/>
      </c:scatterChart>
      <c:valAx>
        <c:axId val="59941632"/>
        <c:scaling>
          <c:orientation val="minMax"/>
        </c:scaling>
        <c:axPos val="b"/>
        <c:numFmt formatCode="General" sourceLinked="1"/>
        <c:tickLblPos val="nextTo"/>
        <c:crossAx val="59943168"/>
        <c:crosses val="autoZero"/>
        <c:crossBetween val="midCat"/>
      </c:valAx>
      <c:valAx>
        <c:axId val="59943168"/>
        <c:scaling>
          <c:orientation val="minMax"/>
        </c:scaling>
        <c:axPos val="l"/>
        <c:majorGridlines/>
        <c:numFmt formatCode="0.00" sourceLinked="1"/>
        <c:tickLblPos val="nextTo"/>
        <c:crossAx val="59941632"/>
        <c:crosses val="autoZero"/>
        <c:crossBetween val="midCat"/>
      </c:valAx>
    </c:plotArea>
    <c:legend>
      <c:legendPos val="r"/>
      <c:layout/>
    </c:legend>
    <c:plotVisOnly val="1"/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7536018365171489E-2"/>
          <c:y val="3.372073600516573E-2"/>
          <c:w val="0.94702060287750622"/>
          <c:h val="0.95349980715885085"/>
        </c:manualLayout>
      </c:layout>
      <c:scatterChart>
        <c:scatterStyle val="lineMarker"/>
        <c:ser>
          <c:idx val="0"/>
          <c:order val="0"/>
          <c:marker>
            <c:symbol val="none"/>
          </c:marker>
          <c:dPt>
            <c:idx val="1"/>
            <c:spPr>
              <a:ln>
                <a:prstDash val="dash"/>
              </a:ln>
            </c:spPr>
          </c:dPt>
          <c:dPt>
            <c:idx val="66"/>
            <c:spPr>
              <a:ln>
                <a:prstDash val="dash"/>
              </a:ln>
            </c:spPr>
          </c:dPt>
          <c:xVal>
            <c:numRef>
              <c:f>Лист3!$K$6:$K$72</c:f>
              <c:numCache>
                <c:formatCode>General</c:formatCode>
                <c:ptCount val="67"/>
                <c:pt idx="0">
                  <c:v>666</c:v>
                </c:pt>
                <c:pt idx="1">
                  <c:v>0</c:v>
                </c:pt>
                <c:pt idx="5">
                  <c:v>-666</c:v>
                </c:pt>
                <c:pt idx="6">
                  <c:v>0</c:v>
                </c:pt>
                <c:pt idx="7">
                  <c:v>0</c:v>
                </c:pt>
                <c:pt idx="8">
                  <c:v>666</c:v>
                </c:pt>
                <c:pt idx="10">
                  <c:v>-666</c:v>
                </c:pt>
                <c:pt idx="11">
                  <c:v>0</c:v>
                </c:pt>
                <c:pt idx="12">
                  <c:v>0</c:v>
                </c:pt>
                <c:pt idx="13">
                  <c:v>666</c:v>
                </c:pt>
                <c:pt idx="15">
                  <c:v>-666</c:v>
                </c:pt>
                <c:pt idx="16">
                  <c:v>0</c:v>
                </c:pt>
                <c:pt idx="17">
                  <c:v>0</c:v>
                </c:pt>
                <c:pt idx="18">
                  <c:v>666</c:v>
                </c:pt>
                <c:pt idx="20">
                  <c:v>-666</c:v>
                </c:pt>
                <c:pt idx="21">
                  <c:v>0</c:v>
                </c:pt>
                <c:pt idx="22">
                  <c:v>0</c:v>
                </c:pt>
                <c:pt idx="23">
                  <c:v>666</c:v>
                </c:pt>
                <c:pt idx="25">
                  <c:v>-666</c:v>
                </c:pt>
                <c:pt idx="26">
                  <c:v>0</c:v>
                </c:pt>
                <c:pt idx="27">
                  <c:v>0</c:v>
                </c:pt>
                <c:pt idx="28">
                  <c:v>666</c:v>
                </c:pt>
                <c:pt idx="30">
                  <c:v>-666</c:v>
                </c:pt>
                <c:pt idx="31">
                  <c:v>0</c:v>
                </c:pt>
                <c:pt idx="32">
                  <c:v>0</c:v>
                </c:pt>
                <c:pt idx="33">
                  <c:v>666</c:v>
                </c:pt>
                <c:pt idx="35">
                  <c:v>-666</c:v>
                </c:pt>
                <c:pt idx="36">
                  <c:v>0</c:v>
                </c:pt>
                <c:pt idx="37">
                  <c:v>0</c:v>
                </c:pt>
                <c:pt idx="38">
                  <c:v>666</c:v>
                </c:pt>
                <c:pt idx="40">
                  <c:v>-666</c:v>
                </c:pt>
                <c:pt idx="41">
                  <c:v>0</c:v>
                </c:pt>
                <c:pt idx="42">
                  <c:v>0</c:v>
                </c:pt>
                <c:pt idx="43">
                  <c:v>666</c:v>
                </c:pt>
                <c:pt idx="45">
                  <c:v>-666</c:v>
                </c:pt>
                <c:pt idx="46">
                  <c:v>0</c:v>
                </c:pt>
                <c:pt idx="47">
                  <c:v>0</c:v>
                </c:pt>
                <c:pt idx="48">
                  <c:v>666</c:v>
                </c:pt>
                <c:pt idx="50">
                  <c:v>-666</c:v>
                </c:pt>
                <c:pt idx="51">
                  <c:v>0</c:v>
                </c:pt>
                <c:pt idx="52">
                  <c:v>0</c:v>
                </c:pt>
                <c:pt idx="53">
                  <c:v>666</c:v>
                </c:pt>
                <c:pt idx="55">
                  <c:v>-666</c:v>
                </c:pt>
                <c:pt idx="56">
                  <c:v>0</c:v>
                </c:pt>
                <c:pt idx="57">
                  <c:v>0</c:v>
                </c:pt>
                <c:pt idx="58">
                  <c:v>666</c:v>
                </c:pt>
                <c:pt idx="60">
                  <c:v>-666</c:v>
                </c:pt>
                <c:pt idx="61">
                  <c:v>0</c:v>
                </c:pt>
                <c:pt idx="62">
                  <c:v>0</c:v>
                </c:pt>
                <c:pt idx="63">
                  <c:v>666</c:v>
                </c:pt>
                <c:pt idx="65">
                  <c:v>0</c:v>
                </c:pt>
                <c:pt idx="66">
                  <c:v>-666</c:v>
                </c:pt>
              </c:numCache>
            </c:numRef>
          </c:xVal>
          <c:yVal>
            <c:numRef>
              <c:f>Лист3!$L$6:$L$72</c:f>
              <c:numCache>
                <c:formatCode>0.00</c:formatCode>
                <c:ptCount val="67"/>
                <c:pt idx="0">
                  <c:v>-96.65</c:v>
                </c:pt>
                <c:pt idx="1">
                  <c:v>-103.17255246173636</c:v>
                </c:pt>
                <c:pt idx="5">
                  <c:v>-66.137799999999999</c:v>
                </c:pt>
                <c:pt idx="6">
                  <c:v>-106.76379999999999</c:v>
                </c:pt>
                <c:pt idx="7">
                  <c:v>89.905947431860923</c:v>
                </c:pt>
                <c:pt idx="8">
                  <c:v>49.279947431860919</c:v>
                </c:pt>
                <c:pt idx="10">
                  <c:v>-62.54655246173634</c:v>
                </c:pt>
                <c:pt idx="11">
                  <c:v>-103.17255246173633</c:v>
                </c:pt>
                <c:pt idx="12">
                  <c:v>73.156719203156186</c:v>
                </c:pt>
                <c:pt idx="13">
                  <c:v>32.530719203156181</c:v>
                </c:pt>
                <c:pt idx="15">
                  <c:v>-52.017547431860919</c:v>
                </c:pt>
                <c:pt idx="16">
                  <c:v>-92.64354743186091</c:v>
                </c:pt>
                <c:pt idx="17">
                  <c:v>51.328700000000012</c:v>
                </c:pt>
                <c:pt idx="18">
                  <c:v>10.702700000000014</c:v>
                </c:pt>
                <c:pt idx="20">
                  <c:v>-35.268319203156167</c:v>
                </c:pt>
                <c:pt idx="21">
                  <c:v>-75.894319203156158</c:v>
                </c:pt>
                <c:pt idx="22">
                  <c:v>25.909433258580172</c:v>
                </c:pt>
                <c:pt idx="23">
                  <c:v>-14.716566741419825</c:v>
                </c:pt>
                <c:pt idx="25">
                  <c:v>-13.440299999999979</c:v>
                </c:pt>
                <c:pt idx="26">
                  <c:v>-54.066299999999977</c:v>
                </c:pt>
                <c:pt idx="27">
                  <c:v>-1.3687999999999936</c:v>
                </c:pt>
                <c:pt idx="28">
                  <c:v>-41.994799999999991</c:v>
                </c:pt>
                <c:pt idx="30">
                  <c:v>11.978966741419814</c:v>
                </c:pt>
                <c:pt idx="31">
                  <c:v>-28.647033258580183</c:v>
                </c:pt>
                <c:pt idx="32">
                  <c:v>-28.647033258580183</c:v>
                </c:pt>
                <c:pt idx="33">
                  <c:v>-69.27303325858017</c:v>
                </c:pt>
                <c:pt idx="35">
                  <c:v>39.257200000000005</c:v>
                </c:pt>
                <c:pt idx="36">
                  <c:v>-1.3687999999999936</c:v>
                </c:pt>
                <c:pt idx="37">
                  <c:v>-54.066299999999977</c:v>
                </c:pt>
                <c:pt idx="38">
                  <c:v>-94.69229999999996</c:v>
                </c:pt>
                <c:pt idx="40">
                  <c:v>66.535433258580184</c:v>
                </c:pt>
                <c:pt idx="41">
                  <c:v>25.909433258580172</c:v>
                </c:pt>
                <c:pt idx="42">
                  <c:v>-75.894319203156158</c:v>
                </c:pt>
                <c:pt idx="43">
                  <c:v>-116.52031920315616</c:v>
                </c:pt>
                <c:pt idx="45">
                  <c:v>91.954700000000017</c:v>
                </c:pt>
                <c:pt idx="46">
                  <c:v>51.328700000000012</c:v>
                </c:pt>
                <c:pt idx="47">
                  <c:v>-92.64354743186091</c:v>
                </c:pt>
                <c:pt idx="48">
                  <c:v>-133.2695474318609</c:v>
                </c:pt>
                <c:pt idx="50">
                  <c:v>113.78271920315618</c:v>
                </c:pt>
                <c:pt idx="51">
                  <c:v>73.156719203156186</c:v>
                </c:pt>
                <c:pt idx="52">
                  <c:v>-103.17255246173633</c:v>
                </c:pt>
                <c:pt idx="53">
                  <c:v>-143.79855246173634</c:v>
                </c:pt>
                <c:pt idx="55">
                  <c:v>130.53194743186091</c:v>
                </c:pt>
                <c:pt idx="56">
                  <c:v>89.905947431860923</c:v>
                </c:pt>
                <c:pt idx="57">
                  <c:v>-106.76379999999999</c:v>
                </c:pt>
                <c:pt idx="58">
                  <c:v>-147.38979999999998</c:v>
                </c:pt>
                <c:pt idx="60">
                  <c:v>141.06095246173635</c:v>
                </c:pt>
                <c:pt idx="61">
                  <c:v>100.43495246173636</c:v>
                </c:pt>
                <c:pt idx="62">
                  <c:v>-103.17255246173636</c:v>
                </c:pt>
                <c:pt idx="63">
                  <c:v>-143.79855246173636</c:v>
                </c:pt>
                <c:pt idx="65">
                  <c:v>104.0262</c:v>
                </c:pt>
                <c:pt idx="66">
                  <c:v>96.65</c:v>
                </c:pt>
              </c:numCache>
            </c:numRef>
          </c:yVal>
        </c:ser>
        <c:axId val="60009472"/>
        <c:axId val="60023552"/>
      </c:scatterChart>
      <c:valAx>
        <c:axId val="60009472"/>
        <c:scaling>
          <c:orientation val="minMax"/>
        </c:scaling>
        <c:axPos val="b"/>
        <c:numFmt formatCode="General" sourceLinked="1"/>
        <c:tickLblPos val="nextTo"/>
        <c:crossAx val="60023552"/>
        <c:crosses val="autoZero"/>
        <c:crossBetween val="midCat"/>
      </c:valAx>
      <c:valAx>
        <c:axId val="60023552"/>
        <c:scaling>
          <c:orientation val="minMax"/>
        </c:scaling>
        <c:axPos val="l"/>
        <c:majorGridlines/>
        <c:numFmt formatCode="0.00" sourceLinked="1"/>
        <c:tickLblPos val="nextTo"/>
        <c:crossAx val="60009472"/>
        <c:crosses val="autoZero"/>
        <c:crossBetween val="midCat"/>
      </c:valAx>
    </c:plotArea>
    <c:plotVisOnly val="1"/>
    <c:dispBlanksAs val="gap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Лист3!$K$10:$K$10</c:f>
              <c:numCache>
                <c:formatCode>General</c:formatCode>
                <c:ptCount val="1"/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Лист3!$J$66:$J$69</c:f>
              <c:numCache>
                <c:formatCode>General</c:formatCode>
                <c:ptCount val="4"/>
              </c:numCache>
            </c:numRef>
          </c:yVal>
          <c:smooth val="1"/>
        </c:ser>
        <c:axId val="60036608"/>
        <c:axId val="60053760"/>
      </c:scatterChart>
      <c:valAx>
        <c:axId val="60036608"/>
        <c:scaling>
          <c:orientation val="minMax"/>
        </c:scaling>
        <c:axPos val="b"/>
        <c:tickLblPos val="nextTo"/>
        <c:crossAx val="60053760"/>
        <c:crosses val="autoZero"/>
        <c:crossBetween val="midCat"/>
      </c:valAx>
      <c:valAx>
        <c:axId val="60053760"/>
        <c:scaling>
          <c:orientation val="minMax"/>
        </c:scaling>
        <c:axPos val="l"/>
        <c:majorGridlines/>
        <c:numFmt formatCode="General" sourceLinked="1"/>
        <c:tickLblPos val="nextTo"/>
        <c:crossAx val="600366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Лист3!$L$5</c:f>
              <c:strCache>
                <c:ptCount val="1"/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Лист3!$K$6:$K$7</c:f>
              <c:numCache>
                <c:formatCode>General</c:formatCode>
                <c:ptCount val="2"/>
                <c:pt idx="0">
                  <c:v>666</c:v>
                </c:pt>
                <c:pt idx="1">
                  <c:v>0</c:v>
                </c:pt>
              </c:numCache>
            </c:numRef>
          </c:xVal>
          <c:yVal>
            <c:numRef>
              <c:f>Лист3!$L$6:$L$7</c:f>
              <c:numCache>
                <c:formatCode>0.00</c:formatCode>
                <c:ptCount val="2"/>
                <c:pt idx="0">
                  <c:v>-96.65</c:v>
                </c:pt>
                <c:pt idx="1">
                  <c:v>-103.17255246173636</c:v>
                </c:pt>
              </c:numCache>
            </c:numRef>
          </c:yVal>
        </c:ser>
        <c:axId val="60528128"/>
        <c:axId val="60529664"/>
      </c:scatterChart>
      <c:valAx>
        <c:axId val="60528128"/>
        <c:scaling>
          <c:orientation val="minMax"/>
        </c:scaling>
        <c:axPos val="b"/>
        <c:numFmt formatCode="General" sourceLinked="1"/>
        <c:tickLblPos val="nextTo"/>
        <c:crossAx val="60529664"/>
        <c:crosses val="autoZero"/>
        <c:crossBetween val="midCat"/>
      </c:valAx>
      <c:valAx>
        <c:axId val="60529664"/>
        <c:scaling>
          <c:orientation val="minMax"/>
        </c:scaling>
        <c:axPos val="l"/>
        <c:majorGridlines/>
        <c:numFmt formatCode="0.00" sourceLinked="1"/>
        <c:tickLblPos val="nextTo"/>
        <c:crossAx val="605281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98054855643044614"/>
          <c:y val="0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Лист3!$L$70</c:f>
              <c:strCache>
                <c:ptCount val="1"/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Лист3!$M$73:$M$74</c:f>
              <c:numCache>
                <c:formatCode>General</c:formatCode>
                <c:ptCount val="2"/>
                <c:pt idx="0">
                  <c:v>0</c:v>
                </c:pt>
                <c:pt idx="1">
                  <c:v>-666</c:v>
                </c:pt>
              </c:numCache>
            </c:numRef>
          </c:xVal>
          <c:yVal>
            <c:numRef>
              <c:f>Лист3!$N$73:$N$74</c:f>
              <c:numCache>
                <c:formatCode>0.00</c:formatCode>
                <c:ptCount val="2"/>
                <c:pt idx="0">
                  <c:v>104.0262</c:v>
                </c:pt>
                <c:pt idx="1">
                  <c:v>63.400200000000005</c:v>
                </c:pt>
              </c:numCache>
            </c:numRef>
          </c:yVal>
          <c:smooth val="1"/>
        </c:ser>
        <c:axId val="60553856"/>
        <c:axId val="60567936"/>
      </c:scatterChart>
      <c:valAx>
        <c:axId val="60553856"/>
        <c:scaling>
          <c:orientation val="minMax"/>
        </c:scaling>
        <c:axPos val="b"/>
        <c:numFmt formatCode="General" sourceLinked="1"/>
        <c:tickLblPos val="nextTo"/>
        <c:crossAx val="60567936"/>
        <c:crosses val="autoZero"/>
        <c:crossBetween val="midCat"/>
      </c:valAx>
      <c:valAx>
        <c:axId val="60567936"/>
        <c:scaling>
          <c:orientation val="minMax"/>
        </c:scaling>
        <c:axPos val="l"/>
        <c:majorGridlines/>
        <c:numFmt formatCode="0.00" sourceLinked="1"/>
        <c:tickLblPos val="nextTo"/>
        <c:crossAx val="605538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6</xdr:row>
      <xdr:rowOff>104775</xdr:rowOff>
    </xdr:from>
    <xdr:to>
      <xdr:col>14</xdr:col>
      <xdr:colOff>285750</xdr:colOff>
      <xdr:row>20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0.49408</cdr:x>
      <cdr:y>0.02073</cdr:y>
    </cdr:from>
    <cdr:to>
      <cdr:x>0.57868</cdr:x>
      <cdr:y>0.08679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87711" y="125690"/>
          <a:ext cx="785567" cy="400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  <a:sym typeface="Symbol"/>
            </a:rPr>
            <a:t>,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  <a:sym typeface="Symbol"/>
            </a:rPr>
            <a:t> </a:t>
          </a:r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  <a:sym typeface="Symbol"/>
            </a:rPr>
            <a:t>рад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  <a:sym typeface="Symbol"/>
            </a:rPr>
            <a:t>/</a:t>
          </a:r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  <a:sym typeface="Symbol"/>
            </a:rPr>
            <a:t>с.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0.94596</cdr:x>
      <cdr:y>0.39085</cdr:y>
    </cdr:from>
    <cdr:to>
      <cdr:x>0.9908</cdr:x>
      <cdr:y>0.45303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783601" y="2370332"/>
          <a:ext cx="416357" cy="3770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I,</a:t>
          </a:r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 А</a:t>
          </a:r>
        </a:p>
      </cdr:txBody>
    </cdr:sp>
  </cdr:relSizeAnchor>
  <cdr:relSizeAnchor xmlns:cdr="http://schemas.openxmlformats.org/drawingml/2006/chartDrawing">
    <cdr:from>
      <cdr:x>0.89487</cdr:x>
      <cdr:y>0.32585</cdr:y>
    </cdr:from>
    <cdr:to>
      <cdr:x>0.9654</cdr:x>
      <cdr:y>0.38279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309249" y="1976158"/>
          <a:ext cx="654899" cy="345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l-GR" sz="1100"/>
            <a:t>α</a:t>
          </a:r>
          <a:r>
            <a:rPr lang="ru-RU" sz="1100" baseline="-25000"/>
            <a:t>1</a:t>
          </a:r>
          <a:r>
            <a:rPr lang="ru-RU" sz="1100" baseline="0"/>
            <a:t>=15˚</a:t>
          </a:r>
        </a:p>
      </cdr:txBody>
    </cdr:sp>
  </cdr:relSizeAnchor>
  <cdr:relSizeAnchor xmlns:cdr="http://schemas.openxmlformats.org/drawingml/2006/chartDrawing">
    <cdr:from>
      <cdr:x>0.89654</cdr:x>
      <cdr:y>0.35213</cdr:y>
    </cdr:from>
    <cdr:to>
      <cdr:x>0.96707</cdr:x>
      <cdr:y>0.40907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324732" y="2135514"/>
          <a:ext cx="654899" cy="345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1</a:t>
          </a:r>
          <a:r>
            <a:rPr lang="ru-RU" sz="1100" baseline="0"/>
            <a:t>=30˚</a:t>
          </a:r>
        </a:p>
      </cdr:txBody>
    </cdr:sp>
  </cdr:relSizeAnchor>
  <cdr:relSizeAnchor xmlns:cdr="http://schemas.openxmlformats.org/drawingml/2006/chartDrawing">
    <cdr:from>
      <cdr:x>0.89616</cdr:x>
      <cdr:y>0.37999</cdr:y>
    </cdr:from>
    <cdr:to>
      <cdr:x>0.96668</cdr:x>
      <cdr:y>0.43692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321227" y="2304493"/>
          <a:ext cx="654807" cy="345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1</a:t>
          </a:r>
          <a:r>
            <a:rPr lang="ru-RU" sz="1100" baseline="0"/>
            <a:t>=45˚</a:t>
          </a:r>
        </a:p>
      </cdr:txBody>
    </cdr:sp>
  </cdr:relSizeAnchor>
  <cdr:relSizeAnchor xmlns:cdr="http://schemas.openxmlformats.org/drawingml/2006/chartDrawing">
    <cdr:from>
      <cdr:x>0.89596</cdr:x>
      <cdr:y>0.42356</cdr:y>
    </cdr:from>
    <cdr:to>
      <cdr:x>0.96649</cdr:x>
      <cdr:y>0.4805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319382" y="2568685"/>
          <a:ext cx="654899" cy="345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1</a:t>
          </a:r>
          <a:r>
            <a:rPr lang="ru-RU" sz="1100" baseline="0"/>
            <a:t>=60˚</a:t>
          </a:r>
        </a:p>
      </cdr:txBody>
    </cdr:sp>
  </cdr:relSizeAnchor>
  <cdr:relSizeAnchor xmlns:cdr="http://schemas.openxmlformats.org/drawingml/2006/chartDrawing">
    <cdr:from>
      <cdr:x>0.89925</cdr:x>
      <cdr:y>0.46199</cdr:y>
    </cdr:from>
    <cdr:to>
      <cdr:x>0.96977</cdr:x>
      <cdr:y>0.51893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349874" y="2801744"/>
          <a:ext cx="654806" cy="345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1</a:t>
          </a:r>
          <a:r>
            <a:rPr lang="ru-RU" sz="1100" baseline="0"/>
            <a:t>=75˚</a:t>
          </a:r>
        </a:p>
      </cdr:txBody>
    </cdr:sp>
  </cdr:relSizeAnchor>
  <cdr:relSizeAnchor xmlns:cdr="http://schemas.openxmlformats.org/drawingml/2006/chartDrawing">
    <cdr:from>
      <cdr:x>0.90123</cdr:x>
      <cdr:y>0.52205</cdr:y>
    </cdr:from>
    <cdr:to>
      <cdr:x>0.97176</cdr:x>
      <cdr:y>0.57899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8368295" y="3166024"/>
          <a:ext cx="654899" cy="345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1</a:t>
          </a:r>
          <a:r>
            <a:rPr lang="ru-RU" sz="1100" baseline="0"/>
            <a:t>=90˚</a:t>
          </a:r>
        </a:p>
      </cdr:txBody>
    </cdr:sp>
  </cdr:relSizeAnchor>
  <cdr:relSizeAnchor xmlns:cdr="http://schemas.openxmlformats.org/drawingml/2006/chartDrawing">
    <cdr:from>
      <cdr:x>0.89925</cdr:x>
      <cdr:y>0.59891</cdr:y>
    </cdr:from>
    <cdr:to>
      <cdr:x>0.96977</cdr:x>
      <cdr:y>0.65585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8349874" y="3632142"/>
          <a:ext cx="654806" cy="345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1</a:t>
          </a:r>
          <a:r>
            <a:rPr lang="ru-RU" sz="1100" baseline="0"/>
            <a:t>=105˚</a:t>
          </a:r>
        </a:p>
      </cdr:txBody>
    </cdr:sp>
  </cdr:relSizeAnchor>
  <cdr:relSizeAnchor xmlns:cdr="http://schemas.openxmlformats.org/drawingml/2006/chartDrawing">
    <cdr:from>
      <cdr:x>0.89796</cdr:x>
      <cdr:y>0.66399</cdr:y>
    </cdr:from>
    <cdr:to>
      <cdr:x>0.96849</cdr:x>
      <cdr:y>0.72093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337896" y="4026820"/>
          <a:ext cx="654899" cy="345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1</a:t>
          </a:r>
          <a:r>
            <a:rPr lang="ru-RU" sz="1100" baseline="0"/>
            <a:t>=120˚</a:t>
          </a:r>
        </a:p>
      </cdr:txBody>
    </cdr:sp>
  </cdr:relSizeAnchor>
  <cdr:relSizeAnchor xmlns:cdr="http://schemas.openxmlformats.org/drawingml/2006/chartDrawing">
    <cdr:from>
      <cdr:x>0.89995</cdr:x>
      <cdr:y>0.72122</cdr:y>
    </cdr:from>
    <cdr:to>
      <cdr:x>0.97047</cdr:x>
      <cdr:y>0.77816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8356409" y="4373890"/>
          <a:ext cx="654807" cy="345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1</a:t>
          </a:r>
          <a:r>
            <a:rPr lang="ru-RU" sz="1100" baseline="0"/>
            <a:t>=135˚</a:t>
          </a:r>
        </a:p>
      </cdr:txBody>
    </cdr:sp>
  </cdr:relSizeAnchor>
  <cdr:relSizeAnchor xmlns:cdr="http://schemas.openxmlformats.org/drawingml/2006/chartDrawing">
    <cdr:from>
      <cdr:x>0.90271</cdr:x>
      <cdr:y>0.76412</cdr:y>
    </cdr:from>
    <cdr:to>
      <cdr:x>0.97323</cdr:x>
      <cdr:y>0.82105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382025" y="4634066"/>
          <a:ext cx="654807" cy="345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1</a:t>
          </a:r>
          <a:r>
            <a:rPr lang="ru-RU" sz="1100" baseline="0"/>
            <a:t>=150˚</a:t>
          </a:r>
        </a:p>
      </cdr:txBody>
    </cdr:sp>
  </cdr:relSizeAnchor>
  <cdr:relSizeAnchor xmlns:cdr="http://schemas.openxmlformats.org/drawingml/2006/chartDrawing">
    <cdr:from>
      <cdr:x>0.8963</cdr:x>
      <cdr:y>0.80832</cdr:y>
    </cdr:from>
    <cdr:to>
      <cdr:x>0.96682</cdr:x>
      <cdr:y>0.84758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8322506" y="4902110"/>
          <a:ext cx="654806" cy="2380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1</a:t>
          </a:r>
          <a:r>
            <a:rPr lang="ru-RU" sz="1100" baseline="0"/>
            <a:t>=165˚</a:t>
          </a:r>
        </a:p>
      </cdr:txBody>
    </cdr:sp>
  </cdr:relSizeAnchor>
  <cdr:relSizeAnchor xmlns:cdr="http://schemas.openxmlformats.org/drawingml/2006/chartDrawing">
    <cdr:from>
      <cdr:x>0.90213</cdr:x>
      <cdr:y>0.84808</cdr:y>
    </cdr:from>
    <cdr:to>
      <cdr:x>0.97265</cdr:x>
      <cdr:y>0.90501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8376675" y="5143263"/>
          <a:ext cx="654807" cy="345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1</a:t>
          </a:r>
          <a:r>
            <a:rPr lang="ru-RU" sz="1100" baseline="0"/>
            <a:t>=180˚</a:t>
          </a:r>
        </a:p>
      </cdr:txBody>
    </cdr:sp>
  </cdr:relSizeAnchor>
  <cdr:relSizeAnchor xmlns:cdr="http://schemas.openxmlformats.org/drawingml/2006/chartDrawing">
    <cdr:from>
      <cdr:x>0.03752</cdr:x>
      <cdr:y>0.14591</cdr:y>
    </cdr:from>
    <cdr:to>
      <cdr:x>0.10804</cdr:x>
      <cdr:y>0.18125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48355" y="884853"/>
          <a:ext cx="654807" cy="214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2</a:t>
          </a:r>
          <a:r>
            <a:rPr lang="ru-RU" sz="1100" baseline="0"/>
            <a:t>=170˚</a:t>
          </a:r>
        </a:p>
      </cdr:txBody>
    </cdr:sp>
  </cdr:relSizeAnchor>
  <cdr:relSizeAnchor xmlns:cdr="http://schemas.openxmlformats.org/drawingml/2006/chartDrawing">
    <cdr:from>
      <cdr:x>0.03861</cdr:x>
      <cdr:y>0.17978</cdr:y>
    </cdr:from>
    <cdr:to>
      <cdr:x>0.10913</cdr:x>
      <cdr:y>0.21709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58488" y="1090285"/>
          <a:ext cx="654807" cy="226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2</a:t>
          </a:r>
          <a:r>
            <a:rPr lang="ru-RU" sz="1100" baseline="0"/>
            <a:t>=155˚</a:t>
          </a:r>
        </a:p>
      </cdr:txBody>
    </cdr:sp>
  </cdr:relSizeAnchor>
  <cdr:relSizeAnchor xmlns:cdr="http://schemas.openxmlformats.org/drawingml/2006/chartDrawing">
    <cdr:from>
      <cdr:x>0.03937</cdr:x>
      <cdr:y>0.21709</cdr:y>
    </cdr:from>
    <cdr:to>
      <cdr:x>0.10989</cdr:x>
      <cdr:y>0.25046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365590" y="1316555"/>
          <a:ext cx="654807" cy="202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2</a:t>
          </a:r>
          <a:r>
            <a:rPr lang="ru-RU" sz="1100" baseline="0"/>
            <a:t>=140˚</a:t>
          </a:r>
        </a:p>
      </cdr:txBody>
    </cdr:sp>
  </cdr:relSizeAnchor>
  <cdr:relSizeAnchor xmlns:cdr="http://schemas.openxmlformats.org/drawingml/2006/chartDrawing">
    <cdr:from>
      <cdr:x>0.04245</cdr:x>
      <cdr:y>0.26261</cdr:y>
    </cdr:from>
    <cdr:to>
      <cdr:x>0.11298</cdr:x>
      <cdr:y>0.29599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394144" y="1592633"/>
          <a:ext cx="654899" cy="202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2</a:t>
          </a:r>
          <a:r>
            <a:rPr lang="ru-RU" sz="1100" baseline="0"/>
            <a:t>=125˚</a:t>
          </a:r>
        </a:p>
      </cdr:txBody>
    </cdr:sp>
  </cdr:relSizeAnchor>
  <cdr:relSizeAnchor xmlns:cdr="http://schemas.openxmlformats.org/drawingml/2006/chartDrawing">
    <cdr:from>
      <cdr:x>0.04065</cdr:x>
      <cdr:y>0.3175</cdr:y>
    </cdr:from>
    <cdr:to>
      <cdr:x>0.11117</cdr:x>
      <cdr:y>0.35088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377475" y="1925494"/>
          <a:ext cx="654807" cy="202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2</a:t>
          </a:r>
          <a:r>
            <a:rPr lang="ru-RU" sz="1100" baseline="0"/>
            <a:t>=110˚</a:t>
          </a:r>
        </a:p>
      </cdr:txBody>
    </cdr:sp>
  </cdr:relSizeAnchor>
  <cdr:relSizeAnchor xmlns:cdr="http://schemas.openxmlformats.org/drawingml/2006/chartDrawing">
    <cdr:from>
      <cdr:x>0.04013</cdr:x>
      <cdr:y>0.43751</cdr:y>
    </cdr:from>
    <cdr:to>
      <cdr:x>0.11066</cdr:x>
      <cdr:y>0.47089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372599" y="2653317"/>
          <a:ext cx="654900" cy="202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2</a:t>
          </a:r>
          <a:r>
            <a:rPr lang="ru-RU" sz="1100" baseline="0"/>
            <a:t>=80˚</a:t>
          </a:r>
        </a:p>
      </cdr:txBody>
    </cdr:sp>
  </cdr:relSizeAnchor>
  <cdr:relSizeAnchor xmlns:cdr="http://schemas.openxmlformats.org/drawingml/2006/chartDrawing">
    <cdr:from>
      <cdr:x>0.0454</cdr:x>
      <cdr:y>0.50259</cdr:y>
    </cdr:from>
    <cdr:to>
      <cdr:x>0.11593</cdr:x>
      <cdr:y>0.53597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421512" y="3047995"/>
          <a:ext cx="654899" cy="20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2</a:t>
          </a:r>
          <a:r>
            <a:rPr lang="ru-RU" sz="1100" baseline="0"/>
            <a:t>=65˚</a:t>
          </a:r>
        </a:p>
      </cdr:txBody>
    </cdr:sp>
  </cdr:relSizeAnchor>
  <cdr:relSizeAnchor xmlns:cdr="http://schemas.openxmlformats.org/drawingml/2006/chartDrawing">
    <cdr:from>
      <cdr:x>0.04597</cdr:x>
      <cdr:y>0.54791</cdr:y>
    </cdr:from>
    <cdr:to>
      <cdr:x>0.11649</cdr:x>
      <cdr:y>0.58129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426862" y="3322831"/>
          <a:ext cx="654806" cy="20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2</a:t>
          </a:r>
          <a:r>
            <a:rPr lang="ru-RU" sz="1100" baseline="0"/>
            <a:t>=50˚</a:t>
          </a:r>
        </a:p>
      </cdr:txBody>
    </cdr:sp>
  </cdr:relSizeAnchor>
  <cdr:relSizeAnchor xmlns:cdr="http://schemas.openxmlformats.org/drawingml/2006/chartDrawing">
    <cdr:from>
      <cdr:x>0.04161</cdr:x>
      <cdr:y>0.5861</cdr:y>
    </cdr:from>
    <cdr:to>
      <cdr:x>0.11213</cdr:x>
      <cdr:y>0.61947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386330" y="3554420"/>
          <a:ext cx="654806" cy="202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2</a:t>
          </a:r>
          <a:r>
            <a:rPr lang="ru-RU" sz="1100" baseline="0"/>
            <a:t>=35˚</a:t>
          </a:r>
        </a:p>
      </cdr:txBody>
    </cdr:sp>
  </cdr:relSizeAnchor>
  <cdr:relSizeAnchor xmlns:cdr="http://schemas.openxmlformats.org/drawingml/2006/chartDrawing">
    <cdr:from>
      <cdr:x>0.04379</cdr:x>
      <cdr:y>0.61533</cdr:y>
    </cdr:from>
    <cdr:to>
      <cdr:x>0.11431</cdr:x>
      <cdr:y>0.64871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406596" y="3731719"/>
          <a:ext cx="654806" cy="20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2</a:t>
          </a:r>
          <a:r>
            <a:rPr lang="ru-RU" sz="1100" baseline="0"/>
            <a:t>=20˚</a:t>
          </a:r>
        </a:p>
      </cdr:txBody>
    </cdr:sp>
  </cdr:relSizeAnchor>
  <cdr:relSizeAnchor xmlns:cdr="http://schemas.openxmlformats.org/drawingml/2006/chartDrawing">
    <cdr:from>
      <cdr:x>0.04783</cdr:x>
      <cdr:y>0.64203</cdr:y>
    </cdr:from>
    <cdr:to>
      <cdr:x>0.11835</cdr:x>
      <cdr:y>0.6754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444097" y="3893621"/>
          <a:ext cx="654807" cy="202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2</a:t>
          </a:r>
          <a:r>
            <a:rPr lang="ru-RU" sz="1100" baseline="0"/>
            <a:t>=5˚</a:t>
          </a:r>
        </a:p>
      </cdr:txBody>
    </cdr:sp>
  </cdr:relSizeAnchor>
  <cdr:relSizeAnchor xmlns:cdr="http://schemas.openxmlformats.org/drawingml/2006/chartDrawing">
    <cdr:from>
      <cdr:x>0.03994</cdr:x>
      <cdr:y>0.38187</cdr:y>
    </cdr:from>
    <cdr:to>
      <cdr:x>0.11047</cdr:x>
      <cdr:y>0.41525</cdr:y>
    </cdr:to>
    <cdr:sp macro="" textlink="">
      <cdr:nvSpPr>
        <cdr:cNvPr id="28" name="TextBox 1"/>
        <cdr:cNvSpPr txBox="1"/>
      </cdr:nvSpPr>
      <cdr:spPr>
        <a:xfrm xmlns:a="http://schemas.openxmlformats.org/drawingml/2006/main">
          <a:off x="370847" y="2315870"/>
          <a:ext cx="654899" cy="20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α</a:t>
          </a:r>
          <a:r>
            <a:rPr lang="ru-RU" sz="1100" baseline="-25000"/>
            <a:t>2</a:t>
          </a:r>
          <a:r>
            <a:rPr lang="ru-RU" sz="1100" baseline="0"/>
            <a:t>=95˚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169545</xdr:colOff>
      <xdr:row>50</xdr:row>
      <xdr:rowOff>91440</xdr:rowOff>
    </xdr:from>
    <xdr:to>
      <xdr:col>23</xdr:col>
      <xdr:colOff>474345</xdr:colOff>
      <xdr:row>64</xdr:row>
      <xdr:rowOff>167640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0</xdr:row>
      <xdr:rowOff>278130</xdr:rowOff>
    </xdr:from>
    <xdr:to>
      <xdr:col>23</xdr:col>
      <xdr:colOff>114300</xdr:colOff>
      <xdr:row>13</xdr:row>
      <xdr:rowOff>72390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365760</xdr:colOff>
      <xdr:row>35</xdr:row>
      <xdr:rowOff>118110</xdr:rowOff>
    </xdr:from>
    <xdr:to>
      <xdr:col>28</xdr:col>
      <xdr:colOff>60960</xdr:colOff>
      <xdr:row>50</xdr:row>
      <xdr:rowOff>118110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A2" sqref="A2:G28"/>
    </sheetView>
  </sheetViews>
  <sheetFormatPr defaultRowHeight="15"/>
  <cols>
    <col min="11" max="11" width="8.5703125" customWidth="1"/>
    <col min="12" max="12" width="13.85546875" customWidth="1"/>
    <col min="15" max="15" width="12.5703125" customWidth="1"/>
  </cols>
  <sheetData>
    <row r="1" spans="1:7" ht="60" thickBot="1">
      <c r="A1" s="1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/>
      <c r="G1" t="s">
        <v>4</v>
      </c>
    </row>
    <row r="2" spans="1:7">
      <c r="A2" s="3">
        <v>390</v>
      </c>
      <c r="B2" s="3">
        <f>105.395*COS(A2*PI()/180)+141.82</f>
        <v>233.09474743186092</v>
      </c>
      <c r="C2" s="3">
        <f>105.395*COS($A2*PI()/180)-1.3688</f>
        <v>89.905947431860952</v>
      </c>
      <c r="D2" s="3">
        <f>105.395*COS($A2*PI()/180)-1.3688</f>
        <v>89.905947431860952</v>
      </c>
      <c r="E2" s="3">
        <f>105.395*COS(G2*PI()/180)+0.215*3*222-1.3688</f>
        <v>247.21619999999999</v>
      </c>
      <c r="G2">
        <v>0</v>
      </c>
    </row>
    <row r="3" spans="1:7">
      <c r="A3" s="3">
        <f>A2-15</f>
        <v>375</v>
      </c>
      <c r="B3" s="3">
        <f t="shared" ref="B3:B27" si="0">105.395*COS(A3*PI()/180)+141.82</f>
        <v>243.62375246173636</v>
      </c>
      <c r="C3" s="3">
        <f t="shared" ref="C3:D27" si="1">105.395*COS($A3*PI()/180)-1.3688</f>
        <v>100.43495246173637</v>
      </c>
      <c r="D3" s="3">
        <f t="shared" si="1"/>
        <v>100.43495246173637</v>
      </c>
      <c r="E3" s="3">
        <f t="shared" ref="E3:E28" si="2">105.395*COS(G3*PI()/180)+0.215*3*222-1.3688</f>
        <v>243.62495246173634</v>
      </c>
      <c r="G3">
        <f>G2+15</f>
        <v>15</v>
      </c>
    </row>
    <row r="4" spans="1:7">
      <c r="A4" s="3">
        <f t="shared" ref="A4:A27" si="3">A3-15</f>
        <v>360</v>
      </c>
      <c r="B4" s="3">
        <f t="shared" si="0"/>
        <v>247.21499999999997</v>
      </c>
      <c r="C4" s="3">
        <f t="shared" si="1"/>
        <v>104.0262</v>
      </c>
      <c r="D4" s="3">
        <f t="shared" si="1"/>
        <v>104.0262</v>
      </c>
      <c r="E4" s="3">
        <f t="shared" si="2"/>
        <v>233.09594743186094</v>
      </c>
      <c r="G4">
        <f t="shared" ref="G4:G13" si="4">G3+15</f>
        <v>30</v>
      </c>
    </row>
    <row r="5" spans="1:7">
      <c r="A5" s="3">
        <f t="shared" si="3"/>
        <v>345</v>
      </c>
      <c r="B5" s="3">
        <f t="shared" si="0"/>
        <v>243.62375246173633</v>
      </c>
      <c r="C5" s="3">
        <f t="shared" si="1"/>
        <v>100.43495246173636</v>
      </c>
      <c r="D5" s="3">
        <f t="shared" si="1"/>
        <v>100.43495246173636</v>
      </c>
      <c r="E5" s="3">
        <f t="shared" si="2"/>
        <v>216.3467192031562</v>
      </c>
      <c r="G5">
        <f t="shared" si="4"/>
        <v>45</v>
      </c>
    </row>
    <row r="6" spans="1:7">
      <c r="A6" s="3">
        <f t="shared" si="3"/>
        <v>330</v>
      </c>
      <c r="B6" s="3">
        <f t="shared" si="0"/>
        <v>233.09474743186087</v>
      </c>
      <c r="C6" s="3">
        <f t="shared" si="1"/>
        <v>89.905947431860881</v>
      </c>
      <c r="D6" s="3">
        <f t="shared" si="1"/>
        <v>89.905947431860881</v>
      </c>
      <c r="E6" s="3">
        <f t="shared" si="2"/>
        <v>194.51870000000002</v>
      </c>
      <c r="G6">
        <f t="shared" si="4"/>
        <v>60</v>
      </c>
    </row>
    <row r="7" spans="1:7">
      <c r="A7" s="3">
        <f t="shared" si="3"/>
        <v>315</v>
      </c>
      <c r="B7" s="3">
        <f t="shared" si="0"/>
        <v>216.34551920315613</v>
      </c>
      <c r="C7" s="3">
        <f t="shared" si="1"/>
        <v>73.156719203156158</v>
      </c>
      <c r="D7" s="3">
        <f t="shared" si="1"/>
        <v>73.156719203156158</v>
      </c>
      <c r="E7" s="3">
        <f t="shared" si="2"/>
        <v>169.09943325858018</v>
      </c>
      <c r="G7">
        <f t="shared" si="4"/>
        <v>75</v>
      </c>
    </row>
    <row r="8" spans="1:7">
      <c r="A8" s="3">
        <f t="shared" si="3"/>
        <v>300</v>
      </c>
      <c r="B8" s="3">
        <f t="shared" si="0"/>
        <v>194.51750000000001</v>
      </c>
      <c r="C8" s="3">
        <f t="shared" si="1"/>
        <v>51.328700000000012</v>
      </c>
      <c r="D8" s="3">
        <f t="shared" si="1"/>
        <v>51.328700000000012</v>
      </c>
      <c r="E8" s="3">
        <f t="shared" si="2"/>
        <v>141.8212</v>
      </c>
      <c r="G8">
        <f t="shared" si="4"/>
        <v>90</v>
      </c>
    </row>
    <row r="9" spans="1:7">
      <c r="A9" s="3">
        <f t="shared" si="3"/>
        <v>285</v>
      </c>
      <c r="B9" s="3">
        <f t="shared" si="0"/>
        <v>169.09823325858019</v>
      </c>
      <c r="C9" s="3">
        <f t="shared" si="1"/>
        <v>25.909433258580211</v>
      </c>
      <c r="D9" s="3">
        <f t="shared" si="1"/>
        <v>25.909433258580211</v>
      </c>
      <c r="E9" s="3">
        <f t="shared" si="2"/>
        <v>114.54296674141982</v>
      </c>
      <c r="G9">
        <f t="shared" si="4"/>
        <v>105</v>
      </c>
    </row>
    <row r="10" spans="1:7">
      <c r="A10" s="3">
        <f t="shared" si="3"/>
        <v>270</v>
      </c>
      <c r="B10" s="3">
        <f t="shared" si="0"/>
        <v>141.81999999999996</v>
      </c>
      <c r="C10" s="3">
        <f t="shared" si="1"/>
        <v>-1.3688000000000193</v>
      </c>
      <c r="D10" s="3">
        <f t="shared" si="1"/>
        <v>-1.3688000000000193</v>
      </c>
      <c r="E10" s="3">
        <f t="shared" si="2"/>
        <v>89.123700000000028</v>
      </c>
      <c r="G10">
        <f t="shared" si="4"/>
        <v>120</v>
      </c>
    </row>
    <row r="11" spans="1:7">
      <c r="A11" s="3">
        <f t="shared" si="3"/>
        <v>255</v>
      </c>
      <c r="B11" s="3">
        <f t="shared" si="0"/>
        <v>114.54176674141983</v>
      </c>
      <c r="C11" s="3">
        <f t="shared" si="1"/>
        <v>-28.647033258580162</v>
      </c>
      <c r="D11" s="3">
        <f t="shared" si="1"/>
        <v>-28.647033258580162</v>
      </c>
      <c r="E11" s="3">
        <f t="shared" si="2"/>
        <v>67.29568079684384</v>
      </c>
      <c r="G11">
        <f t="shared" si="4"/>
        <v>135</v>
      </c>
    </row>
    <row r="12" spans="1:7">
      <c r="A12" s="3">
        <f t="shared" si="3"/>
        <v>240</v>
      </c>
      <c r="B12" s="3">
        <f t="shared" si="0"/>
        <v>89.122499999999945</v>
      </c>
      <c r="C12" s="3">
        <f t="shared" si="1"/>
        <v>-54.066300000000048</v>
      </c>
      <c r="D12" s="3">
        <f t="shared" si="1"/>
        <v>-54.066300000000048</v>
      </c>
      <c r="E12" s="3">
        <f t="shared" si="2"/>
        <v>50.546452568139081</v>
      </c>
      <c r="G12">
        <f t="shared" si="4"/>
        <v>150</v>
      </c>
    </row>
    <row r="13" spans="1:7">
      <c r="A13" s="3">
        <f t="shared" si="3"/>
        <v>225</v>
      </c>
      <c r="B13" s="3">
        <f t="shared" si="0"/>
        <v>67.2944807968438</v>
      </c>
      <c r="C13" s="3">
        <f t="shared" si="1"/>
        <v>-75.894319203156186</v>
      </c>
      <c r="D13" s="3">
        <f t="shared" si="1"/>
        <v>-75.894319203156186</v>
      </c>
      <c r="E13" s="3">
        <f t="shared" si="2"/>
        <v>40.01744753826366</v>
      </c>
      <c r="G13">
        <f t="shared" si="4"/>
        <v>165</v>
      </c>
    </row>
    <row r="14" spans="1:7">
      <c r="A14" s="4">
        <f>A13-15</f>
        <v>210</v>
      </c>
      <c r="B14" s="3">
        <f t="shared" si="0"/>
        <v>50.545252568139091</v>
      </c>
      <c r="C14" s="3">
        <f t="shared" si="1"/>
        <v>-92.643547431860895</v>
      </c>
      <c r="D14" s="3">
        <f t="shared" si="1"/>
        <v>-92.643547431860895</v>
      </c>
      <c r="E14" s="3">
        <f t="shared" si="2"/>
        <v>247.21619999999999</v>
      </c>
      <c r="F14" s="7"/>
      <c r="G14" s="7">
        <f>0</f>
        <v>0</v>
      </c>
    </row>
    <row r="15" spans="1:7">
      <c r="A15" s="3">
        <f t="shared" si="3"/>
        <v>195</v>
      </c>
      <c r="B15" s="3">
        <f t="shared" si="0"/>
        <v>40.016247538263627</v>
      </c>
      <c r="C15" s="3">
        <f t="shared" si="1"/>
        <v>-103.17255246173636</v>
      </c>
      <c r="D15" s="3">
        <f t="shared" si="1"/>
        <v>-103.17255246173636</v>
      </c>
      <c r="E15" s="3">
        <f t="shared" si="2"/>
        <v>243.62495246173634</v>
      </c>
      <c r="G15">
        <f>G14+15</f>
        <v>15</v>
      </c>
    </row>
    <row r="16" spans="1:7">
      <c r="A16" s="3">
        <f t="shared" si="3"/>
        <v>180</v>
      </c>
      <c r="B16" s="3">
        <f t="shared" si="0"/>
        <v>36.424999999999997</v>
      </c>
      <c r="C16" s="3">
        <f t="shared" si="1"/>
        <v>-106.76379999999999</v>
      </c>
      <c r="D16" s="3">
        <f t="shared" si="1"/>
        <v>-106.76379999999999</v>
      </c>
      <c r="E16" s="3">
        <f t="shared" si="2"/>
        <v>233.09594743186094</v>
      </c>
      <c r="G16">
        <f t="shared" ref="G16:G26" si="5">G15+15</f>
        <v>30</v>
      </c>
    </row>
    <row r="17" spans="1:7">
      <c r="A17" s="3">
        <f t="shared" si="3"/>
        <v>165</v>
      </c>
      <c r="B17" s="3">
        <f t="shared" si="0"/>
        <v>40.016247538263656</v>
      </c>
      <c r="C17" s="3">
        <f t="shared" si="1"/>
        <v>-103.17255246173633</v>
      </c>
      <c r="D17" s="3">
        <f t="shared" si="1"/>
        <v>-103.17255246173633</v>
      </c>
      <c r="E17" s="3">
        <f t="shared" si="2"/>
        <v>216.3467192031562</v>
      </c>
      <c r="G17">
        <f t="shared" si="5"/>
        <v>45</v>
      </c>
    </row>
    <row r="18" spans="1:7">
      <c r="A18" s="3">
        <f t="shared" si="3"/>
        <v>150</v>
      </c>
      <c r="B18" s="3">
        <f t="shared" si="0"/>
        <v>50.545252568139077</v>
      </c>
      <c r="C18" s="3">
        <f t="shared" si="1"/>
        <v>-92.64354743186091</v>
      </c>
      <c r="D18" s="3">
        <f t="shared" si="1"/>
        <v>-92.64354743186091</v>
      </c>
      <c r="E18" s="3">
        <f t="shared" si="2"/>
        <v>194.51870000000002</v>
      </c>
      <c r="G18">
        <f t="shared" si="5"/>
        <v>60</v>
      </c>
    </row>
    <row r="19" spans="1:7">
      <c r="A19" s="3">
        <f t="shared" si="3"/>
        <v>135</v>
      </c>
      <c r="B19" s="3">
        <f t="shared" si="0"/>
        <v>67.294480796843828</v>
      </c>
      <c r="C19" s="3">
        <f t="shared" si="1"/>
        <v>-75.894319203156158</v>
      </c>
      <c r="D19" s="3">
        <f t="shared" si="1"/>
        <v>-75.894319203156158</v>
      </c>
      <c r="E19" s="3">
        <f t="shared" si="2"/>
        <v>169.09943325858018</v>
      </c>
      <c r="G19">
        <f t="shared" si="5"/>
        <v>75</v>
      </c>
    </row>
    <row r="20" spans="1:7">
      <c r="A20" s="3">
        <f t="shared" si="3"/>
        <v>120</v>
      </c>
      <c r="B20" s="3">
        <f t="shared" si="0"/>
        <v>89.122500000000016</v>
      </c>
      <c r="C20" s="3">
        <f t="shared" si="1"/>
        <v>-54.066299999999977</v>
      </c>
      <c r="D20" s="3">
        <f t="shared" si="1"/>
        <v>-54.066299999999977</v>
      </c>
      <c r="E20" s="3">
        <f t="shared" si="2"/>
        <v>141.8212</v>
      </c>
      <c r="G20">
        <f t="shared" si="5"/>
        <v>90</v>
      </c>
    </row>
    <row r="21" spans="1:7">
      <c r="A21" s="3">
        <f t="shared" si="3"/>
        <v>105</v>
      </c>
      <c r="B21" s="3">
        <f t="shared" si="0"/>
        <v>114.54176674141981</v>
      </c>
      <c r="C21" s="3">
        <f t="shared" si="1"/>
        <v>-28.647033258580183</v>
      </c>
      <c r="D21" s="3">
        <f t="shared" si="1"/>
        <v>-28.647033258580183</v>
      </c>
      <c r="E21" s="3">
        <f t="shared" si="2"/>
        <v>114.54296674141982</v>
      </c>
      <c r="G21">
        <f t="shared" si="5"/>
        <v>105</v>
      </c>
    </row>
    <row r="22" spans="1:7">
      <c r="A22" s="3">
        <f t="shared" si="3"/>
        <v>90</v>
      </c>
      <c r="B22" s="3">
        <f t="shared" si="0"/>
        <v>141.82</v>
      </c>
      <c r="C22" s="3">
        <f t="shared" si="1"/>
        <v>-1.3687999999999936</v>
      </c>
      <c r="D22" s="3">
        <f t="shared" si="1"/>
        <v>-1.3687999999999936</v>
      </c>
      <c r="E22" s="3">
        <f t="shared" si="2"/>
        <v>89.123700000000028</v>
      </c>
      <c r="G22">
        <f t="shared" si="5"/>
        <v>120</v>
      </c>
    </row>
    <row r="23" spans="1:7">
      <c r="A23" s="3">
        <f t="shared" si="3"/>
        <v>75</v>
      </c>
      <c r="B23" s="3">
        <f t="shared" si="0"/>
        <v>169.09823325858017</v>
      </c>
      <c r="C23" s="3">
        <f t="shared" si="1"/>
        <v>25.909433258580172</v>
      </c>
      <c r="D23" s="3">
        <f t="shared" si="1"/>
        <v>25.909433258580172</v>
      </c>
      <c r="E23" s="3">
        <f t="shared" si="2"/>
        <v>67.29568079684384</v>
      </c>
      <c r="G23">
        <f t="shared" si="5"/>
        <v>135</v>
      </c>
    </row>
    <row r="24" spans="1:7">
      <c r="A24" s="3">
        <f t="shared" si="3"/>
        <v>60</v>
      </c>
      <c r="B24" s="3">
        <f t="shared" si="0"/>
        <v>194.51750000000001</v>
      </c>
      <c r="C24" s="3">
        <f t="shared" si="1"/>
        <v>51.328700000000012</v>
      </c>
      <c r="D24" s="3">
        <f t="shared" si="1"/>
        <v>51.328700000000012</v>
      </c>
      <c r="E24" s="3">
        <f t="shared" si="2"/>
        <v>50.546452568139081</v>
      </c>
      <c r="G24">
        <f t="shared" si="5"/>
        <v>150</v>
      </c>
    </row>
    <row r="25" spans="1:7">
      <c r="A25" s="3">
        <f t="shared" si="3"/>
        <v>45</v>
      </c>
      <c r="B25" s="3">
        <f t="shared" si="0"/>
        <v>216.34551920315619</v>
      </c>
      <c r="C25" s="3">
        <f t="shared" si="1"/>
        <v>73.156719203156186</v>
      </c>
      <c r="D25" s="3">
        <f t="shared" si="1"/>
        <v>73.156719203156186</v>
      </c>
      <c r="E25" s="3">
        <f t="shared" si="2"/>
        <v>40.01744753826366</v>
      </c>
      <c r="G25">
        <f t="shared" si="5"/>
        <v>165</v>
      </c>
    </row>
    <row r="26" spans="1:7">
      <c r="A26" s="3">
        <f t="shared" si="3"/>
        <v>30</v>
      </c>
      <c r="B26" s="3">
        <f t="shared" si="0"/>
        <v>233.09474743186092</v>
      </c>
      <c r="C26" s="3">
        <f t="shared" si="1"/>
        <v>89.905947431860923</v>
      </c>
      <c r="D26" s="3">
        <f t="shared" si="1"/>
        <v>89.905947431860923</v>
      </c>
      <c r="E26" s="3">
        <f t="shared" si="2"/>
        <v>36.426200000000001</v>
      </c>
      <c r="G26">
        <f t="shared" si="5"/>
        <v>180</v>
      </c>
    </row>
    <row r="27" spans="1:7">
      <c r="A27" s="3">
        <f t="shared" si="3"/>
        <v>15</v>
      </c>
      <c r="B27" s="3">
        <f t="shared" si="0"/>
        <v>243.62375246173633</v>
      </c>
      <c r="C27" s="3">
        <f t="shared" si="1"/>
        <v>100.43495246173636</v>
      </c>
      <c r="D27" s="3">
        <f t="shared" si="1"/>
        <v>100.43495246173636</v>
      </c>
      <c r="E27" s="3">
        <f t="shared" si="2"/>
        <v>40.017447538263632</v>
      </c>
      <c r="G27" s="5">
        <f>G26+15</f>
        <v>195</v>
      </c>
    </row>
    <row r="28" spans="1:7">
      <c r="A28" s="7">
        <v>0</v>
      </c>
      <c r="B28" s="3">
        <f>105.395*COS(A28*PI()/180)+141.82</f>
        <v>247.21499999999997</v>
      </c>
      <c r="C28" s="3">
        <f>105.395*COS($A28*PI()/180)-1.3688</f>
        <v>104.0262</v>
      </c>
      <c r="D28" s="3">
        <f>105.395*COS($A28*PI()/180)-1.3688</f>
        <v>104.0262</v>
      </c>
      <c r="E28" s="3">
        <f t="shared" si="2"/>
        <v>50.546452568139095</v>
      </c>
      <c r="F28" s="5"/>
      <c r="G28" s="5">
        <f>G27+15</f>
        <v>210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2"/>
  <sheetViews>
    <sheetView zoomScale="80" zoomScaleNormal="80" workbookViewId="0">
      <selection activeCell="A2" sqref="A2:G28"/>
    </sheetView>
  </sheetViews>
  <sheetFormatPr defaultRowHeight="15"/>
  <cols>
    <col min="13" max="13" width="17.5703125" customWidth="1"/>
  </cols>
  <sheetData>
    <row r="1" spans="1:16" ht="60" thickBot="1">
      <c r="A1" s="1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/>
      <c r="G1" t="s">
        <v>4</v>
      </c>
    </row>
    <row r="2" spans="1:16">
      <c r="A2" s="3">
        <v>390</v>
      </c>
      <c r="B2" s="3">
        <f>105.395*COS($A2*PI()/180)+0.061*3*222-1.3688</f>
        <v>130.53194743186094</v>
      </c>
      <c r="C2" s="3">
        <f>105.395*COS($A2*PI()/180)-1.3688</f>
        <v>89.905947431860952</v>
      </c>
      <c r="D2" s="3">
        <f>105.395*COS(G2*PI()/180)-1.3688</f>
        <v>104.0262</v>
      </c>
      <c r="E2" s="3">
        <f>105.395*COS(G2*PI()/180)-0.061*3*222-1.3688</f>
        <v>63.400200000000005</v>
      </c>
      <c r="G2">
        <v>0</v>
      </c>
    </row>
    <row r="3" spans="1:16">
      <c r="A3" s="3">
        <f>A2-15</f>
        <v>375</v>
      </c>
      <c r="B3" s="3">
        <f t="shared" ref="B3:B28" si="0">105.395*COS(A3*PI()/180)+0.061*3*222-1.3688</f>
        <v>141.06095246173638</v>
      </c>
      <c r="C3" s="3">
        <f t="shared" ref="C3:C28" si="1">105.395*COS($A3*PI()/180)-1.3688</f>
        <v>100.43495246173637</v>
      </c>
      <c r="D3" s="3">
        <f t="shared" ref="D3:D28" si="2">105.395*COS(G3*PI()/180)-1.3688</f>
        <v>100.43495246173636</v>
      </c>
      <c r="E3" s="3">
        <f t="shared" ref="E3:E28" si="3">105.395*COS(G3*PI()/180)-0.061*3*222-1.3688</f>
        <v>59.808952461736354</v>
      </c>
      <c r="G3">
        <f>G2+15</f>
        <v>15</v>
      </c>
    </row>
    <row r="4" spans="1:16">
      <c r="A4" s="3">
        <f t="shared" ref="A4:A27" si="4">A3-15</f>
        <v>360</v>
      </c>
      <c r="B4" s="3">
        <f t="shared" si="0"/>
        <v>144.65219999999999</v>
      </c>
      <c r="C4" s="3">
        <f t="shared" si="1"/>
        <v>104.0262</v>
      </c>
      <c r="D4" s="3">
        <f t="shared" si="2"/>
        <v>89.905947431860923</v>
      </c>
      <c r="E4" s="3">
        <f t="shared" si="3"/>
        <v>49.279947431860919</v>
      </c>
      <c r="G4">
        <f t="shared" ref="G4:G13" si="5">G3+15</f>
        <v>30</v>
      </c>
    </row>
    <row r="5" spans="1:16">
      <c r="A5" s="3">
        <f t="shared" si="4"/>
        <v>345</v>
      </c>
      <c r="B5" s="3">
        <f t="shared" si="0"/>
        <v>141.06095246173635</v>
      </c>
      <c r="C5" s="3">
        <f t="shared" si="1"/>
        <v>100.43495246173636</v>
      </c>
      <c r="D5" s="3">
        <f t="shared" si="2"/>
        <v>73.156719203156186</v>
      </c>
      <c r="E5" s="3">
        <f t="shared" si="3"/>
        <v>32.530719203156181</v>
      </c>
      <c r="G5">
        <f t="shared" si="5"/>
        <v>45</v>
      </c>
    </row>
    <row r="6" spans="1:16">
      <c r="A6" s="3">
        <f t="shared" si="4"/>
        <v>330</v>
      </c>
      <c r="B6" s="3">
        <f t="shared" si="0"/>
        <v>130.53194743186089</v>
      </c>
      <c r="C6" s="3">
        <f t="shared" si="1"/>
        <v>89.905947431860881</v>
      </c>
      <c r="D6" s="3">
        <f t="shared" si="2"/>
        <v>51.328700000000012</v>
      </c>
      <c r="E6" s="3">
        <f t="shared" si="3"/>
        <v>10.702700000000014</v>
      </c>
      <c r="G6">
        <f t="shared" si="5"/>
        <v>60</v>
      </c>
      <c r="I6" t="s">
        <v>31</v>
      </c>
      <c r="P6" t="s">
        <v>17</v>
      </c>
    </row>
    <row r="7" spans="1:16">
      <c r="A7" s="3">
        <f t="shared" si="4"/>
        <v>315</v>
      </c>
      <c r="B7" s="3">
        <f t="shared" si="0"/>
        <v>113.78271920315615</v>
      </c>
      <c r="C7" s="3">
        <f t="shared" si="1"/>
        <v>73.156719203156158</v>
      </c>
      <c r="D7" s="3">
        <f t="shared" si="2"/>
        <v>25.909433258580172</v>
      </c>
      <c r="E7" s="3">
        <f t="shared" si="3"/>
        <v>-14.716566741419825</v>
      </c>
      <c r="G7">
        <f t="shared" si="5"/>
        <v>75</v>
      </c>
    </row>
    <row r="8" spans="1:16">
      <c r="A8" s="3">
        <f t="shared" si="4"/>
        <v>300</v>
      </c>
      <c r="B8" s="3">
        <f t="shared" si="0"/>
        <v>91.954700000000017</v>
      </c>
      <c r="C8" s="3">
        <f t="shared" si="1"/>
        <v>51.328700000000012</v>
      </c>
      <c r="D8" s="3">
        <f t="shared" si="2"/>
        <v>-1.3687999999999936</v>
      </c>
      <c r="E8" s="3">
        <f t="shared" si="3"/>
        <v>-41.994799999999991</v>
      </c>
      <c r="G8">
        <f t="shared" si="5"/>
        <v>90</v>
      </c>
    </row>
    <row r="9" spans="1:16">
      <c r="A9" s="3">
        <f t="shared" si="4"/>
        <v>285</v>
      </c>
      <c r="B9" s="3">
        <f t="shared" si="0"/>
        <v>66.535433258580213</v>
      </c>
      <c r="C9" s="3">
        <f t="shared" si="1"/>
        <v>25.909433258580211</v>
      </c>
      <c r="D9" s="3">
        <f t="shared" si="2"/>
        <v>-28.647033258580183</v>
      </c>
      <c r="E9" s="3">
        <f t="shared" si="3"/>
        <v>-69.27303325858017</v>
      </c>
      <c r="G9">
        <f t="shared" si="5"/>
        <v>105</v>
      </c>
    </row>
    <row r="10" spans="1:16">
      <c r="A10" s="3">
        <f t="shared" si="4"/>
        <v>270</v>
      </c>
      <c r="B10" s="3">
        <f t="shared" si="0"/>
        <v>39.257199999999976</v>
      </c>
      <c r="C10" s="3">
        <f t="shared" si="1"/>
        <v>-1.3688000000000193</v>
      </c>
      <c r="D10" s="3">
        <f t="shared" si="2"/>
        <v>-54.066299999999977</v>
      </c>
      <c r="E10" s="3">
        <f t="shared" si="3"/>
        <v>-94.69229999999996</v>
      </c>
      <c r="G10">
        <f t="shared" si="5"/>
        <v>120</v>
      </c>
      <c r="K10" t="s">
        <v>18</v>
      </c>
      <c r="P10" t="s">
        <v>15</v>
      </c>
    </row>
    <row r="11" spans="1:16">
      <c r="A11" s="3">
        <f t="shared" si="4"/>
        <v>255</v>
      </c>
      <c r="B11" s="3">
        <f t="shared" si="0"/>
        <v>11.978966741419836</v>
      </c>
      <c r="C11" s="3">
        <f t="shared" si="1"/>
        <v>-28.647033258580162</v>
      </c>
      <c r="D11" s="3">
        <f t="shared" si="2"/>
        <v>-75.894319203156158</v>
      </c>
      <c r="E11" s="3">
        <f t="shared" si="3"/>
        <v>-116.52031920315616</v>
      </c>
      <c r="G11">
        <f t="shared" si="5"/>
        <v>135</v>
      </c>
      <c r="J11">
        <v>-666</v>
      </c>
      <c r="L11" s="3">
        <f>B2</f>
        <v>130.53194743186094</v>
      </c>
    </row>
    <row r="12" spans="1:16">
      <c r="A12" s="3">
        <f t="shared" si="4"/>
        <v>240</v>
      </c>
      <c r="B12" s="3">
        <f t="shared" si="0"/>
        <v>-13.44030000000005</v>
      </c>
      <c r="C12" s="3">
        <f t="shared" si="1"/>
        <v>-54.066300000000048</v>
      </c>
      <c r="D12" s="3">
        <f t="shared" si="2"/>
        <v>-92.64354743186091</v>
      </c>
      <c r="E12" s="3">
        <f t="shared" si="3"/>
        <v>-133.2695474318609</v>
      </c>
      <c r="G12">
        <f t="shared" si="5"/>
        <v>150</v>
      </c>
      <c r="J12">
        <v>0</v>
      </c>
      <c r="L12" s="3">
        <f>C2</f>
        <v>89.905947431860952</v>
      </c>
    </row>
    <row r="13" spans="1:16">
      <c r="A13" s="3">
        <f t="shared" si="4"/>
        <v>225</v>
      </c>
      <c r="B13" s="3">
        <f t="shared" si="0"/>
        <v>-35.268319203156196</v>
      </c>
      <c r="C13" s="3">
        <f t="shared" si="1"/>
        <v>-75.894319203156186</v>
      </c>
      <c r="D13" s="3">
        <f t="shared" si="2"/>
        <v>-103.17255246173633</v>
      </c>
      <c r="E13" s="3">
        <f t="shared" si="3"/>
        <v>-143.79855246173634</v>
      </c>
      <c r="G13">
        <f t="shared" si="5"/>
        <v>165</v>
      </c>
      <c r="J13">
        <v>0</v>
      </c>
      <c r="L13" s="3">
        <f>D2</f>
        <v>104.0262</v>
      </c>
    </row>
    <row r="14" spans="1:16">
      <c r="A14" s="4">
        <f>A13-15</f>
        <v>210</v>
      </c>
      <c r="B14" s="3">
        <f t="shared" si="0"/>
        <v>-52.017547431860905</v>
      </c>
      <c r="C14" s="3">
        <f t="shared" si="1"/>
        <v>-92.643547431860895</v>
      </c>
      <c r="D14" s="3">
        <f t="shared" si="2"/>
        <v>104.0262</v>
      </c>
      <c r="E14" s="3">
        <f t="shared" si="3"/>
        <v>63.400200000000005</v>
      </c>
      <c r="F14" s="7"/>
      <c r="G14" s="7">
        <f>0</f>
        <v>0</v>
      </c>
      <c r="J14">
        <v>666</v>
      </c>
      <c r="L14" s="3">
        <f>E2</f>
        <v>63.400200000000005</v>
      </c>
      <c r="P14" t="s">
        <v>14</v>
      </c>
    </row>
    <row r="15" spans="1:16">
      <c r="A15" s="3">
        <f t="shared" si="4"/>
        <v>195</v>
      </c>
      <c r="B15" s="3">
        <f t="shared" si="0"/>
        <v>-62.546552461736368</v>
      </c>
      <c r="C15" s="3">
        <f t="shared" si="1"/>
        <v>-103.17255246173636</v>
      </c>
      <c r="D15" s="3">
        <f t="shared" si="2"/>
        <v>100.43495246173636</v>
      </c>
      <c r="E15" s="3">
        <f t="shared" si="3"/>
        <v>59.808952461736354</v>
      </c>
      <c r="G15">
        <f>G14+15</f>
        <v>15</v>
      </c>
      <c r="K15" t="s">
        <v>19</v>
      </c>
    </row>
    <row r="16" spans="1:16">
      <c r="A16" s="3">
        <f t="shared" si="4"/>
        <v>180</v>
      </c>
      <c r="B16" s="3">
        <f t="shared" si="0"/>
        <v>-66.137799999999999</v>
      </c>
      <c r="C16" s="3">
        <f t="shared" si="1"/>
        <v>-106.76379999999999</v>
      </c>
      <c r="D16" s="3">
        <f t="shared" si="2"/>
        <v>89.905947431860923</v>
      </c>
      <c r="E16" s="3">
        <f t="shared" si="3"/>
        <v>49.279947431860919</v>
      </c>
      <c r="G16">
        <f t="shared" ref="G16:G26" si="6">G15+15</f>
        <v>30</v>
      </c>
      <c r="J16">
        <v>-666</v>
      </c>
      <c r="L16" s="3">
        <f>B3</f>
        <v>141.06095246173638</v>
      </c>
    </row>
    <row r="17" spans="1:16">
      <c r="A17" s="3">
        <f t="shared" si="4"/>
        <v>165</v>
      </c>
      <c r="B17" s="3">
        <f t="shared" si="0"/>
        <v>-62.54655246173634</v>
      </c>
      <c r="C17" s="3">
        <f t="shared" si="1"/>
        <v>-103.17255246173633</v>
      </c>
      <c r="D17" s="3">
        <f t="shared" si="2"/>
        <v>73.156719203156186</v>
      </c>
      <c r="E17" s="3">
        <f t="shared" si="3"/>
        <v>32.530719203156181</v>
      </c>
      <c r="G17">
        <f t="shared" si="6"/>
        <v>45</v>
      </c>
      <c r="J17">
        <v>0</v>
      </c>
      <c r="L17" s="3">
        <f>C3</f>
        <v>100.43495246173637</v>
      </c>
    </row>
    <row r="18" spans="1:16">
      <c r="A18" s="3">
        <f t="shared" si="4"/>
        <v>150</v>
      </c>
      <c r="B18" s="3">
        <f t="shared" si="0"/>
        <v>-52.017547431860919</v>
      </c>
      <c r="C18" s="3">
        <f t="shared" si="1"/>
        <v>-92.64354743186091</v>
      </c>
      <c r="D18" s="3">
        <f t="shared" si="2"/>
        <v>51.328700000000012</v>
      </c>
      <c r="E18" s="3">
        <f t="shared" si="3"/>
        <v>10.702700000000014</v>
      </c>
      <c r="G18">
        <f t="shared" si="6"/>
        <v>60</v>
      </c>
      <c r="J18">
        <v>0</v>
      </c>
      <c r="L18" s="3">
        <f>D3</f>
        <v>100.43495246173636</v>
      </c>
      <c r="P18" t="s">
        <v>13</v>
      </c>
    </row>
    <row r="19" spans="1:16">
      <c r="A19" s="3">
        <f t="shared" si="4"/>
        <v>135</v>
      </c>
      <c r="B19" s="3">
        <f t="shared" si="0"/>
        <v>-35.268319203156167</v>
      </c>
      <c r="C19" s="3">
        <f t="shared" si="1"/>
        <v>-75.894319203156158</v>
      </c>
      <c r="D19" s="3">
        <f t="shared" si="2"/>
        <v>25.909433258580172</v>
      </c>
      <c r="E19" s="3">
        <f t="shared" si="3"/>
        <v>-14.716566741419825</v>
      </c>
      <c r="G19">
        <f t="shared" si="6"/>
        <v>75</v>
      </c>
      <c r="J19">
        <v>666</v>
      </c>
      <c r="L19" s="3">
        <f>E3</f>
        <v>59.808952461736354</v>
      </c>
    </row>
    <row r="20" spans="1:16">
      <c r="A20" s="3">
        <f t="shared" si="4"/>
        <v>120</v>
      </c>
      <c r="B20" s="3">
        <f t="shared" si="0"/>
        <v>-13.440299999999979</v>
      </c>
      <c r="C20" s="3">
        <f t="shared" si="1"/>
        <v>-54.066299999999977</v>
      </c>
      <c r="D20" s="3">
        <f t="shared" si="2"/>
        <v>-1.3687999999999936</v>
      </c>
      <c r="E20" s="3">
        <f t="shared" si="3"/>
        <v>-41.994799999999991</v>
      </c>
      <c r="G20">
        <f t="shared" si="6"/>
        <v>90</v>
      </c>
      <c r="K20" t="s">
        <v>20</v>
      </c>
    </row>
    <row r="21" spans="1:16">
      <c r="A21" s="3">
        <f t="shared" si="4"/>
        <v>105</v>
      </c>
      <c r="B21" s="3">
        <f t="shared" si="0"/>
        <v>11.978966741419814</v>
      </c>
      <c r="C21" s="3">
        <f t="shared" si="1"/>
        <v>-28.647033258580183</v>
      </c>
      <c r="D21" s="3">
        <f t="shared" si="2"/>
        <v>-28.647033258580183</v>
      </c>
      <c r="E21" s="3">
        <f t="shared" si="3"/>
        <v>-69.27303325858017</v>
      </c>
      <c r="G21">
        <f t="shared" si="6"/>
        <v>105</v>
      </c>
      <c r="J21">
        <v>-666</v>
      </c>
      <c r="L21" s="3">
        <f>B4</f>
        <v>144.65219999999999</v>
      </c>
    </row>
    <row r="22" spans="1:16">
      <c r="A22" s="3">
        <f t="shared" si="4"/>
        <v>90</v>
      </c>
      <c r="B22" s="3">
        <f t="shared" si="0"/>
        <v>39.257200000000005</v>
      </c>
      <c r="C22" s="3">
        <f t="shared" si="1"/>
        <v>-1.3687999999999936</v>
      </c>
      <c r="D22" s="3">
        <f t="shared" si="2"/>
        <v>-54.066299999999977</v>
      </c>
      <c r="E22" s="3">
        <f t="shared" si="3"/>
        <v>-94.69229999999996</v>
      </c>
      <c r="G22">
        <f t="shared" si="6"/>
        <v>120</v>
      </c>
      <c r="J22">
        <v>0</v>
      </c>
      <c r="L22" s="3">
        <f>C4</f>
        <v>104.0262</v>
      </c>
      <c r="P22" t="s">
        <v>12</v>
      </c>
    </row>
    <row r="23" spans="1:16">
      <c r="A23" s="3">
        <f t="shared" si="4"/>
        <v>75</v>
      </c>
      <c r="B23" s="3">
        <f t="shared" si="0"/>
        <v>66.535433258580184</v>
      </c>
      <c r="C23" s="3">
        <f t="shared" si="1"/>
        <v>25.909433258580172</v>
      </c>
      <c r="D23" s="3">
        <f t="shared" si="2"/>
        <v>-75.894319203156158</v>
      </c>
      <c r="E23" s="3">
        <f t="shared" si="3"/>
        <v>-116.52031920315616</v>
      </c>
      <c r="G23">
        <f t="shared" si="6"/>
        <v>135</v>
      </c>
      <c r="J23">
        <v>0</v>
      </c>
      <c r="L23" s="3">
        <f>D4</f>
        <v>89.905947431860923</v>
      </c>
    </row>
    <row r="24" spans="1:16">
      <c r="A24" s="3">
        <f t="shared" si="4"/>
        <v>60</v>
      </c>
      <c r="B24" s="3">
        <f t="shared" si="0"/>
        <v>91.954700000000017</v>
      </c>
      <c r="C24" s="3">
        <f t="shared" si="1"/>
        <v>51.328700000000012</v>
      </c>
      <c r="D24" s="3">
        <f t="shared" si="2"/>
        <v>-92.64354743186091</v>
      </c>
      <c r="E24" s="3">
        <f t="shared" si="3"/>
        <v>-133.2695474318609</v>
      </c>
      <c r="G24">
        <f t="shared" si="6"/>
        <v>150</v>
      </c>
      <c r="J24">
        <v>666</v>
      </c>
      <c r="L24" s="3">
        <f>E4</f>
        <v>49.279947431860919</v>
      </c>
    </row>
    <row r="25" spans="1:16">
      <c r="A25" s="3">
        <f t="shared" si="4"/>
        <v>45</v>
      </c>
      <c r="B25" s="3">
        <f t="shared" si="0"/>
        <v>113.78271920315618</v>
      </c>
      <c r="C25" s="3">
        <f t="shared" si="1"/>
        <v>73.156719203156186</v>
      </c>
      <c r="D25" s="3">
        <f t="shared" si="2"/>
        <v>-103.17255246173633</v>
      </c>
      <c r="E25" s="3">
        <f t="shared" si="3"/>
        <v>-143.79855246173634</v>
      </c>
      <c r="G25">
        <f t="shared" si="6"/>
        <v>165</v>
      </c>
      <c r="K25" t="s">
        <v>21</v>
      </c>
    </row>
    <row r="26" spans="1:16">
      <c r="A26" s="3">
        <f t="shared" si="4"/>
        <v>30</v>
      </c>
      <c r="B26" s="3">
        <f t="shared" si="0"/>
        <v>130.53194743186091</v>
      </c>
      <c r="C26" s="3">
        <f t="shared" si="1"/>
        <v>89.905947431860923</v>
      </c>
      <c r="D26" s="3">
        <f t="shared" si="2"/>
        <v>-106.76379999999999</v>
      </c>
      <c r="E26" s="3">
        <f t="shared" si="3"/>
        <v>-147.38979999999998</v>
      </c>
      <c r="G26">
        <f t="shared" si="6"/>
        <v>180</v>
      </c>
      <c r="J26">
        <v>-666</v>
      </c>
      <c r="L26" s="3">
        <f>B5</f>
        <v>141.06095246173635</v>
      </c>
      <c r="P26" t="s">
        <v>11</v>
      </c>
    </row>
    <row r="27" spans="1:16">
      <c r="A27" s="3">
        <f t="shared" si="4"/>
        <v>15</v>
      </c>
      <c r="B27" s="3">
        <f t="shared" si="0"/>
        <v>141.06095246173635</v>
      </c>
      <c r="C27" s="3">
        <f t="shared" si="1"/>
        <v>100.43495246173636</v>
      </c>
      <c r="D27" s="3">
        <f t="shared" si="2"/>
        <v>-103.17255246173636</v>
      </c>
      <c r="E27" s="3">
        <f t="shared" si="3"/>
        <v>-143.79855246173636</v>
      </c>
      <c r="G27" s="5">
        <f>G26+15</f>
        <v>195</v>
      </c>
      <c r="J27">
        <v>0</v>
      </c>
      <c r="L27" s="3">
        <f>C5</f>
        <v>100.43495246173636</v>
      </c>
    </row>
    <row r="28" spans="1:16">
      <c r="A28" s="7">
        <v>0</v>
      </c>
      <c r="B28" s="3">
        <f t="shared" si="0"/>
        <v>144.65219999999999</v>
      </c>
      <c r="C28" s="3">
        <f t="shared" si="1"/>
        <v>104.0262</v>
      </c>
      <c r="D28" s="3">
        <f t="shared" si="2"/>
        <v>-92.643547431860895</v>
      </c>
      <c r="E28" s="3">
        <f t="shared" si="3"/>
        <v>-133.2695474318609</v>
      </c>
      <c r="F28" s="5"/>
      <c r="G28" s="5">
        <f>G27+15</f>
        <v>210</v>
      </c>
      <c r="J28">
        <v>0</v>
      </c>
      <c r="L28" s="3">
        <f>D5</f>
        <v>73.156719203156186</v>
      </c>
    </row>
    <row r="29" spans="1:16">
      <c r="J29">
        <v>666</v>
      </c>
      <c r="L29" s="3">
        <f>E5</f>
        <v>32.530719203156181</v>
      </c>
    </row>
    <row r="30" spans="1:16">
      <c r="K30" t="s">
        <v>22</v>
      </c>
      <c r="P30" t="s">
        <v>10</v>
      </c>
    </row>
    <row r="31" spans="1:16">
      <c r="J31">
        <v>-666</v>
      </c>
      <c r="L31" s="3">
        <f>B6</f>
        <v>130.53194743186089</v>
      </c>
    </row>
    <row r="32" spans="1:16">
      <c r="J32">
        <v>0</v>
      </c>
      <c r="L32" s="3">
        <f>C6</f>
        <v>89.905947431860881</v>
      </c>
    </row>
    <row r="33" spans="10:16">
      <c r="J33">
        <v>0</v>
      </c>
      <c r="L33" s="3">
        <f>D6</f>
        <v>51.328700000000012</v>
      </c>
    </row>
    <row r="34" spans="10:16">
      <c r="J34">
        <v>666</v>
      </c>
      <c r="L34" s="3">
        <f>E6</f>
        <v>10.702700000000014</v>
      </c>
      <c r="P34" t="s">
        <v>9</v>
      </c>
    </row>
    <row r="35" spans="10:16">
      <c r="K35" t="s">
        <v>23</v>
      </c>
    </row>
    <row r="36" spans="10:16">
      <c r="J36">
        <v>-666</v>
      </c>
      <c r="L36" s="3">
        <f>B7</f>
        <v>113.78271920315615</v>
      </c>
    </row>
    <row r="37" spans="10:16">
      <c r="J37">
        <v>0</v>
      </c>
      <c r="L37" s="3">
        <f>C7</f>
        <v>73.156719203156158</v>
      </c>
    </row>
    <row r="38" spans="10:16">
      <c r="J38">
        <v>0</v>
      </c>
      <c r="L38" s="3">
        <f>D7</f>
        <v>25.909433258580172</v>
      </c>
      <c r="P38" t="s">
        <v>8</v>
      </c>
    </row>
    <row r="39" spans="10:16">
      <c r="J39">
        <v>666</v>
      </c>
      <c r="L39" s="3">
        <f>E7</f>
        <v>-14.716566741419825</v>
      </c>
    </row>
    <row r="40" spans="10:16">
      <c r="K40" t="s">
        <v>24</v>
      </c>
    </row>
    <row r="41" spans="10:16">
      <c r="J41">
        <v>-666</v>
      </c>
      <c r="L41" s="3">
        <f>B8</f>
        <v>91.954700000000017</v>
      </c>
    </row>
    <row r="42" spans="10:16">
      <c r="J42">
        <v>0</v>
      </c>
      <c r="L42" s="3">
        <f>C8</f>
        <v>51.328700000000012</v>
      </c>
      <c r="P42" t="s">
        <v>16</v>
      </c>
    </row>
    <row r="43" spans="10:16">
      <c r="J43">
        <v>0</v>
      </c>
      <c r="L43" s="3">
        <f>D8</f>
        <v>-1.3687999999999936</v>
      </c>
    </row>
    <row r="44" spans="10:16">
      <c r="J44">
        <v>666</v>
      </c>
      <c r="L44" s="3">
        <f>E8</f>
        <v>-41.994799999999991</v>
      </c>
    </row>
    <row r="45" spans="10:16">
      <c r="K45" t="s">
        <v>25</v>
      </c>
    </row>
    <row r="46" spans="10:16">
      <c r="J46">
        <v>-666</v>
      </c>
      <c r="L46" s="3">
        <f>B9</f>
        <v>66.535433258580213</v>
      </c>
      <c r="P46" t="s">
        <v>7</v>
      </c>
    </row>
    <row r="47" spans="10:16">
      <c r="J47">
        <v>0</v>
      </c>
      <c r="L47" s="3">
        <f>C9</f>
        <v>25.909433258580211</v>
      </c>
    </row>
    <row r="48" spans="10:16">
      <c r="J48">
        <v>0</v>
      </c>
      <c r="L48" s="3">
        <f>D9</f>
        <v>-28.647033258580183</v>
      </c>
    </row>
    <row r="49" spans="1:16">
      <c r="J49">
        <v>666</v>
      </c>
      <c r="L49" s="3">
        <f>E9</f>
        <v>-69.27303325858017</v>
      </c>
    </row>
    <row r="50" spans="1:16">
      <c r="K50" t="s">
        <v>26</v>
      </c>
      <c r="P50" t="s">
        <v>6</v>
      </c>
    </row>
    <row r="51" spans="1:16">
      <c r="J51">
        <v>-666</v>
      </c>
      <c r="L51" s="3">
        <f>B10</f>
        <v>39.257199999999976</v>
      </c>
    </row>
    <row r="52" spans="1:16">
      <c r="J52">
        <v>0</v>
      </c>
      <c r="L52" s="3">
        <f>C10</f>
        <v>-1.3688000000000193</v>
      </c>
    </row>
    <row r="53" spans="1:16">
      <c r="J53">
        <v>0</v>
      </c>
      <c r="L53" s="3">
        <f>D10</f>
        <v>-54.066299999999977</v>
      </c>
    </row>
    <row r="54" spans="1:16">
      <c r="J54">
        <v>666</v>
      </c>
      <c r="L54" s="3">
        <f>E10</f>
        <v>-94.69229999999996</v>
      </c>
      <c r="P54" s="7" t="s">
        <v>5</v>
      </c>
    </row>
    <row r="55" spans="1:16">
      <c r="K55" t="s">
        <v>27</v>
      </c>
      <c r="P55" s="7"/>
    </row>
    <row r="56" spans="1:16">
      <c r="A56" s="3">
        <v>390</v>
      </c>
      <c r="B56" s="3">
        <f>105.395*COS($A56*PI()/180)+0.061*3*222-1.3688</f>
        <v>130.53194743186094</v>
      </c>
      <c r="C56" s="3">
        <f>105.395*COS($A56*PI()/180)-1.3688</f>
        <v>89.905947431860952</v>
      </c>
      <c r="D56" s="3">
        <f>105.395*COS(G56*PI()/180)-1.3688</f>
        <v>104.0262</v>
      </c>
      <c r="E56" s="3">
        <f>105.395*COS(G56*PI()/180)-0.061*3*222-1.3688</f>
        <v>63.400200000000005</v>
      </c>
      <c r="G56">
        <v>0</v>
      </c>
      <c r="J56">
        <v>-666</v>
      </c>
      <c r="L56" s="3">
        <f>B65</f>
        <v>11.978966741419836</v>
      </c>
    </row>
    <row r="57" spans="1:16">
      <c r="A57" s="3">
        <f>A56-15</f>
        <v>375</v>
      </c>
      <c r="B57" s="3">
        <f t="shared" ref="B57:B82" si="7">105.395*COS(A57*PI()/180)+0.061*3*222-1.3688</f>
        <v>141.06095246173638</v>
      </c>
      <c r="C57" s="3">
        <f t="shared" ref="C57:C82" si="8">105.395*COS($A57*PI()/180)-1.3688</f>
        <v>100.43495246173637</v>
      </c>
      <c r="D57" s="3">
        <f t="shared" ref="D57:D82" si="9">105.395*COS(G57*PI()/180)-1.3688</f>
        <v>100.43495246173636</v>
      </c>
      <c r="E57" s="3">
        <f t="shared" ref="E57:E82" si="10">105.395*COS(G57*PI()/180)-0.061*3*222-1.3688</f>
        <v>59.808952461736354</v>
      </c>
      <c r="G57">
        <f>G56+15</f>
        <v>15</v>
      </c>
      <c r="J57">
        <v>0</v>
      </c>
      <c r="L57" s="3">
        <f>C65</f>
        <v>-28.647033258580162</v>
      </c>
    </row>
    <row r="58" spans="1:16">
      <c r="A58" s="3">
        <f t="shared" ref="A58:A81" si="11">A57-15</f>
        <v>360</v>
      </c>
      <c r="B58" s="3">
        <f t="shared" si="7"/>
        <v>144.65219999999999</v>
      </c>
      <c r="C58" s="3">
        <f t="shared" si="8"/>
        <v>104.0262</v>
      </c>
      <c r="D58" s="3">
        <f t="shared" si="9"/>
        <v>89.905947431860923</v>
      </c>
      <c r="E58" s="3">
        <f t="shared" si="10"/>
        <v>49.279947431860919</v>
      </c>
      <c r="G58">
        <f t="shared" ref="G58:G67" si="12">G57+15</f>
        <v>30</v>
      </c>
      <c r="J58">
        <v>0</v>
      </c>
      <c r="L58" s="3">
        <f>D65</f>
        <v>-75.894319203156158</v>
      </c>
    </row>
    <row r="59" spans="1:16">
      <c r="A59" s="3">
        <f t="shared" si="11"/>
        <v>345</v>
      </c>
      <c r="B59" s="3">
        <f t="shared" si="7"/>
        <v>141.06095246173635</v>
      </c>
      <c r="C59" s="3">
        <f t="shared" si="8"/>
        <v>100.43495246173636</v>
      </c>
      <c r="D59" s="3">
        <f t="shared" si="9"/>
        <v>73.156719203156186</v>
      </c>
      <c r="E59" s="3">
        <f t="shared" si="10"/>
        <v>32.530719203156181</v>
      </c>
      <c r="G59">
        <f t="shared" si="12"/>
        <v>45</v>
      </c>
      <c r="J59">
        <v>666</v>
      </c>
      <c r="L59" s="3">
        <f>E65</f>
        <v>-116.52031920315616</v>
      </c>
    </row>
    <row r="60" spans="1:16">
      <c r="A60" s="3">
        <f t="shared" si="11"/>
        <v>330</v>
      </c>
      <c r="B60" s="3">
        <f t="shared" si="7"/>
        <v>130.53194743186089</v>
      </c>
      <c r="C60" s="3">
        <f t="shared" si="8"/>
        <v>89.905947431860881</v>
      </c>
      <c r="D60" s="3">
        <f t="shared" si="9"/>
        <v>51.328700000000012</v>
      </c>
      <c r="E60" s="3">
        <f t="shared" si="10"/>
        <v>10.702700000000014</v>
      </c>
      <c r="G60">
        <f t="shared" si="12"/>
        <v>60</v>
      </c>
      <c r="K60" t="s">
        <v>28</v>
      </c>
    </row>
    <row r="61" spans="1:16">
      <c r="A61" s="3">
        <f t="shared" si="11"/>
        <v>315</v>
      </c>
      <c r="B61" s="3">
        <f t="shared" si="7"/>
        <v>113.78271920315615</v>
      </c>
      <c r="C61" s="3">
        <f t="shared" si="8"/>
        <v>73.156719203156158</v>
      </c>
      <c r="D61" s="3">
        <f t="shared" si="9"/>
        <v>25.909433258580172</v>
      </c>
      <c r="E61" s="3">
        <f t="shared" si="10"/>
        <v>-14.716566741419825</v>
      </c>
      <c r="G61">
        <f t="shared" si="12"/>
        <v>75</v>
      </c>
      <c r="J61">
        <v>-666</v>
      </c>
      <c r="L61" s="3">
        <f>B66</f>
        <v>-13.44030000000005</v>
      </c>
    </row>
    <row r="62" spans="1:16">
      <c r="A62" s="3">
        <f t="shared" si="11"/>
        <v>300</v>
      </c>
      <c r="B62" s="3">
        <f t="shared" si="7"/>
        <v>91.954700000000017</v>
      </c>
      <c r="C62" s="3">
        <f t="shared" si="8"/>
        <v>51.328700000000012</v>
      </c>
      <c r="D62" s="3">
        <f t="shared" si="9"/>
        <v>-1.3687999999999936</v>
      </c>
      <c r="E62" s="3">
        <f t="shared" si="10"/>
        <v>-41.994799999999991</v>
      </c>
      <c r="G62">
        <f t="shared" si="12"/>
        <v>90</v>
      </c>
      <c r="J62">
        <v>0</v>
      </c>
      <c r="L62" s="3">
        <f>C66</f>
        <v>-54.066300000000048</v>
      </c>
    </row>
    <row r="63" spans="1:16">
      <c r="A63" s="3">
        <f t="shared" si="11"/>
        <v>285</v>
      </c>
      <c r="B63" s="3">
        <f t="shared" si="7"/>
        <v>66.535433258580213</v>
      </c>
      <c r="C63" s="3">
        <f t="shared" si="8"/>
        <v>25.909433258580211</v>
      </c>
      <c r="D63" s="3">
        <f t="shared" si="9"/>
        <v>-28.647033258580183</v>
      </c>
      <c r="E63" s="3">
        <f t="shared" si="10"/>
        <v>-69.27303325858017</v>
      </c>
      <c r="G63">
        <f t="shared" si="12"/>
        <v>105</v>
      </c>
      <c r="J63">
        <v>0</v>
      </c>
      <c r="L63" s="3">
        <f>D66</f>
        <v>-92.64354743186091</v>
      </c>
    </row>
    <row r="64" spans="1:16">
      <c r="A64" s="3">
        <f t="shared" si="11"/>
        <v>270</v>
      </c>
      <c r="B64" s="3">
        <f t="shared" si="7"/>
        <v>39.257199999999976</v>
      </c>
      <c r="C64" s="3">
        <f t="shared" si="8"/>
        <v>-1.3688000000000193</v>
      </c>
      <c r="D64" s="3">
        <f t="shared" si="9"/>
        <v>-54.066299999999977</v>
      </c>
      <c r="E64" s="3">
        <f t="shared" si="10"/>
        <v>-94.69229999999996</v>
      </c>
      <c r="G64">
        <f t="shared" si="12"/>
        <v>120</v>
      </c>
      <c r="J64">
        <v>666</v>
      </c>
      <c r="L64" s="3">
        <f>E66</f>
        <v>-133.2695474318609</v>
      </c>
    </row>
    <row r="65" spans="1:12">
      <c r="A65" s="3">
        <f t="shared" si="11"/>
        <v>255</v>
      </c>
      <c r="B65" s="3">
        <f t="shared" si="7"/>
        <v>11.978966741419836</v>
      </c>
      <c r="C65" s="3">
        <f t="shared" si="8"/>
        <v>-28.647033258580162</v>
      </c>
      <c r="D65" s="3">
        <f t="shared" si="9"/>
        <v>-75.894319203156158</v>
      </c>
      <c r="E65" s="3">
        <f t="shared" si="10"/>
        <v>-116.52031920315616</v>
      </c>
      <c r="G65">
        <f t="shared" si="12"/>
        <v>135</v>
      </c>
      <c r="K65" t="s">
        <v>29</v>
      </c>
    </row>
    <row r="66" spans="1:12">
      <c r="A66" s="3">
        <f t="shared" si="11"/>
        <v>240</v>
      </c>
      <c r="B66" s="3">
        <f t="shared" si="7"/>
        <v>-13.44030000000005</v>
      </c>
      <c r="C66" s="3">
        <f t="shared" si="8"/>
        <v>-54.066300000000048</v>
      </c>
      <c r="D66" s="3">
        <f t="shared" si="9"/>
        <v>-92.64354743186091</v>
      </c>
      <c r="E66" s="3">
        <f t="shared" si="10"/>
        <v>-133.2695474318609</v>
      </c>
      <c r="G66">
        <f t="shared" si="12"/>
        <v>150</v>
      </c>
      <c r="J66">
        <v>-666</v>
      </c>
      <c r="L66" s="3">
        <f>B67</f>
        <v>-35.268319203156196</v>
      </c>
    </row>
    <row r="67" spans="1:12">
      <c r="A67" s="3">
        <f t="shared" si="11"/>
        <v>225</v>
      </c>
      <c r="B67" s="3">
        <f t="shared" si="7"/>
        <v>-35.268319203156196</v>
      </c>
      <c r="C67" s="3">
        <f t="shared" si="8"/>
        <v>-75.894319203156186</v>
      </c>
      <c r="D67" s="3">
        <f t="shared" si="9"/>
        <v>-103.17255246173633</v>
      </c>
      <c r="E67" s="3">
        <f t="shared" si="10"/>
        <v>-143.79855246173634</v>
      </c>
      <c r="G67">
        <f t="shared" si="12"/>
        <v>165</v>
      </c>
      <c r="J67">
        <v>0</v>
      </c>
      <c r="L67" s="3">
        <f>C67</f>
        <v>-75.894319203156186</v>
      </c>
    </row>
    <row r="68" spans="1:12">
      <c r="A68" s="4">
        <f>A67-15</f>
        <v>210</v>
      </c>
      <c r="B68" s="3">
        <f t="shared" si="7"/>
        <v>-52.017547431860905</v>
      </c>
      <c r="C68" s="3">
        <f t="shared" si="8"/>
        <v>-92.643547431860895</v>
      </c>
      <c r="D68" s="3">
        <f t="shared" si="9"/>
        <v>104.0262</v>
      </c>
      <c r="E68" s="3">
        <f t="shared" si="10"/>
        <v>63.400200000000005</v>
      </c>
      <c r="F68" s="7"/>
      <c r="G68" s="7">
        <f>0</f>
        <v>0</v>
      </c>
      <c r="J68">
        <v>0</v>
      </c>
      <c r="L68" s="3">
        <f>D67</f>
        <v>-103.17255246173633</v>
      </c>
    </row>
    <row r="69" spans="1:12">
      <c r="A69" s="3">
        <f t="shared" si="11"/>
        <v>195</v>
      </c>
      <c r="B69" s="3">
        <f t="shared" si="7"/>
        <v>-62.546552461736368</v>
      </c>
      <c r="C69" s="3">
        <f t="shared" si="8"/>
        <v>-103.17255246173636</v>
      </c>
      <c r="D69" s="3">
        <f t="shared" si="9"/>
        <v>100.43495246173636</v>
      </c>
      <c r="E69" s="3">
        <f t="shared" si="10"/>
        <v>59.808952461736354</v>
      </c>
      <c r="G69">
        <f>G68+15</f>
        <v>15</v>
      </c>
      <c r="J69">
        <v>666</v>
      </c>
      <c r="L69" s="3">
        <f>E67</f>
        <v>-143.79855246173634</v>
      </c>
    </row>
    <row r="70" spans="1:12">
      <c r="A70" s="3">
        <f t="shared" si="11"/>
        <v>180</v>
      </c>
      <c r="B70" s="3">
        <f t="shared" si="7"/>
        <v>-66.137799999999999</v>
      </c>
      <c r="C70" s="3">
        <f t="shared" si="8"/>
        <v>-106.76379999999999</v>
      </c>
      <c r="D70" s="3">
        <f t="shared" si="9"/>
        <v>89.905947431860923</v>
      </c>
      <c r="E70" s="3">
        <f t="shared" si="10"/>
        <v>49.279947431860919</v>
      </c>
      <c r="G70">
        <f t="shared" ref="G70:G80" si="13">G69+15</f>
        <v>30</v>
      </c>
      <c r="K70" s="7" t="s">
        <v>30</v>
      </c>
    </row>
    <row r="71" spans="1:12">
      <c r="A71" s="3">
        <f t="shared" si="11"/>
        <v>165</v>
      </c>
      <c r="B71" s="3">
        <f t="shared" si="7"/>
        <v>-62.54655246173634</v>
      </c>
      <c r="C71" s="3">
        <f t="shared" si="8"/>
        <v>-103.17255246173633</v>
      </c>
      <c r="D71" s="3">
        <f t="shared" si="9"/>
        <v>73.156719203156186</v>
      </c>
      <c r="E71" s="3">
        <f t="shared" si="10"/>
        <v>32.530719203156181</v>
      </c>
      <c r="G71">
        <f t="shared" si="13"/>
        <v>45</v>
      </c>
      <c r="I71" s="7"/>
      <c r="J71" s="7">
        <v>-666</v>
      </c>
      <c r="L71" s="6">
        <f>B68</f>
        <v>-52.017547431860905</v>
      </c>
    </row>
    <row r="72" spans="1:12">
      <c r="A72" s="3">
        <f t="shared" si="11"/>
        <v>150</v>
      </c>
      <c r="B72" s="3">
        <f t="shared" si="7"/>
        <v>-52.017547431860919</v>
      </c>
      <c r="C72" s="3">
        <f t="shared" si="8"/>
        <v>-92.64354743186091</v>
      </c>
      <c r="D72" s="3">
        <f t="shared" si="9"/>
        <v>51.328700000000012</v>
      </c>
      <c r="E72" s="3">
        <f t="shared" si="10"/>
        <v>10.702700000000014</v>
      </c>
      <c r="G72">
        <f t="shared" si="13"/>
        <v>60</v>
      </c>
      <c r="J72" s="7">
        <v>0</v>
      </c>
      <c r="L72" s="6">
        <f>C68</f>
        <v>-92.643547431860895</v>
      </c>
    </row>
    <row r="73" spans="1:12">
      <c r="A73" s="3">
        <f t="shared" si="11"/>
        <v>135</v>
      </c>
      <c r="B73" s="3">
        <f t="shared" si="7"/>
        <v>-35.268319203156167</v>
      </c>
      <c r="C73" s="3">
        <f t="shared" si="8"/>
        <v>-75.894319203156158</v>
      </c>
      <c r="D73" s="3">
        <f t="shared" si="9"/>
        <v>25.909433258580172</v>
      </c>
      <c r="E73" s="3">
        <f t="shared" si="10"/>
        <v>-14.716566741419825</v>
      </c>
      <c r="G73">
        <f t="shared" si="13"/>
        <v>75</v>
      </c>
      <c r="L73" s="3"/>
    </row>
    <row r="74" spans="1:12">
      <c r="A74" s="3">
        <f t="shared" si="11"/>
        <v>120</v>
      </c>
      <c r="B74" s="3">
        <f t="shared" si="7"/>
        <v>-13.440299999999979</v>
      </c>
      <c r="C74" s="3">
        <f t="shared" si="8"/>
        <v>-54.066299999999977</v>
      </c>
      <c r="D74" s="3">
        <f t="shared" si="9"/>
        <v>-1.3687999999999936</v>
      </c>
      <c r="E74" s="3">
        <f t="shared" si="10"/>
        <v>-41.994799999999991</v>
      </c>
      <c r="G74">
        <f t="shared" si="13"/>
        <v>90</v>
      </c>
      <c r="J74" s="7">
        <v>0</v>
      </c>
      <c r="L74" s="6">
        <f>D68</f>
        <v>104.0262</v>
      </c>
    </row>
    <row r="75" spans="1:12">
      <c r="A75" s="3">
        <f t="shared" si="11"/>
        <v>105</v>
      </c>
      <c r="B75" s="3">
        <f t="shared" si="7"/>
        <v>11.978966741419814</v>
      </c>
      <c r="C75" s="3">
        <f t="shared" si="8"/>
        <v>-28.647033258580183</v>
      </c>
      <c r="D75" s="3">
        <f t="shared" si="9"/>
        <v>-28.647033258580183</v>
      </c>
      <c r="E75" s="3">
        <f t="shared" si="10"/>
        <v>-69.27303325858017</v>
      </c>
      <c r="G75">
        <f t="shared" si="13"/>
        <v>105</v>
      </c>
      <c r="J75" s="7">
        <v>666</v>
      </c>
      <c r="L75" s="6">
        <f>E68</f>
        <v>63.400200000000005</v>
      </c>
    </row>
    <row r="76" spans="1:12">
      <c r="A76" s="3">
        <f t="shared" si="11"/>
        <v>90</v>
      </c>
      <c r="B76" s="3">
        <f t="shared" si="7"/>
        <v>39.257200000000005</v>
      </c>
      <c r="C76" s="3">
        <f t="shared" si="8"/>
        <v>-1.3687999999999936</v>
      </c>
      <c r="D76" s="3">
        <f t="shared" si="9"/>
        <v>-54.066299999999977</v>
      </c>
      <c r="E76" s="3">
        <f t="shared" si="10"/>
        <v>-94.69229999999996</v>
      </c>
      <c r="G76">
        <f t="shared" si="13"/>
        <v>120</v>
      </c>
    </row>
    <row r="77" spans="1:12">
      <c r="A77" s="3">
        <f t="shared" si="11"/>
        <v>75</v>
      </c>
      <c r="B77" s="3">
        <f t="shared" si="7"/>
        <v>66.535433258580184</v>
      </c>
      <c r="C77" s="3">
        <f t="shared" si="8"/>
        <v>25.909433258580172</v>
      </c>
      <c r="D77" s="3">
        <f t="shared" si="9"/>
        <v>-75.894319203156158</v>
      </c>
      <c r="E77" s="3">
        <f t="shared" si="10"/>
        <v>-116.52031920315616</v>
      </c>
      <c r="G77">
        <f t="shared" si="13"/>
        <v>135</v>
      </c>
    </row>
    <row r="78" spans="1:12">
      <c r="A78" s="3">
        <f t="shared" si="11"/>
        <v>60</v>
      </c>
      <c r="B78" s="3">
        <f t="shared" si="7"/>
        <v>91.954700000000017</v>
      </c>
      <c r="C78" s="3">
        <f t="shared" si="8"/>
        <v>51.328700000000012</v>
      </c>
      <c r="D78" s="3">
        <f t="shared" si="9"/>
        <v>-92.64354743186091</v>
      </c>
      <c r="E78" s="3">
        <f t="shared" si="10"/>
        <v>-133.2695474318609</v>
      </c>
      <c r="G78">
        <f t="shared" si="13"/>
        <v>150</v>
      </c>
    </row>
    <row r="79" spans="1:12">
      <c r="A79" s="3">
        <f t="shared" si="11"/>
        <v>45</v>
      </c>
      <c r="B79" s="3">
        <f t="shared" si="7"/>
        <v>113.78271920315618</v>
      </c>
      <c r="C79" s="3">
        <f t="shared" si="8"/>
        <v>73.156719203156186</v>
      </c>
      <c r="D79" s="3">
        <f t="shared" si="9"/>
        <v>-103.17255246173633</v>
      </c>
      <c r="E79" s="3">
        <f t="shared" si="10"/>
        <v>-143.79855246173634</v>
      </c>
      <c r="G79">
        <f t="shared" si="13"/>
        <v>165</v>
      </c>
    </row>
    <row r="80" spans="1:12">
      <c r="A80" s="3">
        <f t="shared" si="11"/>
        <v>30</v>
      </c>
      <c r="B80" s="3">
        <f t="shared" si="7"/>
        <v>130.53194743186091</v>
      </c>
      <c r="C80" s="3">
        <f t="shared" si="8"/>
        <v>89.905947431860923</v>
      </c>
      <c r="D80" s="3">
        <f t="shared" si="9"/>
        <v>-106.76379999999999</v>
      </c>
      <c r="E80" s="3">
        <f t="shared" si="10"/>
        <v>-147.38979999999998</v>
      </c>
      <c r="G80">
        <f t="shared" si="13"/>
        <v>180</v>
      </c>
    </row>
    <row r="81" spans="1:7">
      <c r="A81" s="3">
        <f t="shared" si="11"/>
        <v>15</v>
      </c>
      <c r="B81" s="3">
        <f t="shared" si="7"/>
        <v>141.06095246173635</v>
      </c>
      <c r="C81" s="3">
        <f t="shared" si="8"/>
        <v>100.43495246173636</v>
      </c>
      <c r="D81" s="3">
        <f t="shared" si="9"/>
        <v>-103.17255246173636</v>
      </c>
      <c r="E81" s="3">
        <f t="shared" si="10"/>
        <v>-143.79855246173636</v>
      </c>
      <c r="G81" s="5">
        <f>G80+15</f>
        <v>195</v>
      </c>
    </row>
    <row r="82" spans="1:7">
      <c r="A82" s="7">
        <v>0</v>
      </c>
      <c r="B82" s="3">
        <f t="shared" si="7"/>
        <v>144.65219999999999</v>
      </c>
      <c r="C82" s="3">
        <f t="shared" si="8"/>
        <v>104.0262</v>
      </c>
      <c r="D82" s="3">
        <f t="shared" si="9"/>
        <v>-92.643547431860895</v>
      </c>
      <c r="E82" s="3">
        <f t="shared" si="10"/>
        <v>-133.2695474318609</v>
      </c>
      <c r="F82" s="5"/>
      <c r="G82" s="5">
        <f>G81+15</f>
        <v>210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4"/>
  <sheetViews>
    <sheetView tabSelected="1" topLeftCell="A7" zoomScale="80" zoomScaleNormal="80" workbookViewId="0">
      <selection activeCell="D42" sqref="D42"/>
    </sheetView>
  </sheetViews>
  <sheetFormatPr defaultRowHeight="15"/>
  <sheetData>
    <row r="1" spans="1:13" ht="60" thickBot="1">
      <c r="A1" s="1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/>
      <c r="G1" t="s">
        <v>4</v>
      </c>
    </row>
    <row r="2" spans="1:13">
      <c r="A2" s="3">
        <v>365</v>
      </c>
      <c r="B2" s="3">
        <f>104.2*COS(A$2*PI()/180)+30.393</f>
        <v>134.19648754115988</v>
      </c>
      <c r="C2" s="3">
        <f>104.2*COS(A2*PI()/180)-1.353</f>
        <v>102.45048754115989</v>
      </c>
      <c r="D2" s="3">
        <f>104.2*COS(G2*PI()/180)-1.353</f>
        <v>102.84700000000001</v>
      </c>
      <c r="E2" s="3">
        <f>104.2*COS(G2*PI()/180)-33.099</f>
        <v>71.100999999999999</v>
      </c>
      <c r="G2">
        <v>0</v>
      </c>
    </row>
    <row r="3" spans="1:13">
      <c r="A3" s="3">
        <f>A2-15</f>
        <v>350</v>
      </c>
      <c r="B3" s="3">
        <f>104.2*COS(A$3*PI()/180)+30.393</f>
        <v>133.00996786387208</v>
      </c>
      <c r="C3" s="3">
        <f t="shared" ref="C3:C12" si="0">104.2*COS(A3*PI()/180)-1.353</f>
        <v>101.26396786387207</v>
      </c>
      <c r="D3" s="3">
        <f t="shared" ref="D3:D13" si="1">104.2*COS(G3*PI()/180)-1.353</f>
        <v>99.296471099320925</v>
      </c>
      <c r="E3" s="3">
        <f t="shared" ref="E3:E13" si="2">104.2*COS(G3*PI()/180)-33.099</f>
        <v>67.55047109932093</v>
      </c>
      <c r="G3">
        <f>G2+15</f>
        <v>15</v>
      </c>
      <c r="J3" t="s">
        <v>32</v>
      </c>
      <c r="K3">
        <v>0</v>
      </c>
      <c r="L3" s="4">
        <f>C56</f>
        <v>104.0262</v>
      </c>
    </row>
    <row r="4" spans="1:13">
      <c r="A4" s="3">
        <f t="shared" ref="A4:A26" si="3">A3-15</f>
        <v>335</v>
      </c>
      <c r="B4" s="3">
        <f>104.2*COS(A$4*PI()/180)+30.393</f>
        <v>124.83027140921891</v>
      </c>
      <c r="C4" s="3">
        <f t="shared" si="0"/>
        <v>93.084271409218914</v>
      </c>
      <c r="D4" s="3">
        <f t="shared" si="1"/>
        <v>88.886847074338519</v>
      </c>
      <c r="E4" s="3">
        <f t="shared" si="2"/>
        <v>57.140847074338517</v>
      </c>
      <c r="G4">
        <f t="shared" ref="G4:G13" si="4">G3+15</f>
        <v>30</v>
      </c>
      <c r="K4">
        <v>-666</v>
      </c>
      <c r="L4" s="4">
        <v>96.65</v>
      </c>
      <c r="M4">
        <v>-7.38</v>
      </c>
    </row>
    <row r="5" spans="1:13">
      <c r="A5" s="3">
        <f t="shared" si="3"/>
        <v>320</v>
      </c>
      <c r="B5" s="3">
        <f>104.2*COS(A$5*PI()/180)+30.393</f>
        <v>110.21483097299749</v>
      </c>
      <c r="C5" s="3">
        <f t="shared" si="0"/>
        <v>78.468830972997495</v>
      </c>
      <c r="D5" s="3">
        <f t="shared" si="1"/>
        <v>72.327526599638261</v>
      </c>
      <c r="E5" s="3">
        <f t="shared" si="2"/>
        <v>40.581526599638259</v>
      </c>
      <c r="G5">
        <f t="shared" si="4"/>
        <v>45</v>
      </c>
    </row>
    <row r="6" spans="1:13">
      <c r="A6" s="3">
        <f t="shared" si="3"/>
        <v>305</v>
      </c>
      <c r="B6" s="3">
        <f>104.2*COS(A$6*PI()/180)+30.393</f>
        <v>90.159664667778998</v>
      </c>
      <c r="C6" s="3">
        <f t="shared" si="0"/>
        <v>58.413664667778995</v>
      </c>
      <c r="D6" s="3">
        <f t="shared" si="1"/>
        <v>50.747000000000014</v>
      </c>
      <c r="E6" s="3">
        <f t="shared" si="2"/>
        <v>19.001000000000019</v>
      </c>
      <c r="G6">
        <f t="shared" si="4"/>
        <v>60</v>
      </c>
      <c r="J6" t="s">
        <v>33</v>
      </c>
      <c r="K6">
        <v>666</v>
      </c>
      <c r="L6" s="4">
        <v>-96.65</v>
      </c>
    </row>
    <row r="7" spans="1:13">
      <c r="A7" s="3">
        <f t="shared" si="3"/>
        <v>290</v>
      </c>
      <c r="B7" s="3">
        <f>104.2*COS(A$7*PI()/180)+30.393</f>
        <v>66.031498934534625</v>
      </c>
      <c r="C7" s="3">
        <f t="shared" si="0"/>
        <v>34.285498934534623</v>
      </c>
      <c r="D7" s="3">
        <f t="shared" si="1"/>
        <v>25.615944499682659</v>
      </c>
      <c r="E7" s="3">
        <f t="shared" si="2"/>
        <v>-6.1300555003173365</v>
      </c>
      <c r="G7">
        <f t="shared" si="4"/>
        <v>75</v>
      </c>
      <c r="K7">
        <v>0</v>
      </c>
      <c r="L7" s="4">
        <f>C43</f>
        <v>-103.17255246173636</v>
      </c>
    </row>
    <row r="8" spans="1:13">
      <c r="A8" s="3">
        <f t="shared" si="3"/>
        <v>275</v>
      </c>
      <c r="B8" s="3">
        <f>104.2*COS(A$8*PI()/180)+30.393</f>
        <v>39.474628394305952</v>
      </c>
      <c r="C8" s="3">
        <f t="shared" si="0"/>
        <v>7.7286283943059519</v>
      </c>
      <c r="D8" s="3">
        <f t="shared" si="1"/>
        <v>-1.3529999999999935</v>
      </c>
      <c r="E8" s="3">
        <f t="shared" si="2"/>
        <v>-33.09899999999999</v>
      </c>
      <c r="G8">
        <f t="shared" si="4"/>
        <v>90</v>
      </c>
    </row>
    <row r="9" spans="1:13">
      <c r="A9" s="3">
        <f t="shared" si="3"/>
        <v>260</v>
      </c>
      <c r="B9" s="3">
        <f>104.2*COS(A$9*PI()/180)+30.393</f>
        <v>12.298859887105859</v>
      </c>
      <c r="C9" s="3">
        <f t="shared" si="0"/>
        <v>-19.447140112894143</v>
      </c>
      <c r="D9" s="3">
        <f t="shared" si="1"/>
        <v>-28.321944499682676</v>
      </c>
      <c r="E9" s="3">
        <f t="shared" si="2"/>
        <v>-60.067944499682667</v>
      </c>
      <c r="G9">
        <f t="shared" si="4"/>
        <v>105</v>
      </c>
    </row>
    <row r="10" spans="1:13">
      <c r="A10" s="3">
        <f t="shared" si="3"/>
        <v>245</v>
      </c>
      <c r="B10" s="3">
        <f t="shared" ref="B10:B13" si="5">104.2*COS(A10*PI()/180)+30.393</f>
        <v>-13.643822873380934</v>
      </c>
      <c r="C10" s="3">
        <f t="shared" si="0"/>
        <v>-45.389822873380936</v>
      </c>
      <c r="D10" s="3">
        <f t="shared" si="1"/>
        <v>-53.452999999999982</v>
      </c>
      <c r="E10" s="3">
        <f t="shared" si="2"/>
        <v>-85.198999999999984</v>
      </c>
      <c r="G10">
        <f t="shared" si="4"/>
        <v>120</v>
      </c>
      <c r="J10" t="s">
        <v>34</v>
      </c>
    </row>
    <row r="11" spans="1:13">
      <c r="A11" s="3">
        <f t="shared" si="3"/>
        <v>230</v>
      </c>
      <c r="B11" s="3">
        <f t="shared" si="5"/>
        <v>-36.585468929337409</v>
      </c>
      <c r="C11" s="3">
        <f t="shared" si="0"/>
        <v>-68.331468929337404</v>
      </c>
      <c r="D11" s="3">
        <f t="shared" si="1"/>
        <v>-75.033526599638236</v>
      </c>
      <c r="E11" s="3">
        <f t="shared" si="2"/>
        <v>-106.77952659963825</v>
      </c>
      <c r="G11">
        <f t="shared" si="4"/>
        <v>135</v>
      </c>
      <c r="K11">
        <v>-666</v>
      </c>
      <c r="L11" s="3">
        <f>B44</f>
        <v>-66.137799999999999</v>
      </c>
    </row>
    <row r="12" spans="1:13">
      <c r="A12" s="3">
        <f t="shared" si="3"/>
        <v>215</v>
      </c>
      <c r="B12" s="3">
        <f t="shared" si="5"/>
        <v>-54.96264301491297</v>
      </c>
      <c r="C12" s="3">
        <f t="shared" si="0"/>
        <v>-86.708643014912965</v>
      </c>
      <c r="D12" s="3">
        <f t="shared" si="1"/>
        <v>-91.592847074338508</v>
      </c>
      <c r="E12" s="3">
        <f t="shared" si="2"/>
        <v>-123.3388470743385</v>
      </c>
      <c r="G12">
        <f t="shared" si="4"/>
        <v>150</v>
      </c>
      <c r="K12">
        <v>0</v>
      </c>
      <c r="L12" s="3">
        <f>C44</f>
        <v>-106.76379999999999</v>
      </c>
    </row>
    <row r="13" spans="1:13">
      <c r="A13" s="3">
        <f t="shared" si="3"/>
        <v>200</v>
      </c>
      <c r="B13" s="3">
        <f t="shared" si="5"/>
        <v>-67.522971085891655</v>
      </c>
      <c r="C13" s="3">
        <f>104.2*COS(A13*PI()/180)-1.353</f>
        <v>-99.26897108589165</v>
      </c>
      <c r="D13" s="3">
        <f t="shared" si="1"/>
        <v>-102.0024710993209</v>
      </c>
      <c r="E13" s="3">
        <f t="shared" si="2"/>
        <v>-133.74847109932091</v>
      </c>
      <c r="G13">
        <f t="shared" si="4"/>
        <v>165</v>
      </c>
      <c r="K13">
        <v>0</v>
      </c>
      <c r="L13" s="3">
        <f>D44</f>
        <v>89.905947431860923</v>
      </c>
    </row>
    <row r="14" spans="1:13">
      <c r="A14" s="4">
        <f>A13-15</f>
        <v>185</v>
      </c>
      <c r="F14" s="7"/>
      <c r="G14" s="7">
        <f>0</f>
        <v>0</v>
      </c>
      <c r="K14">
        <v>666</v>
      </c>
      <c r="L14" s="3">
        <f>E44</f>
        <v>49.279947431860919</v>
      </c>
    </row>
    <row r="15" spans="1:13">
      <c r="A15" s="3">
        <f t="shared" si="3"/>
        <v>170</v>
      </c>
      <c r="G15">
        <f>G14+15</f>
        <v>15</v>
      </c>
      <c r="J15" t="s">
        <v>35</v>
      </c>
    </row>
    <row r="16" spans="1:13">
      <c r="A16" s="3">
        <f t="shared" si="3"/>
        <v>155</v>
      </c>
      <c r="G16">
        <f t="shared" ref="G16:G27" si="6">G15+15</f>
        <v>30</v>
      </c>
      <c r="K16">
        <v>-666</v>
      </c>
      <c r="L16" s="3">
        <f>B45</f>
        <v>-62.54655246173634</v>
      </c>
    </row>
    <row r="17" spans="1:12">
      <c r="A17" s="3">
        <f t="shared" si="3"/>
        <v>140</v>
      </c>
      <c r="G17">
        <f t="shared" si="6"/>
        <v>45</v>
      </c>
      <c r="K17">
        <v>0</v>
      </c>
      <c r="L17" s="3">
        <f>C45</f>
        <v>-103.17255246173633</v>
      </c>
    </row>
    <row r="18" spans="1:12">
      <c r="A18" s="3">
        <f t="shared" si="3"/>
        <v>125</v>
      </c>
      <c r="G18">
        <f t="shared" si="6"/>
        <v>60</v>
      </c>
      <c r="K18">
        <v>0</v>
      </c>
      <c r="L18" s="3">
        <f>D45</f>
        <v>73.156719203156186</v>
      </c>
    </row>
    <row r="19" spans="1:12">
      <c r="A19" s="3">
        <f t="shared" si="3"/>
        <v>110</v>
      </c>
      <c r="G19">
        <f t="shared" si="6"/>
        <v>75</v>
      </c>
      <c r="K19">
        <v>666</v>
      </c>
      <c r="L19" s="3">
        <f>E45</f>
        <v>32.530719203156181</v>
      </c>
    </row>
    <row r="20" spans="1:12">
      <c r="A20" s="3">
        <f t="shared" si="3"/>
        <v>95</v>
      </c>
      <c r="G20">
        <f t="shared" si="6"/>
        <v>90</v>
      </c>
      <c r="J20" t="s">
        <v>36</v>
      </c>
    </row>
    <row r="21" spans="1:12">
      <c r="A21" s="3">
        <f t="shared" si="3"/>
        <v>80</v>
      </c>
      <c r="G21">
        <f t="shared" si="6"/>
        <v>105</v>
      </c>
      <c r="K21">
        <v>-666</v>
      </c>
      <c r="L21" s="3">
        <f>B46</f>
        <v>-52.017547431860919</v>
      </c>
    </row>
    <row r="22" spans="1:12">
      <c r="A22" s="3">
        <f t="shared" si="3"/>
        <v>65</v>
      </c>
      <c r="G22">
        <f t="shared" si="6"/>
        <v>120</v>
      </c>
      <c r="K22">
        <v>0</v>
      </c>
      <c r="L22" s="3">
        <f>C46</f>
        <v>-92.64354743186091</v>
      </c>
    </row>
    <row r="23" spans="1:12">
      <c r="A23" s="3">
        <f t="shared" si="3"/>
        <v>50</v>
      </c>
      <c r="G23">
        <f t="shared" si="6"/>
        <v>135</v>
      </c>
      <c r="K23">
        <v>0</v>
      </c>
      <c r="L23" s="3">
        <f>D46</f>
        <v>51.328700000000012</v>
      </c>
    </row>
    <row r="24" spans="1:12">
      <c r="A24" s="3">
        <f t="shared" si="3"/>
        <v>35</v>
      </c>
      <c r="G24">
        <f t="shared" si="6"/>
        <v>150</v>
      </c>
      <c r="K24">
        <v>666</v>
      </c>
      <c r="L24" s="3">
        <f>E46</f>
        <v>10.702700000000014</v>
      </c>
    </row>
    <row r="25" spans="1:12">
      <c r="A25" s="3">
        <f t="shared" si="3"/>
        <v>20</v>
      </c>
      <c r="G25">
        <f t="shared" si="6"/>
        <v>165</v>
      </c>
      <c r="J25" t="s">
        <v>37</v>
      </c>
    </row>
    <row r="26" spans="1:12">
      <c r="A26" s="3">
        <f t="shared" si="3"/>
        <v>5</v>
      </c>
      <c r="G26">
        <f t="shared" si="6"/>
        <v>180</v>
      </c>
      <c r="K26">
        <v>-666</v>
      </c>
      <c r="L26" s="3">
        <f>B47</f>
        <v>-35.268319203156167</v>
      </c>
    </row>
    <row r="27" spans="1:12">
      <c r="A27" s="7">
        <v>0</v>
      </c>
      <c r="F27" s="5"/>
      <c r="G27" s="5">
        <f t="shared" si="6"/>
        <v>195</v>
      </c>
      <c r="K27">
        <v>0</v>
      </c>
      <c r="L27" s="3">
        <f>C47</f>
        <v>-75.894319203156158</v>
      </c>
    </row>
    <row r="28" spans="1:12">
      <c r="K28">
        <v>0</v>
      </c>
      <c r="L28" s="3">
        <f>D47</f>
        <v>25.909433258580172</v>
      </c>
    </row>
    <row r="29" spans="1:12">
      <c r="K29">
        <v>666</v>
      </c>
      <c r="L29" s="3">
        <f>E47</f>
        <v>-14.716566741419825</v>
      </c>
    </row>
    <row r="30" spans="1:12">
      <c r="A30" s="3">
        <v>390</v>
      </c>
      <c r="B30" s="3">
        <f>105.395*COS($A30*PI()/180)+0.061*3*222-1.3688</f>
        <v>130.53194743186094</v>
      </c>
      <c r="C30" s="3">
        <f>105.395*COS($A30*PI()/180)-1.3688</f>
        <v>89.905947431860952</v>
      </c>
      <c r="D30" s="3">
        <f>105.395*COS(G30*PI()/180)-1.3688</f>
        <v>104.0262</v>
      </c>
      <c r="E30" s="3">
        <f>105.395*COS(G30*PI()/180)-0.061*3*222-1.3688</f>
        <v>63.400200000000005</v>
      </c>
      <c r="G30">
        <v>0</v>
      </c>
      <c r="J30" t="s">
        <v>38</v>
      </c>
    </row>
    <row r="31" spans="1:12">
      <c r="A31" s="3">
        <f>A30-15</f>
        <v>375</v>
      </c>
      <c r="B31" s="3">
        <f t="shared" ref="B31:B56" si="7">105.395*COS(A31*PI()/180)+0.061*3*222-1.3688</f>
        <v>141.06095246173638</v>
      </c>
      <c r="C31" s="3">
        <f t="shared" ref="C31:C56" si="8">105.395*COS($A31*PI()/180)-1.3688</f>
        <v>100.43495246173637</v>
      </c>
      <c r="D31" s="3">
        <f t="shared" ref="D31:D56" si="9">105.395*COS(G31*PI()/180)-1.3688</f>
        <v>100.43495246173636</v>
      </c>
      <c r="E31" s="3">
        <f t="shared" ref="E31:E56" si="10">105.395*COS(G31*PI()/180)-0.061*3*222-1.3688</f>
        <v>59.808952461736354</v>
      </c>
      <c r="G31">
        <f>G30+15</f>
        <v>15</v>
      </c>
      <c r="K31">
        <v>-666</v>
      </c>
      <c r="L31" s="3">
        <f>B48</f>
        <v>-13.440299999999979</v>
      </c>
    </row>
    <row r="32" spans="1:12">
      <c r="A32" s="3">
        <f t="shared" ref="A32:A55" si="11">A31-15</f>
        <v>360</v>
      </c>
      <c r="B32" s="3">
        <f t="shared" si="7"/>
        <v>144.65219999999999</v>
      </c>
      <c r="C32" s="3">
        <f t="shared" si="8"/>
        <v>104.0262</v>
      </c>
      <c r="D32" s="3">
        <f t="shared" si="9"/>
        <v>89.905947431860923</v>
      </c>
      <c r="E32" s="3">
        <f>105.395*COS(G32*PI()/180)-0.061*3*222-1.3688</f>
        <v>49.279947431860919</v>
      </c>
      <c r="G32">
        <f t="shared" ref="G32:G41" si="12">G31+15</f>
        <v>30</v>
      </c>
      <c r="K32">
        <v>0</v>
      </c>
      <c r="L32" s="3">
        <f>C48</f>
        <v>-54.066299999999977</v>
      </c>
    </row>
    <row r="33" spans="1:12">
      <c r="A33" s="3">
        <f t="shared" si="11"/>
        <v>345</v>
      </c>
      <c r="B33" s="3">
        <f t="shared" si="7"/>
        <v>141.06095246173635</v>
      </c>
      <c r="C33" s="3">
        <f t="shared" si="8"/>
        <v>100.43495246173636</v>
      </c>
      <c r="D33" s="3">
        <f t="shared" si="9"/>
        <v>73.156719203156186</v>
      </c>
      <c r="E33" s="3">
        <f t="shared" si="10"/>
        <v>32.530719203156181</v>
      </c>
      <c r="G33">
        <f t="shared" si="12"/>
        <v>45</v>
      </c>
      <c r="K33">
        <v>0</v>
      </c>
      <c r="L33" s="3">
        <f>D48</f>
        <v>-1.3687999999999936</v>
      </c>
    </row>
    <row r="34" spans="1:12">
      <c r="A34" s="3">
        <f t="shared" si="11"/>
        <v>330</v>
      </c>
      <c r="B34" s="3">
        <f t="shared" si="7"/>
        <v>130.53194743186089</v>
      </c>
      <c r="C34" s="3">
        <f t="shared" si="8"/>
        <v>89.905947431860881</v>
      </c>
      <c r="D34" s="3">
        <f t="shared" si="9"/>
        <v>51.328700000000012</v>
      </c>
      <c r="E34" s="3">
        <f t="shared" si="10"/>
        <v>10.702700000000014</v>
      </c>
      <c r="G34">
        <f t="shared" si="12"/>
        <v>60</v>
      </c>
      <c r="K34">
        <v>666</v>
      </c>
      <c r="L34" s="3">
        <f>E48</f>
        <v>-41.994799999999991</v>
      </c>
    </row>
    <row r="35" spans="1:12">
      <c r="A35" s="3">
        <f t="shared" si="11"/>
        <v>315</v>
      </c>
      <c r="B35" s="3">
        <f t="shared" si="7"/>
        <v>113.78271920315615</v>
      </c>
      <c r="C35" s="3">
        <f t="shared" si="8"/>
        <v>73.156719203156158</v>
      </c>
      <c r="D35" s="3">
        <f t="shared" si="9"/>
        <v>25.909433258580172</v>
      </c>
      <c r="E35" s="3">
        <f t="shared" si="10"/>
        <v>-14.716566741419825</v>
      </c>
      <c r="G35">
        <f t="shared" si="12"/>
        <v>75</v>
      </c>
      <c r="J35" t="s">
        <v>39</v>
      </c>
    </row>
    <row r="36" spans="1:12">
      <c r="A36" s="3">
        <f t="shared" si="11"/>
        <v>300</v>
      </c>
      <c r="B36" s="3">
        <f t="shared" si="7"/>
        <v>91.954700000000017</v>
      </c>
      <c r="C36" s="3">
        <f t="shared" si="8"/>
        <v>51.328700000000012</v>
      </c>
      <c r="D36" s="3">
        <f t="shared" si="9"/>
        <v>-1.3687999999999936</v>
      </c>
      <c r="E36" s="3">
        <f t="shared" si="10"/>
        <v>-41.994799999999991</v>
      </c>
      <c r="G36">
        <f t="shared" si="12"/>
        <v>90</v>
      </c>
      <c r="K36">
        <v>-666</v>
      </c>
      <c r="L36" s="3">
        <f>B49</f>
        <v>11.978966741419814</v>
      </c>
    </row>
    <row r="37" spans="1:12">
      <c r="A37" s="3">
        <f t="shared" si="11"/>
        <v>285</v>
      </c>
      <c r="B37" s="3">
        <f t="shared" si="7"/>
        <v>66.535433258580213</v>
      </c>
      <c r="C37" s="3">
        <f t="shared" si="8"/>
        <v>25.909433258580211</v>
      </c>
      <c r="D37" s="3">
        <f t="shared" si="9"/>
        <v>-28.647033258580183</v>
      </c>
      <c r="E37" s="3">
        <f t="shared" si="10"/>
        <v>-69.27303325858017</v>
      </c>
      <c r="G37">
        <f t="shared" si="12"/>
        <v>105</v>
      </c>
      <c r="K37">
        <v>0</v>
      </c>
      <c r="L37" s="3">
        <f>C49</f>
        <v>-28.647033258580183</v>
      </c>
    </row>
    <row r="38" spans="1:12">
      <c r="A38" s="3">
        <f t="shared" si="11"/>
        <v>270</v>
      </c>
      <c r="B38" s="3">
        <f t="shared" si="7"/>
        <v>39.257199999999976</v>
      </c>
      <c r="C38" s="3">
        <f t="shared" si="8"/>
        <v>-1.3688000000000193</v>
      </c>
      <c r="D38" s="3">
        <f t="shared" si="9"/>
        <v>-54.066299999999977</v>
      </c>
      <c r="E38" s="3">
        <f t="shared" si="10"/>
        <v>-94.69229999999996</v>
      </c>
      <c r="G38">
        <f t="shared" si="12"/>
        <v>120</v>
      </c>
      <c r="K38">
        <v>0</v>
      </c>
      <c r="L38" s="3">
        <f>D49</f>
        <v>-28.647033258580183</v>
      </c>
    </row>
    <row r="39" spans="1:12">
      <c r="A39" s="3">
        <f t="shared" si="11"/>
        <v>255</v>
      </c>
      <c r="B39" s="3">
        <f t="shared" si="7"/>
        <v>11.978966741419836</v>
      </c>
      <c r="C39" s="3">
        <f t="shared" si="8"/>
        <v>-28.647033258580162</v>
      </c>
      <c r="D39" s="3">
        <f t="shared" si="9"/>
        <v>-75.894319203156158</v>
      </c>
      <c r="E39" s="3">
        <f t="shared" si="10"/>
        <v>-116.52031920315616</v>
      </c>
      <c r="G39">
        <f t="shared" si="12"/>
        <v>135</v>
      </c>
      <c r="K39">
        <v>666</v>
      </c>
      <c r="L39" s="3">
        <f>E49</f>
        <v>-69.27303325858017</v>
      </c>
    </row>
    <row r="40" spans="1:12">
      <c r="A40" s="3">
        <f t="shared" si="11"/>
        <v>240</v>
      </c>
      <c r="B40" s="3">
        <f t="shared" si="7"/>
        <v>-13.44030000000005</v>
      </c>
      <c r="C40" s="3">
        <f t="shared" si="8"/>
        <v>-54.066300000000048</v>
      </c>
      <c r="D40" s="3">
        <f t="shared" si="9"/>
        <v>-92.64354743186091</v>
      </c>
      <c r="E40" s="3">
        <f t="shared" si="10"/>
        <v>-133.2695474318609</v>
      </c>
      <c r="G40">
        <f t="shared" si="12"/>
        <v>150</v>
      </c>
      <c r="J40" t="s">
        <v>40</v>
      </c>
    </row>
    <row r="41" spans="1:12">
      <c r="A41" s="3">
        <f t="shared" si="11"/>
        <v>225</v>
      </c>
      <c r="B41" s="3">
        <f t="shared" si="7"/>
        <v>-35.268319203156196</v>
      </c>
      <c r="C41" s="3">
        <f t="shared" si="8"/>
        <v>-75.894319203156186</v>
      </c>
      <c r="D41" s="3">
        <f t="shared" si="9"/>
        <v>-103.17255246173633</v>
      </c>
      <c r="E41" s="3">
        <f t="shared" si="10"/>
        <v>-143.79855246173634</v>
      </c>
      <c r="G41">
        <f t="shared" si="12"/>
        <v>165</v>
      </c>
      <c r="K41">
        <v>-666</v>
      </c>
      <c r="L41" s="3">
        <f>B50</f>
        <v>39.257200000000005</v>
      </c>
    </row>
    <row r="42" spans="1:12">
      <c r="A42" s="4">
        <f>A41-15</f>
        <v>210</v>
      </c>
      <c r="B42" s="3">
        <f t="shared" si="7"/>
        <v>-52.017547431860905</v>
      </c>
      <c r="C42" s="3">
        <f t="shared" si="8"/>
        <v>-92.643547431860895</v>
      </c>
      <c r="D42" s="3">
        <f>105.395*COS(G42*PI()/180)-1.3688</f>
        <v>104.0262</v>
      </c>
      <c r="E42" s="3">
        <f t="shared" si="10"/>
        <v>63.400200000000005</v>
      </c>
      <c r="F42" s="7"/>
      <c r="G42" s="7">
        <f>0</f>
        <v>0</v>
      </c>
      <c r="K42">
        <v>0</v>
      </c>
      <c r="L42" s="3">
        <f>C50</f>
        <v>-1.3687999999999936</v>
      </c>
    </row>
    <row r="43" spans="1:12">
      <c r="A43" s="3">
        <f t="shared" si="11"/>
        <v>195</v>
      </c>
      <c r="B43" s="3">
        <f t="shared" si="7"/>
        <v>-62.546552461736368</v>
      </c>
      <c r="C43" s="3">
        <f t="shared" si="8"/>
        <v>-103.17255246173636</v>
      </c>
      <c r="D43" s="3">
        <f t="shared" si="9"/>
        <v>100.43495246173636</v>
      </c>
      <c r="E43" s="3">
        <f t="shared" si="10"/>
        <v>59.808952461736354</v>
      </c>
      <c r="G43">
        <f>G42+15</f>
        <v>15</v>
      </c>
      <c r="K43">
        <v>0</v>
      </c>
      <c r="L43" s="3">
        <f>D50</f>
        <v>-54.066299999999977</v>
      </c>
    </row>
    <row r="44" spans="1:12">
      <c r="A44" s="3">
        <f t="shared" si="11"/>
        <v>180</v>
      </c>
      <c r="B44" s="3">
        <f t="shared" si="7"/>
        <v>-66.137799999999999</v>
      </c>
      <c r="C44" s="3">
        <f t="shared" si="8"/>
        <v>-106.76379999999999</v>
      </c>
      <c r="D44" s="3">
        <f t="shared" si="9"/>
        <v>89.905947431860923</v>
      </c>
      <c r="E44" s="3">
        <f t="shared" si="10"/>
        <v>49.279947431860919</v>
      </c>
      <c r="G44">
        <f t="shared" ref="G44:G56" si="13">G43+15</f>
        <v>30</v>
      </c>
      <c r="K44">
        <v>666</v>
      </c>
      <c r="L44" s="3">
        <f>E50</f>
        <v>-94.69229999999996</v>
      </c>
    </row>
    <row r="45" spans="1:12">
      <c r="A45" s="3">
        <f t="shared" si="11"/>
        <v>165</v>
      </c>
      <c r="B45" s="3">
        <f t="shared" si="7"/>
        <v>-62.54655246173634</v>
      </c>
      <c r="C45" s="3">
        <f t="shared" si="8"/>
        <v>-103.17255246173633</v>
      </c>
      <c r="D45" s="3">
        <f t="shared" si="9"/>
        <v>73.156719203156186</v>
      </c>
      <c r="E45" s="3">
        <f t="shared" si="10"/>
        <v>32.530719203156181</v>
      </c>
      <c r="G45">
        <f t="shared" si="13"/>
        <v>45</v>
      </c>
      <c r="J45" t="s">
        <v>45</v>
      </c>
    </row>
    <row r="46" spans="1:12">
      <c r="A46" s="3">
        <f t="shared" si="11"/>
        <v>150</v>
      </c>
      <c r="B46" s="3">
        <f t="shared" si="7"/>
        <v>-52.017547431860919</v>
      </c>
      <c r="C46" s="3">
        <f t="shared" si="8"/>
        <v>-92.64354743186091</v>
      </c>
      <c r="D46" s="3">
        <f t="shared" si="9"/>
        <v>51.328700000000012</v>
      </c>
      <c r="E46" s="3">
        <f t="shared" si="10"/>
        <v>10.702700000000014</v>
      </c>
      <c r="G46">
        <f t="shared" si="13"/>
        <v>60</v>
      </c>
      <c r="K46">
        <v>-666</v>
      </c>
      <c r="L46" s="3">
        <f>B51</f>
        <v>66.535433258580184</v>
      </c>
    </row>
    <row r="47" spans="1:12">
      <c r="A47" s="3">
        <f t="shared" si="11"/>
        <v>135</v>
      </c>
      <c r="B47" s="3">
        <f t="shared" si="7"/>
        <v>-35.268319203156167</v>
      </c>
      <c r="C47" s="3">
        <f t="shared" si="8"/>
        <v>-75.894319203156158</v>
      </c>
      <c r="D47" s="3">
        <f t="shared" si="9"/>
        <v>25.909433258580172</v>
      </c>
      <c r="E47" s="3">
        <f t="shared" si="10"/>
        <v>-14.716566741419825</v>
      </c>
      <c r="G47">
        <f t="shared" si="13"/>
        <v>75</v>
      </c>
      <c r="K47">
        <v>0</v>
      </c>
      <c r="L47" s="3">
        <f>C51</f>
        <v>25.909433258580172</v>
      </c>
    </row>
    <row r="48" spans="1:12">
      <c r="A48" s="3">
        <f t="shared" si="11"/>
        <v>120</v>
      </c>
      <c r="B48" s="3">
        <f t="shared" si="7"/>
        <v>-13.440299999999979</v>
      </c>
      <c r="C48" s="3">
        <f t="shared" si="8"/>
        <v>-54.066299999999977</v>
      </c>
      <c r="D48" s="3">
        <f t="shared" si="9"/>
        <v>-1.3687999999999936</v>
      </c>
      <c r="E48" s="3">
        <f t="shared" si="10"/>
        <v>-41.994799999999991</v>
      </c>
      <c r="G48">
        <f t="shared" si="13"/>
        <v>90</v>
      </c>
      <c r="K48">
        <v>0</v>
      </c>
      <c r="L48" s="3">
        <f>D51</f>
        <v>-75.894319203156158</v>
      </c>
    </row>
    <row r="49" spans="1:12">
      <c r="A49" s="3">
        <f t="shared" si="11"/>
        <v>105</v>
      </c>
      <c r="B49" s="3">
        <f t="shared" si="7"/>
        <v>11.978966741419814</v>
      </c>
      <c r="C49" s="3">
        <f t="shared" si="8"/>
        <v>-28.647033258580183</v>
      </c>
      <c r="D49" s="3">
        <f t="shared" si="9"/>
        <v>-28.647033258580183</v>
      </c>
      <c r="E49" s="3">
        <f t="shared" si="10"/>
        <v>-69.27303325858017</v>
      </c>
      <c r="G49">
        <f t="shared" si="13"/>
        <v>105</v>
      </c>
      <c r="K49">
        <v>666</v>
      </c>
      <c r="L49" s="3">
        <f>E51</f>
        <v>-116.52031920315616</v>
      </c>
    </row>
    <row r="50" spans="1:12">
      <c r="A50" s="3">
        <f t="shared" si="11"/>
        <v>90</v>
      </c>
      <c r="B50" s="3">
        <f t="shared" si="7"/>
        <v>39.257200000000005</v>
      </c>
      <c r="C50" s="3">
        <f t="shared" si="8"/>
        <v>-1.3687999999999936</v>
      </c>
      <c r="D50" s="3">
        <f t="shared" si="9"/>
        <v>-54.066299999999977</v>
      </c>
      <c r="E50" s="3">
        <f t="shared" si="10"/>
        <v>-94.69229999999996</v>
      </c>
      <c r="G50">
        <f t="shared" si="13"/>
        <v>120</v>
      </c>
      <c r="J50" t="s">
        <v>41</v>
      </c>
    </row>
    <row r="51" spans="1:12">
      <c r="A51" s="3">
        <f t="shared" si="11"/>
        <v>75</v>
      </c>
      <c r="B51" s="3">
        <f t="shared" si="7"/>
        <v>66.535433258580184</v>
      </c>
      <c r="C51" s="3">
        <f t="shared" si="8"/>
        <v>25.909433258580172</v>
      </c>
      <c r="D51" s="3">
        <f t="shared" si="9"/>
        <v>-75.894319203156158</v>
      </c>
      <c r="E51" s="3">
        <f t="shared" si="10"/>
        <v>-116.52031920315616</v>
      </c>
      <c r="G51">
        <f t="shared" si="13"/>
        <v>135</v>
      </c>
      <c r="K51">
        <v>-666</v>
      </c>
      <c r="L51" s="3">
        <f>B52</f>
        <v>91.954700000000017</v>
      </c>
    </row>
    <row r="52" spans="1:12">
      <c r="A52" s="3">
        <f t="shared" si="11"/>
        <v>60</v>
      </c>
      <c r="B52" s="3">
        <f t="shared" si="7"/>
        <v>91.954700000000017</v>
      </c>
      <c r="C52" s="3">
        <f t="shared" si="8"/>
        <v>51.328700000000012</v>
      </c>
      <c r="D52" s="3">
        <f t="shared" si="9"/>
        <v>-92.64354743186091</v>
      </c>
      <c r="E52" s="3">
        <f t="shared" si="10"/>
        <v>-133.2695474318609</v>
      </c>
      <c r="G52">
        <f t="shared" si="13"/>
        <v>150</v>
      </c>
      <c r="K52">
        <v>0</v>
      </c>
      <c r="L52" s="3">
        <f>C52</f>
        <v>51.328700000000012</v>
      </c>
    </row>
    <row r="53" spans="1:12">
      <c r="A53" s="3">
        <f t="shared" si="11"/>
        <v>45</v>
      </c>
      <c r="B53" s="3">
        <f t="shared" si="7"/>
        <v>113.78271920315618</v>
      </c>
      <c r="C53" s="3">
        <f t="shared" si="8"/>
        <v>73.156719203156186</v>
      </c>
      <c r="D53" s="3">
        <f t="shared" si="9"/>
        <v>-103.17255246173633</v>
      </c>
      <c r="E53" s="3">
        <f t="shared" si="10"/>
        <v>-143.79855246173634</v>
      </c>
      <c r="G53">
        <f t="shared" si="13"/>
        <v>165</v>
      </c>
      <c r="K53">
        <v>0</v>
      </c>
      <c r="L53" s="3">
        <f>D52</f>
        <v>-92.64354743186091</v>
      </c>
    </row>
    <row r="54" spans="1:12">
      <c r="A54" s="3">
        <f t="shared" si="11"/>
        <v>30</v>
      </c>
      <c r="B54" s="3">
        <f t="shared" si="7"/>
        <v>130.53194743186091</v>
      </c>
      <c r="C54" s="3">
        <f t="shared" si="8"/>
        <v>89.905947431860923</v>
      </c>
      <c r="D54" s="3">
        <f t="shared" si="9"/>
        <v>-106.76379999999999</v>
      </c>
      <c r="E54" s="3">
        <f t="shared" si="10"/>
        <v>-147.38979999999998</v>
      </c>
      <c r="G54">
        <f t="shared" si="13"/>
        <v>180</v>
      </c>
      <c r="K54">
        <v>666</v>
      </c>
      <c r="L54" s="3">
        <f>E52</f>
        <v>-133.2695474318609</v>
      </c>
    </row>
    <row r="55" spans="1:12">
      <c r="A55" s="3">
        <f t="shared" si="11"/>
        <v>15</v>
      </c>
      <c r="B55" s="3">
        <f t="shared" si="7"/>
        <v>141.06095246173635</v>
      </c>
      <c r="C55" s="3">
        <f t="shared" si="8"/>
        <v>100.43495246173636</v>
      </c>
      <c r="D55" s="3">
        <f t="shared" si="9"/>
        <v>-103.17255246173636</v>
      </c>
      <c r="E55" s="3">
        <f t="shared" si="10"/>
        <v>-143.79855246173636</v>
      </c>
      <c r="F55" s="5"/>
      <c r="G55">
        <f t="shared" si="13"/>
        <v>195</v>
      </c>
      <c r="J55" t="s">
        <v>42</v>
      </c>
    </row>
    <row r="56" spans="1:12">
      <c r="A56" s="7">
        <v>0</v>
      </c>
      <c r="B56" s="3">
        <f t="shared" si="7"/>
        <v>144.65219999999999</v>
      </c>
      <c r="C56" s="3">
        <f t="shared" si="8"/>
        <v>104.0262</v>
      </c>
      <c r="D56" s="3">
        <f t="shared" si="9"/>
        <v>-92.643547431860895</v>
      </c>
      <c r="E56" s="3">
        <f t="shared" si="10"/>
        <v>-133.2695474318609</v>
      </c>
      <c r="G56">
        <f t="shared" si="13"/>
        <v>210</v>
      </c>
      <c r="K56">
        <v>-666</v>
      </c>
      <c r="L56" s="3">
        <f>B53</f>
        <v>113.78271920315618</v>
      </c>
    </row>
    <row r="57" spans="1:12">
      <c r="A57" s="3"/>
      <c r="B57" s="3"/>
      <c r="C57" s="3"/>
      <c r="D57" s="5"/>
      <c r="E57" s="5"/>
      <c r="K57">
        <v>0</v>
      </c>
      <c r="L57" s="3">
        <f>C53</f>
        <v>73.156719203156186</v>
      </c>
    </row>
    <row r="58" spans="1:12">
      <c r="K58">
        <v>0</v>
      </c>
      <c r="L58" s="3">
        <f>D53</f>
        <v>-103.17255246173633</v>
      </c>
    </row>
    <row r="59" spans="1:12">
      <c r="K59">
        <v>666</v>
      </c>
      <c r="L59" s="3">
        <f>E53</f>
        <v>-143.79855246173634</v>
      </c>
    </row>
    <row r="60" spans="1:12">
      <c r="J60" t="s">
        <v>43</v>
      </c>
    </row>
    <row r="61" spans="1:12">
      <c r="K61">
        <v>-666</v>
      </c>
      <c r="L61" s="3">
        <f>B54</f>
        <v>130.53194743186091</v>
      </c>
    </row>
    <row r="62" spans="1:12">
      <c r="K62">
        <v>0</v>
      </c>
      <c r="L62" s="3">
        <f>C54</f>
        <v>89.905947431860923</v>
      </c>
    </row>
    <row r="63" spans="1:12">
      <c r="K63">
        <v>0</v>
      </c>
      <c r="L63" s="3">
        <f>D54</f>
        <v>-106.76379999999999</v>
      </c>
    </row>
    <row r="64" spans="1:12">
      <c r="K64">
        <v>666</v>
      </c>
      <c r="L64" s="3">
        <f>E54</f>
        <v>-147.38979999999998</v>
      </c>
    </row>
    <row r="65" spans="9:14">
      <c r="J65" t="s">
        <v>44</v>
      </c>
    </row>
    <row r="66" spans="9:14">
      <c r="K66">
        <v>-666</v>
      </c>
      <c r="L66" s="3">
        <f>B55</f>
        <v>141.06095246173635</v>
      </c>
    </row>
    <row r="67" spans="9:14">
      <c r="K67">
        <v>0</v>
      </c>
      <c r="L67" s="3">
        <f>C55</f>
        <v>100.43495246173636</v>
      </c>
    </row>
    <row r="68" spans="9:14">
      <c r="K68">
        <v>0</v>
      </c>
      <c r="L68" s="3">
        <f>D55</f>
        <v>-103.17255246173636</v>
      </c>
    </row>
    <row r="69" spans="9:14">
      <c r="K69">
        <v>666</v>
      </c>
      <c r="L69" s="3">
        <f>E55</f>
        <v>-143.79855246173636</v>
      </c>
    </row>
    <row r="71" spans="9:14">
      <c r="I71" s="7" t="s">
        <v>30</v>
      </c>
      <c r="K71" s="7">
        <v>0</v>
      </c>
      <c r="L71" s="6">
        <f>C56</f>
        <v>104.0262</v>
      </c>
    </row>
    <row r="72" spans="9:14">
      <c r="K72" s="7">
        <v>-666</v>
      </c>
      <c r="L72" s="6">
        <v>96.65</v>
      </c>
    </row>
    <row r="73" spans="9:14">
      <c r="M73" s="7">
        <v>0</v>
      </c>
      <c r="N73" s="6">
        <f>D42</f>
        <v>104.0262</v>
      </c>
    </row>
    <row r="74" spans="9:14">
      <c r="M74" s="7">
        <v>-666</v>
      </c>
      <c r="N74" s="6">
        <f>E42</f>
        <v>63.400200000000005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4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Диаграмма1</vt:lpstr>
      <vt:lpstr>Диаграмма2</vt:lpstr>
      <vt:lpstr>Диаграмма3</vt:lpstr>
      <vt:lpstr>Диаграмма4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2018-12-26T17:45:59Z</dcterms:modified>
</cp:coreProperties>
</file>