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bookViews>
    <workbookView xWindow="0" yWindow="0" windowWidth="23040" windowHeight="9192" activeTab="1"/>
  </bookViews>
  <sheets>
    <sheet name="newton" sheetId="1" r:id="rId1"/>
    <sheet name="bisection" sheetId="2" r:id="rId2"/>
    <sheet name="secan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2" l="1"/>
  <c r="R5" i="2" s="1"/>
  <c r="N5" i="2"/>
  <c r="V5" i="2" s="1"/>
  <c r="V4" i="2"/>
  <c r="T4" i="2"/>
  <c r="S4" i="2"/>
  <c r="R4" i="2"/>
  <c r="Q4" i="2"/>
  <c r="P4" i="2"/>
  <c r="F6" i="2"/>
  <c r="F5" i="2"/>
  <c r="C5" i="2"/>
  <c r="J4" i="2"/>
  <c r="F4" i="2"/>
  <c r="E4" i="2"/>
  <c r="D4" i="2"/>
  <c r="H4" i="2" s="1"/>
  <c r="L4" i="1"/>
  <c r="K4" i="1"/>
  <c r="M4" i="1" s="1"/>
  <c r="D4" i="1"/>
  <c r="C4" i="1"/>
  <c r="E4" i="1" s="1"/>
  <c r="P5" i="2" l="1"/>
  <c r="Q5" i="2"/>
  <c r="S5" i="2" s="1"/>
  <c r="N6" i="2"/>
  <c r="G4" i="2"/>
  <c r="B5" i="2"/>
  <c r="J5" i="1"/>
  <c r="N4" i="1"/>
  <c r="B5" i="1"/>
  <c r="F4" i="1"/>
  <c r="J5" i="3"/>
  <c r="L5" i="3" s="1"/>
  <c r="M4" i="3"/>
  <c r="L4" i="3"/>
  <c r="N4" i="3" l="1"/>
  <c r="T5" i="2"/>
  <c r="O6" i="2"/>
  <c r="Q6" i="2"/>
  <c r="P6" i="2"/>
  <c r="E5" i="2"/>
  <c r="G5" i="2" s="1"/>
  <c r="J5" i="2"/>
  <c r="D5" i="2"/>
  <c r="K5" i="1"/>
  <c r="L5" i="1"/>
  <c r="M5" i="1"/>
  <c r="D5" i="1"/>
  <c r="C5" i="1"/>
  <c r="E5" i="1" s="1"/>
  <c r="O4" i="3"/>
  <c r="K5" i="3"/>
  <c r="N7" i="2" l="1"/>
  <c r="T6" i="2"/>
  <c r="V6" i="2"/>
  <c r="R6" i="2"/>
  <c r="S6" i="2" s="1"/>
  <c r="O7" i="2"/>
  <c r="H5" i="2"/>
  <c r="B6" i="2"/>
  <c r="J6" i="1"/>
  <c r="N5" i="1"/>
  <c r="F5" i="1"/>
  <c r="B6" i="1"/>
  <c r="J6" i="3"/>
  <c r="L6" i="3" s="1"/>
  <c r="M5" i="3"/>
  <c r="N5" i="3" s="1"/>
  <c r="V7" i="2" l="1"/>
  <c r="R7" i="2"/>
  <c r="Q7" i="2"/>
  <c r="S7" i="2" s="1"/>
  <c r="P7" i="2"/>
  <c r="N8" i="2"/>
  <c r="J6" i="2"/>
  <c r="E6" i="2"/>
  <c r="G6" i="2" s="1"/>
  <c r="D6" i="2"/>
  <c r="B7" i="2"/>
  <c r="L6" i="1"/>
  <c r="K6" i="1"/>
  <c r="M6" i="1" s="1"/>
  <c r="N6" i="1" s="1"/>
  <c r="D6" i="1"/>
  <c r="C6" i="1"/>
  <c r="E6" i="1" s="1"/>
  <c r="O5" i="3"/>
  <c r="K6" i="3"/>
  <c r="Q8" i="2" l="1"/>
  <c r="N9" i="2"/>
  <c r="T7" i="2"/>
  <c r="O8" i="2"/>
  <c r="H6" i="2"/>
  <c r="C7" i="2"/>
  <c r="D7" i="2" s="1"/>
  <c r="E7" i="2"/>
  <c r="B8" i="2"/>
  <c r="B7" i="1"/>
  <c r="F6" i="1"/>
  <c r="M6" i="3"/>
  <c r="N6" i="3" s="1"/>
  <c r="V8" i="2" l="1"/>
  <c r="R8" i="2"/>
  <c r="Q9" i="2"/>
  <c r="S8" i="2"/>
  <c r="P8" i="2"/>
  <c r="H7" i="2"/>
  <c r="C8" i="2"/>
  <c r="J7" i="2"/>
  <c r="F7" i="2"/>
  <c r="G7" i="2" s="1"/>
  <c r="B9" i="2"/>
  <c r="E8" i="2"/>
  <c r="D7" i="1"/>
  <c r="C7" i="1"/>
  <c r="E7" i="1" s="1"/>
  <c r="O6" i="3"/>
  <c r="T8" i="2" l="1"/>
  <c r="O9" i="2"/>
  <c r="J8" i="2"/>
  <c r="F8" i="2"/>
  <c r="G8" i="2" s="1"/>
  <c r="E9" i="2"/>
  <c r="B10" i="2"/>
  <c r="D8" i="2"/>
  <c r="F7" i="1"/>
  <c r="B8" i="1"/>
  <c r="D4" i="3"/>
  <c r="E4" i="3"/>
  <c r="B5" i="3"/>
  <c r="D5" i="3" s="1"/>
  <c r="V9" i="2" l="1"/>
  <c r="R9" i="2"/>
  <c r="S9" i="2" s="1"/>
  <c r="O10" i="2"/>
  <c r="P9" i="2"/>
  <c r="H8" i="2"/>
  <c r="C9" i="2"/>
  <c r="B11" i="2"/>
  <c r="E10" i="2"/>
  <c r="F4" i="3"/>
  <c r="G4" i="3" s="1"/>
  <c r="C8" i="1"/>
  <c r="D8" i="1"/>
  <c r="T9" i="2" l="1"/>
  <c r="N10" i="2"/>
  <c r="V10" i="2"/>
  <c r="R10" i="2"/>
  <c r="J9" i="2"/>
  <c r="F9" i="2"/>
  <c r="G9" i="2" s="1"/>
  <c r="D9" i="2"/>
  <c r="E11" i="2"/>
  <c r="E8" i="1"/>
  <c r="F8" i="1" s="1"/>
  <c r="C5" i="3"/>
  <c r="Q10" i="2" l="1"/>
  <c r="S10" i="2" s="1"/>
  <c r="P10" i="2"/>
  <c r="N11" i="2"/>
  <c r="H9" i="2"/>
  <c r="C10" i="2"/>
  <c r="E5" i="3"/>
  <c r="F5" i="3" s="1"/>
  <c r="B6" i="3"/>
  <c r="D6" i="3" s="1"/>
  <c r="Q11" i="2" l="1"/>
  <c r="P11" i="2"/>
  <c r="N12" i="2"/>
  <c r="T10" i="2"/>
  <c r="O11" i="2"/>
  <c r="J10" i="2"/>
  <c r="F10" i="2"/>
  <c r="G10" i="2" s="1"/>
  <c r="D10" i="2"/>
  <c r="G5" i="3"/>
  <c r="C6" i="3"/>
  <c r="E6" i="3" s="1"/>
  <c r="T11" i="2" l="1"/>
  <c r="O12" i="2"/>
  <c r="V11" i="2"/>
  <c r="R11" i="2"/>
  <c r="S11" i="2" s="1"/>
  <c r="Q12" i="2"/>
  <c r="P12" i="2"/>
  <c r="H10" i="2"/>
  <c r="C11" i="2"/>
  <c r="B7" i="3"/>
  <c r="D7" i="3" s="1"/>
  <c r="F6" i="3"/>
  <c r="T12" i="2" l="1"/>
  <c r="N13" i="2"/>
  <c r="V12" i="2"/>
  <c r="R12" i="2"/>
  <c r="S12" i="2" s="1"/>
  <c r="O13" i="2"/>
  <c r="J11" i="2"/>
  <c r="F11" i="2"/>
  <c r="G11" i="2" s="1"/>
  <c r="C12" i="2"/>
  <c r="D11" i="2"/>
  <c r="C7" i="3"/>
  <c r="G6" i="3"/>
  <c r="V13" i="2" l="1"/>
  <c r="R13" i="2"/>
  <c r="Q13" i="2"/>
  <c r="S13" i="2" s="1"/>
  <c r="P13" i="2"/>
  <c r="N14" i="2"/>
  <c r="F12" i="2"/>
  <c r="H11" i="2"/>
  <c r="B12" i="2"/>
  <c r="B8" i="3"/>
  <c r="D8" i="3" s="1"/>
  <c r="E7" i="3"/>
  <c r="F7" i="3" s="1"/>
  <c r="Q14" i="2" l="1"/>
  <c r="T13" i="2"/>
  <c r="O14" i="2"/>
  <c r="D12" i="2"/>
  <c r="E12" i="2"/>
  <c r="G12" i="2" s="1"/>
  <c r="B13" i="2"/>
  <c r="J12" i="2"/>
  <c r="C8" i="3"/>
  <c r="B9" i="3" s="1"/>
  <c r="D9" i="3" s="1"/>
  <c r="G7" i="3"/>
  <c r="V14" i="2" l="1"/>
  <c r="R14" i="2"/>
  <c r="O15" i="2"/>
  <c r="P14" i="2"/>
  <c r="S14" i="2"/>
  <c r="E13" i="2"/>
  <c r="B14" i="2"/>
  <c r="H12" i="2"/>
  <c r="C13" i="2"/>
  <c r="E8" i="3"/>
  <c r="F8" i="3" s="1"/>
  <c r="C9" i="3" s="1"/>
  <c r="R15" i="2" l="1"/>
  <c r="O16" i="2"/>
  <c r="T14" i="2"/>
  <c r="N15" i="2"/>
  <c r="J13" i="2"/>
  <c r="F13" i="2"/>
  <c r="G13" i="2" s="1"/>
  <c r="D13" i="2"/>
  <c r="E14" i="2"/>
  <c r="E9" i="3"/>
  <c r="F9" i="3" s="1"/>
  <c r="G8" i="3"/>
  <c r="Q15" i="2" l="1"/>
  <c r="S15" i="2" s="1"/>
  <c r="P15" i="2"/>
  <c r="R16" i="2"/>
  <c r="O17" i="2"/>
  <c r="V15" i="2"/>
  <c r="H13" i="2"/>
  <c r="C14" i="2"/>
  <c r="G9" i="3"/>
  <c r="R17" i="2" l="1"/>
  <c r="T15" i="2"/>
  <c r="N16" i="2"/>
  <c r="J14" i="2"/>
  <c r="F14" i="2"/>
  <c r="G14" i="2" s="1"/>
  <c r="C15" i="2"/>
  <c r="D14" i="2"/>
  <c r="Q16" i="2" l="1"/>
  <c r="S16" i="2" s="1"/>
  <c r="P16" i="2"/>
  <c r="V16" i="2"/>
  <c r="H14" i="2"/>
  <c r="B15" i="2"/>
  <c r="J15" i="2"/>
  <c r="F15" i="2"/>
  <c r="C16" i="2"/>
  <c r="T16" i="2" l="1"/>
  <c r="N17" i="2"/>
  <c r="E15" i="2"/>
  <c r="G15" i="2" s="1"/>
  <c r="D15" i="2"/>
  <c r="F16" i="2"/>
  <c r="C17" i="2"/>
  <c r="Q17" i="2" l="1"/>
  <c r="S17" i="2" s="1"/>
  <c r="P17" i="2"/>
  <c r="T17" i="2" s="1"/>
  <c r="V17" i="2"/>
  <c r="H15" i="2"/>
  <c r="B16" i="2"/>
  <c r="F17" i="2"/>
  <c r="E16" i="2" l="1"/>
  <c r="G16" i="2" s="1"/>
  <c r="D16" i="2"/>
  <c r="J16" i="2"/>
  <c r="H16" i="2" l="1"/>
  <c r="B17" i="2"/>
  <c r="E17" i="2" l="1"/>
  <c r="G17" i="2" s="1"/>
  <c r="D17" i="2"/>
  <c r="H17" i="2" s="1"/>
  <c r="J17" i="2"/>
</calcChain>
</file>

<file path=xl/sharedStrings.xml><?xml version="1.0" encoding="utf-8"?>
<sst xmlns="http://schemas.openxmlformats.org/spreadsheetml/2006/main" count="80" uniqueCount="25">
  <si>
    <t>n</t>
  </si>
  <si>
    <t>x_(n-1)</t>
  </si>
  <si>
    <t>f(x_(n-1))</t>
  </si>
  <si>
    <t>f'(x_(n-1))</t>
  </si>
  <si>
    <t>x_n</t>
  </si>
  <si>
    <t>Err = |x_n-x_(n-1)|</t>
  </si>
  <si>
    <t>a</t>
  </si>
  <si>
    <t>b</t>
  </si>
  <si>
    <t>f(a)</t>
  </si>
  <si>
    <t>f(b)</t>
  </si>
  <si>
    <t>f(a).f(b)</t>
  </si>
  <si>
    <t>update</t>
  </si>
  <si>
    <t>|b-a|</t>
  </si>
  <si>
    <t>x_(n-2)</t>
  </si>
  <si>
    <t>f(x_(n-2))</t>
  </si>
  <si>
    <t>c</t>
  </si>
  <si>
    <t>f(c)</t>
  </si>
  <si>
    <t>a=c</t>
  </si>
  <si>
    <t>b=c</t>
  </si>
  <si>
    <t>f(x)=x^5+x-1    in [0,1] (Secant)</t>
  </si>
  <si>
    <t>f(x)=x^5+x-1    in [0,1] (Newton's)</t>
  </si>
  <si>
    <t>f(x)=x^5+x-1    in [0,1] (Bisection)</t>
  </si>
  <si>
    <t xml:space="preserve"> f(x)=4 sin⁡x-3 cos⁡x  in [0,1] (Secant)</t>
  </si>
  <si>
    <t xml:space="preserve"> f(x)=4 sin⁡x-3 cos⁡x  in [0,1] (Bisection)</t>
  </si>
  <si>
    <t xml:space="preserve"> f(x)=4 sin⁡x-3 cos⁡x  in [0,1] (Newton's)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</si>
</sst>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C99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2" borderId="0" xfId="1"/>
    <xf numFmtId="0" fontId="2" fillId="3" borderId="0" xfId="0" applyFont="1" applyFill="1"/>
    <xf numFmtId="0" fontId="3" fillId="0" borderId="0" xfId="0" applyFont="1" applyAlignment="1"/>
    <xf numFmtId="0" fontId="0" fillId="0" borderId="0" xfId="0" applyAlignment="1"/>
    <xf numFmtId="0" fontId="2" fillId="4" borderId="0" xfId="0" applyFont="1" applyFill="1"/>
    <xf numFmtId="0" fontId="2" fillId="5" borderId="0" xfId="0" applyFont="1" applyFill="1"/>
    <xf numFmtId="0" fontId="0" fillId="0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7C8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H10" sqref="H10"/>
    </sheetView>
  </sheetViews>
  <sheetFormatPr defaultRowHeight="14.4" x14ac:dyDescent="0.3"/>
  <cols>
    <col min="3" max="3" width="10" customWidth="1"/>
    <col min="4" max="4" width="10.88671875" customWidth="1"/>
    <col min="6" max="6" width="18" customWidth="1"/>
    <col min="14" max="14" width="17" customWidth="1"/>
  </cols>
  <sheetData>
    <row r="1" spans="1:15" ht="18" x14ac:dyDescent="0.35">
      <c r="C1" s="4" t="s">
        <v>20</v>
      </c>
      <c r="D1" s="5"/>
      <c r="E1" s="5"/>
      <c r="F1" s="5"/>
      <c r="J1" s="9" t="s">
        <v>24</v>
      </c>
      <c r="K1" s="10"/>
      <c r="L1" s="10"/>
      <c r="M1" s="10"/>
      <c r="N1" s="10"/>
      <c r="O1" s="10"/>
    </row>
    <row r="3" spans="1:15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I3" s="6" t="s">
        <v>0</v>
      </c>
      <c r="J3" s="6" t="s">
        <v>1</v>
      </c>
      <c r="K3" s="6" t="s">
        <v>2</v>
      </c>
      <c r="L3" s="6" t="s">
        <v>3</v>
      </c>
      <c r="M3" s="6" t="s">
        <v>4</v>
      </c>
      <c r="N3" s="6" t="s">
        <v>5</v>
      </c>
      <c r="O3" s="8"/>
    </row>
    <row r="4" spans="1:15" x14ac:dyDescent="0.3">
      <c r="A4">
        <v>1</v>
      </c>
      <c r="B4">
        <v>0</v>
      </c>
      <c r="C4">
        <f>(B4)^5+(B4)-1</f>
        <v>-1</v>
      </c>
      <c r="D4">
        <f>5*(B4)^4+1</f>
        <v>1</v>
      </c>
      <c r="E4">
        <f>B4-C4/D4</f>
        <v>1</v>
      </c>
      <c r="F4">
        <f>ABS(E4-B4)</f>
        <v>1</v>
      </c>
      <c r="I4">
        <v>1</v>
      </c>
      <c r="J4">
        <v>0</v>
      </c>
      <c r="K4">
        <f>4*SIN(J4)-3*COS(J4)</f>
        <v>-3</v>
      </c>
      <c r="L4">
        <f>4*COS(J4)+3*SIN(J4)</f>
        <v>4</v>
      </c>
      <c r="M4">
        <f>J4-K4/L4</f>
        <v>0.75</v>
      </c>
      <c r="N4">
        <f>ABS(M4-J4)</f>
        <v>0.75</v>
      </c>
    </row>
    <row r="5" spans="1:15" x14ac:dyDescent="0.3">
      <c r="A5">
        <v>2</v>
      </c>
      <c r="B5">
        <f>E4</f>
        <v>1</v>
      </c>
      <c r="C5">
        <f>(B5)^5+(B5)-1</f>
        <v>1</v>
      </c>
      <c r="D5">
        <f>5*(B5)^4+1</f>
        <v>6</v>
      </c>
      <c r="E5">
        <f>B5-C5/D5</f>
        <v>0.83333333333333337</v>
      </c>
      <c r="F5">
        <f>ABS(E5-B5)</f>
        <v>0.16666666666666663</v>
      </c>
      <c r="I5">
        <v>2</v>
      </c>
      <c r="J5">
        <f>M4</f>
        <v>0.75</v>
      </c>
      <c r="K5">
        <f>4*SIN(J5)-3*COS(J5)</f>
        <v>0.53148843347187391</v>
      </c>
      <c r="L5">
        <f>4*COS(J5)+3*SIN(J5)</f>
        <v>4.9716717555652856</v>
      </c>
      <c r="M5">
        <f>J5-K5/L5</f>
        <v>0.64309663638253545</v>
      </c>
      <c r="N5">
        <f>ABS(M5-J5)</f>
        <v>0.10690336361746455</v>
      </c>
    </row>
    <row r="6" spans="1:15" x14ac:dyDescent="0.3">
      <c r="A6">
        <v>3</v>
      </c>
      <c r="B6">
        <f>E5</f>
        <v>0.83333333333333337</v>
      </c>
      <c r="C6">
        <f>(B6)^5+(B6)-1</f>
        <v>0.23521090534979439</v>
      </c>
      <c r="D6">
        <f>5*(B6)^4+1</f>
        <v>3.4112654320987663</v>
      </c>
      <c r="E6">
        <f>B6-C6/D6</f>
        <v>0.76438211566010705</v>
      </c>
      <c r="F6">
        <f>ABS(E6-B6)</f>
        <v>6.8951217673226317E-2</v>
      </c>
      <c r="I6">
        <v>3</v>
      </c>
      <c r="J6">
        <f>M5</f>
        <v>0.64309663638253545</v>
      </c>
      <c r="K6">
        <f>4*SIN(J6)-3*COS(J6)</f>
        <v>-2.0223619986023955E-3</v>
      </c>
      <c r="L6">
        <f>4*COS(J6)+3*SIN(J6)</f>
        <v>4.999999591005178</v>
      </c>
      <c r="M6">
        <f>J6-K6/L6</f>
        <v>0.64350110881534139</v>
      </c>
      <c r="N6" s="2">
        <f>ABS(M6-J6)</f>
        <v>4.044724328059468E-4</v>
      </c>
    </row>
    <row r="7" spans="1:15" x14ac:dyDescent="0.3">
      <c r="A7">
        <v>4</v>
      </c>
      <c r="B7">
        <f>E6</f>
        <v>0.76438211566010705</v>
      </c>
      <c r="C7">
        <f>(B7)^5+(B7)-1</f>
        <v>2.5329282693318467E-2</v>
      </c>
      <c r="D7">
        <f>5*(B7)^4+1</f>
        <v>2.7069157015000411</v>
      </c>
      <c r="E7">
        <f>B7-C7/D7</f>
        <v>0.75502486723183782</v>
      </c>
      <c r="F7">
        <f>ABS(E7-B7)</f>
        <v>9.3572484282692381E-3</v>
      </c>
    </row>
    <row r="8" spans="1:15" x14ac:dyDescent="0.3">
      <c r="A8">
        <v>5</v>
      </c>
      <c r="B8">
        <f>E7</f>
        <v>0.75502486723183782</v>
      </c>
      <c r="C8">
        <f>(B8)^5+(B8)-1</f>
        <v>3.8628822689101838E-4</v>
      </c>
      <c r="D8">
        <f>5*(B8)^4+1</f>
        <v>2.6248565553517884</v>
      </c>
      <c r="E8">
        <f>B8-C8/D8</f>
        <v>0.75487770177012781</v>
      </c>
      <c r="F8" s="2">
        <f>ABS(E8-B8)</f>
        <v>1.4716546171000822E-4</v>
      </c>
    </row>
  </sheetData>
  <mergeCells count="1">
    <mergeCell ref="J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I22" sqref="I22"/>
    </sheetView>
  </sheetViews>
  <sheetFormatPr defaultRowHeight="14.4" x14ac:dyDescent="0.3"/>
  <sheetData>
    <row r="1" spans="1:22" ht="18" x14ac:dyDescent="0.35">
      <c r="B1" s="9" t="s">
        <v>21</v>
      </c>
      <c r="C1" s="10"/>
      <c r="D1" s="10"/>
      <c r="E1" s="10"/>
      <c r="F1" s="10"/>
      <c r="N1" s="9" t="s">
        <v>23</v>
      </c>
      <c r="O1" s="10"/>
      <c r="P1" s="10"/>
      <c r="Q1" s="10"/>
      <c r="R1" s="10"/>
      <c r="S1" s="10"/>
    </row>
    <row r="3" spans="1:22" x14ac:dyDescent="0.3">
      <c r="A3" s="7" t="s">
        <v>0</v>
      </c>
      <c r="B3" s="7" t="s">
        <v>6</v>
      </c>
      <c r="C3" s="7" t="s">
        <v>7</v>
      </c>
      <c r="D3" s="7" t="s">
        <v>15</v>
      </c>
      <c r="E3" s="7" t="s">
        <v>8</v>
      </c>
      <c r="F3" s="7" t="s">
        <v>9</v>
      </c>
      <c r="G3" s="7" t="s">
        <v>10</v>
      </c>
      <c r="H3" s="7" t="s">
        <v>16</v>
      </c>
      <c r="I3" s="7" t="s">
        <v>11</v>
      </c>
      <c r="J3" s="7" t="s">
        <v>12</v>
      </c>
      <c r="M3" s="7" t="s">
        <v>0</v>
      </c>
      <c r="N3" s="7" t="s">
        <v>6</v>
      </c>
      <c r="O3" s="7" t="s">
        <v>7</v>
      </c>
      <c r="P3" s="7" t="s">
        <v>15</v>
      </c>
      <c r="Q3" s="7" t="s">
        <v>8</v>
      </c>
      <c r="R3" s="7" t="s">
        <v>9</v>
      </c>
      <c r="S3" s="7" t="s">
        <v>10</v>
      </c>
      <c r="T3" s="7" t="s">
        <v>16</v>
      </c>
      <c r="U3" s="7" t="s">
        <v>11</v>
      </c>
      <c r="V3" s="7" t="s">
        <v>12</v>
      </c>
    </row>
    <row r="4" spans="1:22" x14ac:dyDescent="0.3">
      <c r="A4">
        <v>1</v>
      </c>
      <c r="B4">
        <v>0</v>
      </c>
      <c r="C4">
        <v>1</v>
      </c>
      <c r="D4">
        <f>B4+C4/2</f>
        <v>0.5</v>
      </c>
      <c r="E4">
        <f>(B4)^5+(B4)-1</f>
        <v>-1</v>
      </c>
      <c r="F4">
        <f>(C4)^5+(C4)-1</f>
        <v>1</v>
      </c>
      <c r="G4">
        <f>E4*F4</f>
        <v>-1</v>
      </c>
      <c r="H4">
        <f>(D4)^5+(D4)-1</f>
        <v>-0.46875</v>
      </c>
      <c r="I4" t="s">
        <v>17</v>
      </c>
      <c r="J4">
        <f>ABS(C4-B4)</f>
        <v>1</v>
      </c>
      <c r="M4">
        <v>1</v>
      </c>
      <c r="N4">
        <v>0</v>
      </c>
      <c r="O4">
        <v>1</v>
      </c>
      <c r="P4">
        <f>N4+O4/2</f>
        <v>0.5</v>
      </c>
      <c r="Q4">
        <f>4*SIN(N4)-3*COS(N4)</f>
        <v>-3</v>
      </c>
      <c r="R4">
        <f>4*SIN(O4)-3*COS(O4)</f>
        <v>1.7449770216271667</v>
      </c>
      <c r="S4">
        <f>Q4*R4</f>
        <v>-5.2349310648815006</v>
      </c>
      <c r="T4">
        <f>4*SIN(P4)-3*COS(P4)</f>
        <v>-0.71504553125430625</v>
      </c>
      <c r="U4" t="s">
        <v>17</v>
      </c>
      <c r="V4">
        <f>ABS(O4-N4)</f>
        <v>1</v>
      </c>
    </row>
    <row r="5" spans="1:22" x14ac:dyDescent="0.3">
      <c r="A5">
        <v>2</v>
      </c>
      <c r="B5">
        <f>D4</f>
        <v>0.5</v>
      </c>
      <c r="C5">
        <f>C4</f>
        <v>1</v>
      </c>
      <c r="D5">
        <f>(B5+C5)/2</f>
        <v>0.75</v>
      </c>
      <c r="E5">
        <f>(B5)^5+(B5)-1</f>
        <v>-0.46875</v>
      </c>
      <c r="F5">
        <f>(C5)^5+(C5)-1</f>
        <v>1</v>
      </c>
      <c r="G5">
        <f>E5*F5</f>
        <v>-0.46875</v>
      </c>
      <c r="H5">
        <f>(D5)^5+(D5)-1</f>
        <v>-1.26953125E-2</v>
      </c>
      <c r="I5" t="s">
        <v>17</v>
      </c>
      <c r="J5">
        <f>ABS(C5-B5)</f>
        <v>0.5</v>
      </c>
      <c r="M5">
        <v>2</v>
      </c>
      <c r="N5">
        <f>P4</f>
        <v>0.5</v>
      </c>
      <c r="O5">
        <f>O4</f>
        <v>1</v>
      </c>
      <c r="P5">
        <f>(N5+O5)/2</f>
        <v>0.75</v>
      </c>
      <c r="Q5">
        <f>4*SIN(N5)-3*COS(N5)</f>
        <v>-0.71504553125430625</v>
      </c>
      <c r="R5">
        <f>4*SIN(O5)-3*COS(O5)</f>
        <v>1.7449770216271667</v>
      </c>
      <c r="S5">
        <f>Q5*R5</f>
        <v>-1.2477380214559546</v>
      </c>
      <c r="T5">
        <f>4*SIN(P5)-3*COS(P5)</f>
        <v>0.53148843347187391</v>
      </c>
      <c r="U5" t="s">
        <v>18</v>
      </c>
      <c r="V5">
        <f>ABS(O5-N5)</f>
        <v>0.5</v>
      </c>
    </row>
    <row r="6" spans="1:22" x14ac:dyDescent="0.3">
      <c r="A6">
        <v>3</v>
      </c>
      <c r="B6">
        <f>D5</f>
        <v>0.75</v>
      </c>
      <c r="C6">
        <v>1</v>
      </c>
      <c r="D6">
        <f>(B6+C6)/2</f>
        <v>0.875</v>
      </c>
      <c r="E6">
        <f>(B6)^5+(B6)-1</f>
        <v>-1.26953125E-2</v>
      </c>
      <c r="F6">
        <f>(C6)^5+(C6)-1</f>
        <v>1</v>
      </c>
      <c r="G6">
        <f>E6*F6</f>
        <v>-1.26953125E-2</v>
      </c>
      <c r="H6">
        <f>(D6)^5+(D6)-1</f>
        <v>0.387908935546875</v>
      </c>
      <c r="I6" t="s">
        <v>18</v>
      </c>
      <c r="J6">
        <f>ABS(C6-B6)</f>
        <v>0.25</v>
      </c>
      <c r="M6">
        <v>3</v>
      </c>
      <c r="N6">
        <f>N5</f>
        <v>0.5</v>
      </c>
      <c r="O6">
        <f>P5</f>
        <v>0.75</v>
      </c>
      <c r="P6">
        <f>(N6+O6)/2</f>
        <v>0.625</v>
      </c>
      <c r="Q6">
        <f>4*SIN(N6)-3*COS(N6)</f>
        <v>-0.71504553125430625</v>
      </c>
      <c r="R6">
        <f>4*SIN(O6)-3*COS(O6)</f>
        <v>0.53148843347187391</v>
      </c>
      <c r="S6">
        <f>Q6*R6</f>
        <v>-0.3800384292674151</v>
      </c>
      <c r="T6">
        <f>4*SIN(P6)-3*COS(P6)</f>
        <v>-9.2500266753805072E-2</v>
      </c>
      <c r="U6" t="s">
        <v>17</v>
      </c>
      <c r="V6">
        <f>ABS(O6-N6)</f>
        <v>0.25</v>
      </c>
    </row>
    <row r="7" spans="1:22" x14ac:dyDescent="0.3">
      <c r="A7">
        <v>4</v>
      </c>
      <c r="B7">
        <f>B6</f>
        <v>0.75</v>
      </c>
      <c r="C7">
        <f>D6</f>
        <v>0.875</v>
      </c>
      <c r="D7">
        <f>(B7+C7)/2</f>
        <v>0.8125</v>
      </c>
      <c r="E7">
        <f>(B7)^5+(B7)-1</f>
        <v>-1.26953125E-2</v>
      </c>
      <c r="F7">
        <f>(C7)^5+(C7)-1</f>
        <v>0.387908935546875</v>
      </c>
      <c r="G7">
        <f>E7*F7</f>
        <v>-4.9246251583099365E-3</v>
      </c>
      <c r="H7">
        <f>(D7)^5+(D7)-1</f>
        <v>0.16659259796142578</v>
      </c>
      <c r="I7" t="s">
        <v>18</v>
      </c>
      <c r="J7">
        <f>ABS(C7-B7)</f>
        <v>0.125</v>
      </c>
      <c r="M7">
        <v>4</v>
      </c>
      <c r="N7">
        <f>P6</f>
        <v>0.625</v>
      </c>
      <c r="O7">
        <f>O6</f>
        <v>0.75</v>
      </c>
      <c r="P7">
        <f>(N7+O7)/2</f>
        <v>0.6875</v>
      </c>
      <c r="Q7">
        <f>4*SIN(N7)-3*COS(N7)</f>
        <v>-9.2500266753805072E-2</v>
      </c>
      <c r="R7">
        <f>4*SIN(O7)-3*COS(O7)</f>
        <v>0.53148843347187391</v>
      </c>
      <c r="S7">
        <f>Q7*R7</f>
        <v>-4.9162821872710316E-2</v>
      </c>
      <c r="T7">
        <f>4*SIN(P7)-3*COS(P7)</f>
        <v>0.21992348160366282</v>
      </c>
      <c r="U7" t="s">
        <v>18</v>
      </c>
      <c r="V7">
        <f>ABS(O7-N7)</f>
        <v>0.125</v>
      </c>
    </row>
    <row r="8" spans="1:22" x14ac:dyDescent="0.3">
      <c r="A8">
        <v>5</v>
      </c>
      <c r="B8">
        <f>B7</f>
        <v>0.75</v>
      </c>
      <c r="C8">
        <f>D7</f>
        <v>0.8125</v>
      </c>
      <c r="D8">
        <f>(B8+C8)/2</f>
        <v>0.78125</v>
      </c>
      <c r="E8">
        <f>(B8)^5+(B8)-1</f>
        <v>-1.26953125E-2</v>
      </c>
      <c r="F8">
        <f>(C8)^5+(C8)-1</f>
        <v>0.16659259796142578</v>
      </c>
      <c r="G8">
        <f>E8*F8</f>
        <v>-2.1149450913071632E-3</v>
      </c>
      <c r="H8">
        <f>(D8)^5+(D8)-1</f>
        <v>7.2288304567337036E-2</v>
      </c>
      <c r="I8" t="s">
        <v>18</v>
      </c>
      <c r="J8">
        <f>ABS(C8-B8)</f>
        <v>6.25E-2</v>
      </c>
      <c r="M8">
        <v>5</v>
      </c>
      <c r="N8">
        <f>N7</f>
        <v>0.625</v>
      </c>
      <c r="O8">
        <f>P7</f>
        <v>0.6875</v>
      </c>
      <c r="P8">
        <f>(N8+O8)/2</f>
        <v>0.65625</v>
      </c>
      <c r="Q8">
        <f>4*SIN(N8)-3*COS(N8)</f>
        <v>-9.2500266753805072E-2</v>
      </c>
      <c r="R8">
        <f>4*SIN(O8)-3*COS(O8)</f>
        <v>0.21992348160366282</v>
      </c>
      <c r="S8">
        <f>Q8*R8</f>
        <v>-2.0342980713764353E-2</v>
      </c>
      <c r="T8">
        <f>4*SIN(P8)-3*COS(P8)</f>
        <v>6.3742729271629717E-2</v>
      </c>
      <c r="U8" t="s">
        <v>18</v>
      </c>
      <c r="V8">
        <f>ABS(O8-N8)</f>
        <v>6.25E-2</v>
      </c>
    </row>
    <row r="9" spans="1:22" x14ac:dyDescent="0.3">
      <c r="A9">
        <v>6</v>
      </c>
      <c r="B9">
        <f>B8</f>
        <v>0.75</v>
      </c>
      <c r="C9">
        <f>D8</f>
        <v>0.78125</v>
      </c>
      <c r="D9">
        <f>(B9+C9)/2</f>
        <v>0.765625</v>
      </c>
      <c r="E9">
        <f>(B9)^5+(B9)-1</f>
        <v>-1.26953125E-2</v>
      </c>
      <c r="F9">
        <f>(C9)^5+(C9)-1</f>
        <v>7.2288304567337036E-2</v>
      </c>
      <c r="G9">
        <f>E9*F9</f>
        <v>-9.1772261657752097E-4</v>
      </c>
      <c r="H9">
        <f>(D9)^5+(D9)-1</f>
        <v>2.8700576163828373E-2</v>
      </c>
      <c r="I9" t="s">
        <v>18</v>
      </c>
      <c r="J9">
        <f>ABS(C9-B9)</f>
        <v>3.125E-2</v>
      </c>
      <c r="M9">
        <v>6</v>
      </c>
      <c r="N9">
        <f>N8</f>
        <v>0.625</v>
      </c>
      <c r="O9">
        <f>P8</f>
        <v>0.65625</v>
      </c>
      <c r="P9">
        <f>(N9+O9)/2</f>
        <v>0.640625</v>
      </c>
      <c r="Q9">
        <f>4*SIN(N9)-3*COS(N9)</f>
        <v>-9.2500266753805072E-2</v>
      </c>
      <c r="R9">
        <f>4*SIN(O9)-3*COS(O9)</f>
        <v>6.3742729271629717E-2</v>
      </c>
      <c r="S9">
        <f>Q9*R9</f>
        <v>-5.8962194612413275E-3</v>
      </c>
      <c r="T9">
        <f>4*SIN(P9)-3*COS(P9)</f>
        <v>-1.4380524140449324E-2</v>
      </c>
      <c r="U9" t="s">
        <v>17</v>
      </c>
      <c r="V9">
        <f>ABS(O9-N9)</f>
        <v>3.125E-2</v>
      </c>
    </row>
    <row r="10" spans="1:22" x14ac:dyDescent="0.3">
      <c r="A10">
        <v>7</v>
      </c>
      <c r="B10">
        <f>B9</f>
        <v>0.75</v>
      </c>
      <c r="C10">
        <f>D9</f>
        <v>0.765625</v>
      </c>
      <c r="D10">
        <f>(B10+C10)/2</f>
        <v>0.7578125</v>
      </c>
      <c r="E10">
        <f>(B10)^5+(B10)-1</f>
        <v>-1.26953125E-2</v>
      </c>
      <c r="F10">
        <f>(C10)^5+(C10)-1</f>
        <v>2.8700576163828373E-2</v>
      </c>
      <c r="G10">
        <f>E10*F10</f>
        <v>-3.6436278332985239E-4</v>
      </c>
      <c r="H10">
        <f>(D10)^5+(D10)-1</f>
        <v>7.7369949140120298E-3</v>
      </c>
      <c r="I10" t="s">
        <v>18</v>
      </c>
      <c r="J10">
        <f>ABS(C10-B10)</f>
        <v>1.5625E-2</v>
      </c>
      <c r="M10">
        <v>7</v>
      </c>
      <c r="N10">
        <f>P9</f>
        <v>0.640625</v>
      </c>
      <c r="O10">
        <f>O9</f>
        <v>0.65625</v>
      </c>
      <c r="P10">
        <f>(N10+O10)/2</f>
        <v>0.6484375</v>
      </c>
      <c r="Q10">
        <f>4*SIN(N10)-3*COS(N10)</f>
        <v>-1.4380524140449324E-2</v>
      </c>
      <c r="R10">
        <f>4*SIN(O10)-3*COS(O10)</f>
        <v>6.3742729271629717E-2</v>
      </c>
      <c r="S10">
        <f>Q10*R10</f>
        <v>-9.1665385706879692E-4</v>
      </c>
      <c r="T10">
        <f>4*SIN(P10)-3*COS(P10)</f>
        <v>2.4681855792221707E-2</v>
      </c>
      <c r="U10" t="s">
        <v>18</v>
      </c>
      <c r="V10">
        <f>ABS(O10-N10)</f>
        <v>1.5625E-2</v>
      </c>
    </row>
    <row r="11" spans="1:22" x14ac:dyDescent="0.3">
      <c r="A11">
        <v>8</v>
      </c>
      <c r="B11">
        <f>B10</f>
        <v>0.75</v>
      </c>
      <c r="C11">
        <f>D10</f>
        <v>0.7578125</v>
      </c>
      <c r="D11">
        <f>(B11+C11)/2</f>
        <v>0.75390625</v>
      </c>
      <c r="E11">
        <f>(B11)^5+(B11)-1</f>
        <v>-1.26953125E-2</v>
      </c>
      <c r="F11">
        <f>(C11)^5+(C11)-1</f>
        <v>7.7369949140120298E-3</v>
      </c>
      <c r="G11">
        <f>E11*F11</f>
        <v>-9.8223568244293347E-5</v>
      </c>
      <c r="H11">
        <f>(D11)^5+(D11)-1</f>
        <v>-2.5445437631788081E-3</v>
      </c>
      <c r="I11" t="s">
        <v>17</v>
      </c>
      <c r="J11">
        <f>ABS(C11-B11)</f>
        <v>7.8125E-3</v>
      </c>
      <c r="M11">
        <v>8</v>
      </c>
      <c r="N11">
        <f>N10</f>
        <v>0.640625</v>
      </c>
      <c r="O11">
        <f>P10</f>
        <v>0.6484375</v>
      </c>
      <c r="P11">
        <f>(N11+O11)/2</f>
        <v>0.64453125</v>
      </c>
      <c r="Q11">
        <f>4*SIN(N11)-3*COS(N11)</f>
        <v>-1.4380524140449324E-2</v>
      </c>
      <c r="R11">
        <f>4*SIN(O11)-3*COS(O11)</f>
        <v>2.4681855792221707E-2</v>
      </c>
      <c r="S11">
        <f>Q11*R11</f>
        <v>-3.5493802305113328E-4</v>
      </c>
      <c r="T11">
        <f>4*SIN(P11)-3*COS(P11)</f>
        <v>5.150705122598076E-3</v>
      </c>
      <c r="U11" t="s">
        <v>18</v>
      </c>
      <c r="V11">
        <f>ABS(O11-N11)</f>
        <v>7.8125E-3</v>
      </c>
    </row>
    <row r="12" spans="1:22" x14ac:dyDescent="0.3">
      <c r="A12">
        <v>9</v>
      </c>
      <c r="B12">
        <f>D11</f>
        <v>0.75390625</v>
      </c>
      <c r="C12">
        <f>C11</f>
        <v>0.7578125</v>
      </c>
      <c r="D12">
        <f>(B12+C12)/2</f>
        <v>0.755859375</v>
      </c>
      <c r="E12">
        <f>(B12)^5+(B12)-1</f>
        <v>-2.5445437631788081E-3</v>
      </c>
      <c r="F12">
        <f>(C12)^5+(C12)-1</f>
        <v>7.7369949140120298E-3</v>
      </c>
      <c r="G12">
        <f>E12*F12</f>
        <v>-1.968712215419547E-5</v>
      </c>
      <c r="H12">
        <f>(D12)^5+(D12)-1</f>
        <v>2.579752126251833E-3</v>
      </c>
      <c r="I12" t="s">
        <v>18</v>
      </c>
      <c r="J12">
        <f>ABS(C12-B12)</f>
        <v>3.90625E-3</v>
      </c>
      <c r="M12">
        <v>9</v>
      </c>
      <c r="N12">
        <f>N11</f>
        <v>0.640625</v>
      </c>
      <c r="O12">
        <f>P11</f>
        <v>0.64453125</v>
      </c>
      <c r="P12">
        <f>(N12+O12)/2</f>
        <v>0.642578125</v>
      </c>
      <c r="Q12">
        <f>4*SIN(N12)-3*COS(N12)</f>
        <v>-1.4380524140449324E-2</v>
      </c>
      <c r="R12">
        <f>4*SIN(O12)-3*COS(O12)</f>
        <v>5.150705122598076E-3</v>
      </c>
      <c r="S12">
        <f>Q12*R12</f>
        <v>-7.406983935585763E-5</v>
      </c>
      <c r="T12">
        <f>4*SIN(P12)-3*COS(P12)</f>
        <v>-4.6149183111809933E-3</v>
      </c>
      <c r="U12" t="s">
        <v>17</v>
      </c>
      <c r="V12">
        <f>ABS(O12-N12)</f>
        <v>3.90625E-3</v>
      </c>
    </row>
    <row r="13" spans="1:22" x14ac:dyDescent="0.3">
      <c r="A13">
        <v>10</v>
      </c>
      <c r="B13">
        <f>B12</f>
        <v>0.75390625</v>
      </c>
      <c r="C13">
        <f>D12</f>
        <v>0.755859375</v>
      </c>
      <c r="D13">
        <f>(B13+C13)/2</f>
        <v>0.7548828125</v>
      </c>
      <c r="E13">
        <f>(B13)^5+(B13)-1</f>
        <v>-2.5445437631788081E-3</v>
      </c>
      <c r="F13">
        <f>(C13)^5+(C13)-1</f>
        <v>2.579752126251833E-3</v>
      </c>
      <c r="G13">
        <f>E13*F13</f>
        <v>-6.5642921834013709E-6</v>
      </c>
      <c r="H13">
        <f>(D13)^5+(D13)-1</f>
        <v>1.350177153813803E-5</v>
      </c>
      <c r="I13" t="s">
        <v>18</v>
      </c>
      <c r="J13">
        <f>ABS(C13-B13)</f>
        <v>1.953125E-3</v>
      </c>
      <c r="M13">
        <v>10</v>
      </c>
      <c r="N13">
        <f>P12</f>
        <v>0.642578125</v>
      </c>
      <c r="O13">
        <f>O12</f>
        <v>0.64453125</v>
      </c>
      <c r="P13">
        <f>(N13+O13)/2</f>
        <v>0.6435546875</v>
      </c>
      <c r="Q13">
        <f>4*SIN(N13)-3*COS(N13)</f>
        <v>-4.6149183111809933E-3</v>
      </c>
      <c r="R13">
        <f>4*SIN(O13)-3*COS(O13)</f>
        <v>5.150705122598076E-3</v>
      </c>
      <c r="S13">
        <f>Q13*R13</f>
        <v>-2.3770083385771603E-5</v>
      </c>
      <c r="T13">
        <f>4*SIN(P13)-3*COS(P13)</f>
        <v>2.6789353344947031E-4</v>
      </c>
      <c r="U13" t="s">
        <v>18</v>
      </c>
      <c r="V13">
        <f>ABS(O13-N13)</f>
        <v>1.953125E-3</v>
      </c>
    </row>
    <row r="14" spans="1:22" x14ac:dyDescent="0.3">
      <c r="A14">
        <v>11</v>
      </c>
      <c r="B14">
        <f>B13</f>
        <v>0.75390625</v>
      </c>
      <c r="C14">
        <f>D13</f>
        <v>0.7548828125</v>
      </c>
      <c r="D14">
        <f>(B14+C14)/2</f>
        <v>0.75439453125</v>
      </c>
      <c r="E14">
        <f>(B14)^5+(B14)-1</f>
        <v>-2.5445437631788081E-3</v>
      </c>
      <c r="F14">
        <f>(C14)^5+(C14)-1</f>
        <v>1.350177153813803E-5</v>
      </c>
      <c r="G14">
        <f>E14*F14</f>
        <v>-3.4355848559234264E-8</v>
      </c>
      <c r="H14">
        <f>(D14)^5+(D14)-1</f>
        <v>-1.2665446087918308E-3</v>
      </c>
      <c r="I14" t="s">
        <v>17</v>
      </c>
      <c r="J14">
        <f>ABS(C14-B14)</f>
        <v>9.765625E-4</v>
      </c>
      <c r="M14">
        <v>11</v>
      </c>
      <c r="N14">
        <f>N13</f>
        <v>0.642578125</v>
      </c>
      <c r="O14">
        <f>P13</f>
        <v>0.6435546875</v>
      </c>
      <c r="P14">
        <f>(N14+O14)/2</f>
        <v>0.64306640625</v>
      </c>
      <c r="Q14">
        <f>4*SIN(N14)-3*COS(N14)</f>
        <v>-4.6149183111809933E-3</v>
      </c>
      <c r="R14">
        <f>4*SIN(O14)-3*COS(O14)</f>
        <v>2.6789353344947031E-4</v>
      </c>
      <c r="S14">
        <f>Q14*R14</f>
        <v>-1.2363067729629385E-6</v>
      </c>
      <c r="T14">
        <f>4*SIN(P14)-3*COS(P14)</f>
        <v>-2.1735126479685007E-3</v>
      </c>
      <c r="U14" t="s">
        <v>17</v>
      </c>
      <c r="V14">
        <f>ABS(O14-N14)</f>
        <v>9.765625E-4</v>
      </c>
    </row>
    <row r="15" spans="1:22" x14ac:dyDescent="0.3">
      <c r="A15">
        <v>12</v>
      </c>
      <c r="B15">
        <f>D14</f>
        <v>0.75439453125</v>
      </c>
      <c r="C15">
        <f>C14</f>
        <v>0.7548828125</v>
      </c>
      <c r="D15">
        <f>(B15+C15)/2</f>
        <v>0.754638671875</v>
      </c>
      <c r="E15">
        <f>(B15)^5+(B15)-1</f>
        <v>-1.2665446087918308E-3</v>
      </c>
      <c r="F15">
        <f>(C15)^5+(C15)-1</f>
        <v>1.350177153813803E-5</v>
      </c>
      <c r="G15">
        <f>E15*F15</f>
        <v>-1.7100595950767708E-8</v>
      </c>
      <c r="H15">
        <f>(D15)^5+(D15)-1</f>
        <v>-6.2677757035967119E-4</v>
      </c>
      <c r="I15" t="s">
        <v>17</v>
      </c>
      <c r="J15">
        <f>ABS(C15-B15)</f>
        <v>4.8828125E-4</v>
      </c>
      <c r="M15">
        <v>12</v>
      </c>
      <c r="N15">
        <f>P14</f>
        <v>0.64306640625</v>
      </c>
      <c r="O15">
        <f>O14</f>
        <v>0.6435546875</v>
      </c>
      <c r="P15">
        <f>(N15+O15)/2</f>
        <v>0.643310546875</v>
      </c>
      <c r="Q15">
        <f>4*SIN(N15)-3*COS(N15)</f>
        <v>-2.1735126479685007E-3</v>
      </c>
      <c r="R15">
        <f>4*SIN(O15)-3*COS(O15)</f>
        <v>2.6789353344947031E-4</v>
      </c>
      <c r="S15">
        <f>Q15*R15</f>
        <v>-5.8226998326139636E-7</v>
      </c>
      <c r="T15">
        <f>4*SIN(P15)-3*COS(P15)</f>
        <v>-9.5280958565524543E-4</v>
      </c>
      <c r="U15" t="s">
        <v>17</v>
      </c>
      <c r="V15">
        <f>ABS(O15-N15)</f>
        <v>4.8828125E-4</v>
      </c>
    </row>
    <row r="16" spans="1:22" x14ac:dyDescent="0.3">
      <c r="A16">
        <v>13</v>
      </c>
      <c r="B16">
        <f>D15</f>
        <v>0.754638671875</v>
      </c>
      <c r="C16">
        <f>C15</f>
        <v>0.7548828125</v>
      </c>
      <c r="D16">
        <f>(B16+C16)/2</f>
        <v>0.7547607421875</v>
      </c>
      <c r="E16">
        <f>(B16)^5+(B16)-1</f>
        <v>-6.2677757035967119E-4</v>
      </c>
      <c r="F16">
        <f>(C16)^5+(C16)-1</f>
        <v>1.350177153813803E-5</v>
      </c>
      <c r="G16">
        <f>E16*F16</f>
        <v>-8.462607560225515E-9</v>
      </c>
      <c r="H16">
        <f>(D16)^5+(D16)-1</f>
        <v>-3.0670196842275121E-4</v>
      </c>
      <c r="I16" t="s">
        <v>17</v>
      </c>
      <c r="J16">
        <f>ABS(C16-B16)</f>
        <v>2.44140625E-4</v>
      </c>
      <c r="M16">
        <v>13</v>
      </c>
      <c r="N16">
        <f>P15</f>
        <v>0.643310546875</v>
      </c>
      <c r="O16">
        <f>O15</f>
        <v>0.6435546875</v>
      </c>
      <c r="P16">
        <f>(N16+O16)/2</f>
        <v>0.6434326171875</v>
      </c>
      <c r="Q16">
        <f>4*SIN(N16)-3*COS(N16)</f>
        <v>-9.5280958565524543E-4</v>
      </c>
      <c r="R16">
        <f>4*SIN(O16)-3*COS(O16)</f>
        <v>2.6789353344947031E-4</v>
      </c>
      <c r="S16">
        <f>Q16*R16</f>
        <v>-2.5525152660570944E-7</v>
      </c>
      <c r="T16">
        <f>4*SIN(P16)-3*COS(P16)</f>
        <v>-3.4245802865440211E-4</v>
      </c>
      <c r="U16" t="s">
        <v>17</v>
      </c>
      <c r="V16">
        <f>ABS(O16-N16)</f>
        <v>2.44140625E-4</v>
      </c>
    </row>
    <row r="17" spans="1:22" x14ac:dyDescent="0.3">
      <c r="A17">
        <v>14</v>
      </c>
      <c r="B17">
        <f>D16</f>
        <v>0.7547607421875</v>
      </c>
      <c r="C17">
        <f>C16</f>
        <v>0.7548828125</v>
      </c>
      <c r="D17">
        <f>(B17+C17)/2</f>
        <v>0.75482177734375</v>
      </c>
      <c r="E17">
        <f>(B17)^5+(B17)-1</f>
        <v>-3.0670196842275121E-4</v>
      </c>
      <c r="F17">
        <f>(C17)^5+(C17)-1</f>
        <v>1.350177153813803E-5</v>
      </c>
      <c r="G17">
        <f>E17*F17</f>
        <v>-4.1410199079412112E-9</v>
      </c>
      <c r="H17">
        <f>(D17)^5+(D17)-1</f>
        <v>-1.4661611958133314E-4</v>
      </c>
      <c r="I17" t="s">
        <v>17</v>
      </c>
      <c r="J17" s="2">
        <f>ABS(C17-B17)</f>
        <v>1.220703125E-4</v>
      </c>
      <c r="M17">
        <v>14</v>
      </c>
      <c r="N17">
        <f>P16</f>
        <v>0.6434326171875</v>
      </c>
      <c r="O17">
        <f>O16</f>
        <v>0.6435546875</v>
      </c>
      <c r="P17">
        <f>(N17+O17)/2</f>
        <v>0.64349365234375</v>
      </c>
      <c r="Q17">
        <f>4*SIN(N17)-3*COS(N17)</f>
        <v>-3.4245802865440211E-4</v>
      </c>
      <c r="R17">
        <f>4*SIN(O17)-3*COS(O17)</f>
        <v>2.6789353344947031E-4</v>
      </c>
      <c r="S17">
        <f>Q17*R17</f>
        <v>-9.1742291354367733E-8</v>
      </c>
      <c r="T17">
        <f>4*SIN(P17)-3*COS(P17)</f>
        <v>-3.7282247671743818E-5</v>
      </c>
      <c r="U17" t="s">
        <v>17</v>
      </c>
      <c r="V17" s="2">
        <f>ABS(O17-N17)</f>
        <v>1.220703125E-4</v>
      </c>
    </row>
  </sheetData>
  <mergeCells count="2">
    <mergeCell ref="B1:F1"/>
    <mergeCell ref="N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N11" sqref="N11"/>
    </sheetView>
  </sheetViews>
  <sheetFormatPr defaultRowHeight="14.4" x14ac:dyDescent="0.3"/>
  <cols>
    <col min="7" max="7" width="17.21875" customWidth="1"/>
    <col min="8" max="8" width="17.5546875" customWidth="1"/>
    <col min="15" max="15" width="17.88671875" customWidth="1"/>
    <col min="18" max="18" width="14.6640625" customWidth="1"/>
    <col min="19" max="19" width="15.21875" customWidth="1"/>
  </cols>
  <sheetData>
    <row r="1" spans="1:20" ht="18" x14ac:dyDescent="0.35">
      <c r="A1" s="9" t="s">
        <v>19</v>
      </c>
      <c r="B1" s="9"/>
      <c r="C1" s="9"/>
      <c r="D1" s="9"/>
      <c r="E1" s="9"/>
      <c r="F1" s="9"/>
      <c r="G1" s="9"/>
      <c r="H1" s="1"/>
      <c r="I1" s="9" t="s">
        <v>22</v>
      </c>
      <c r="J1" s="9"/>
      <c r="K1" s="9"/>
      <c r="L1" s="9"/>
      <c r="M1" s="9"/>
      <c r="N1" s="9"/>
      <c r="O1" s="9"/>
    </row>
    <row r="3" spans="1:20" x14ac:dyDescent="0.3">
      <c r="A3" s="3" t="s">
        <v>0</v>
      </c>
      <c r="B3" s="3" t="s">
        <v>13</v>
      </c>
      <c r="C3" s="3" t="s">
        <v>1</v>
      </c>
      <c r="D3" s="3" t="s">
        <v>14</v>
      </c>
      <c r="E3" s="3" t="s">
        <v>2</v>
      </c>
      <c r="F3" s="3" t="s">
        <v>4</v>
      </c>
      <c r="G3" s="3" t="s">
        <v>5</v>
      </c>
      <c r="I3" s="3" t="s">
        <v>0</v>
      </c>
      <c r="J3" s="3" t="s">
        <v>13</v>
      </c>
      <c r="K3" s="3" t="s">
        <v>1</v>
      </c>
      <c r="L3" s="3" t="s">
        <v>14</v>
      </c>
      <c r="M3" s="3" t="s">
        <v>2</v>
      </c>
      <c r="N3" s="3" t="s">
        <v>4</v>
      </c>
      <c r="O3" s="3" t="s">
        <v>5</v>
      </c>
    </row>
    <row r="4" spans="1:20" x14ac:dyDescent="0.3">
      <c r="A4">
        <v>2</v>
      </c>
      <c r="B4">
        <v>0</v>
      </c>
      <c r="C4">
        <v>1</v>
      </c>
      <c r="D4">
        <f>(B4)^5+(B4)-1</f>
        <v>-1</v>
      </c>
      <c r="E4">
        <f>(C4)^5+(C4)-1</f>
        <v>1</v>
      </c>
      <c r="F4">
        <f>C4-E4*(C4-B4)/(E4-D4)</f>
        <v>0.5</v>
      </c>
      <c r="G4">
        <f>ABS(F4-C4)</f>
        <v>0.5</v>
      </c>
      <c r="I4">
        <v>2</v>
      </c>
      <c r="J4">
        <v>0</v>
      </c>
      <c r="K4">
        <v>1</v>
      </c>
      <c r="L4">
        <f>4*SIN(J4)-3*COS(J4)</f>
        <v>-3</v>
      </c>
      <c r="M4">
        <f>4*SIN(K4)-3*COS(K4)</f>
        <v>1.7449770216271667</v>
      </c>
      <c r="N4">
        <f>K4-M4*(K4-J4)/(M4-L4)</f>
        <v>0.63224752961421671</v>
      </c>
      <c r="O4">
        <f>ABS(N4-K4)</f>
        <v>0.36775247038578329</v>
      </c>
    </row>
    <row r="5" spans="1:20" ht="16.8" customHeight="1" x14ac:dyDescent="0.3">
      <c r="A5">
        <v>3</v>
      </c>
      <c r="B5">
        <f>C4</f>
        <v>1</v>
      </c>
      <c r="C5">
        <f>F4</f>
        <v>0.5</v>
      </c>
      <c r="D5">
        <f>(B5)^5+(B5)-1</f>
        <v>1</v>
      </c>
      <c r="E5">
        <f>(C5)^5+(C5)-1</f>
        <v>-0.46875</v>
      </c>
      <c r="F5">
        <f>C5-E5*(C5-B5)/(E5-D5)</f>
        <v>0.65957446808510634</v>
      </c>
      <c r="G5">
        <f>ABS(F5-C5)</f>
        <v>0.15957446808510634</v>
      </c>
      <c r="I5">
        <v>3</v>
      </c>
      <c r="J5">
        <f>K4</f>
        <v>1</v>
      </c>
      <c r="K5">
        <f>N4</f>
        <v>0.63224752961421671</v>
      </c>
      <c r="L5">
        <f>4*SIN(J5)-3*COS(J5)</f>
        <v>1.7449770216271667</v>
      </c>
      <c r="M5">
        <f>4*SIN(K5)-3*COS(K5)</f>
        <v>-5.6266708246586639E-2</v>
      </c>
      <c r="N5">
        <f>K5-M5*(K5-J5)/(M5-L5)</f>
        <v>0.64373527034301226</v>
      </c>
      <c r="O5">
        <f>ABS(N5-K5)</f>
        <v>1.1487740728795548E-2</v>
      </c>
      <c r="T5" s="8"/>
    </row>
    <row r="6" spans="1:20" x14ac:dyDescent="0.3">
      <c r="A6">
        <v>4</v>
      </c>
      <c r="B6">
        <f>C5</f>
        <v>0.5</v>
      </c>
      <c r="C6">
        <f>F5</f>
        <v>0.65957446808510634</v>
      </c>
      <c r="D6">
        <f>(B6)^5+(B6)-1</f>
        <v>-0.46875</v>
      </c>
      <c r="E6">
        <f>(C6)^5+(C6)-1</f>
        <v>-0.21559547184735539</v>
      </c>
      <c r="F6">
        <f>C6-E6*(C6-B6)/(E6-D6)</f>
        <v>0.79547380590321148</v>
      </c>
      <c r="G6">
        <f>ABS(F6-C6)</f>
        <v>0.13589933781810515</v>
      </c>
      <c r="I6">
        <v>4</v>
      </c>
      <c r="J6">
        <f>K5</f>
        <v>0.63224752961421671</v>
      </c>
      <c r="K6">
        <f>N5</f>
        <v>0.64373527034301226</v>
      </c>
      <c r="L6">
        <f>4*SIN(J6)-3*COS(J6)</f>
        <v>-5.6266708246586639E-2</v>
      </c>
      <c r="M6">
        <f>4*SIN(K6)-3*COS(K6)</f>
        <v>1.1708077379397608E-3</v>
      </c>
      <c r="N6">
        <f>K6-M6*(K6-J6)/(M6-L6)</f>
        <v>0.64350110395356841</v>
      </c>
      <c r="O6" s="2">
        <f>ABS(N6-K6)</f>
        <v>2.3416638944384616E-4</v>
      </c>
    </row>
    <row r="7" spans="1:20" x14ac:dyDescent="0.3">
      <c r="A7">
        <v>5</v>
      </c>
      <c r="B7">
        <f>C6</f>
        <v>0.65957446808510634</v>
      </c>
      <c r="C7">
        <f>F6</f>
        <v>0.79547380590321148</v>
      </c>
      <c r="D7">
        <f>(B7)^5+(B7)-1</f>
        <v>-0.21559547184735539</v>
      </c>
      <c r="E7">
        <f>(C7)^5+(C7)-1</f>
        <v>0.11398845916317235</v>
      </c>
      <c r="F7">
        <f>C7-E7*(C7-B7)/(E7-D7)</f>
        <v>0.74847225436614206</v>
      </c>
      <c r="G7">
        <f>ABS(F7-C7)</f>
        <v>4.7001551537069419E-2</v>
      </c>
    </row>
    <row r="8" spans="1:20" x14ac:dyDescent="0.3">
      <c r="A8">
        <v>6</v>
      </c>
      <c r="B8">
        <f>C7</f>
        <v>0.79547380590321148</v>
      </c>
      <c r="C8">
        <f>F7</f>
        <v>0.74847225436614206</v>
      </c>
      <c r="D8">
        <f>(B8)^5+(B8)-1</f>
        <v>0.11398845916317235</v>
      </c>
      <c r="E8">
        <f>(C8)^5+(C8)-1</f>
        <v>-1.6630172914842922E-2</v>
      </c>
      <c r="F8">
        <f>C8-E8*(C8-B8)/(E8-D8)</f>
        <v>0.75445642306315086</v>
      </c>
      <c r="G8">
        <f>ABS(F8-C8)</f>
        <v>5.9841686970087959E-3</v>
      </c>
    </row>
    <row r="9" spans="1:20" x14ac:dyDescent="0.3">
      <c r="A9">
        <v>7</v>
      </c>
      <c r="B9">
        <f>C8</f>
        <v>0.74847225436614206</v>
      </c>
      <c r="C9">
        <f>F8</f>
        <v>0.75445642306315086</v>
      </c>
      <c r="D9">
        <f>(B9)^5+(B9)-1</f>
        <v>-1.6630172914842922E-2</v>
      </c>
      <c r="E9">
        <f>(C9)^5+(C9)-1</f>
        <v>-1.1044064392597974E-3</v>
      </c>
      <c r="F9">
        <f>C9-E9*(C9-B9)/(E9-D9)</f>
        <v>0.75488209959596408</v>
      </c>
      <c r="G9" s="2">
        <f>ABS(F9-C9)</f>
        <v>4.2567653281322393E-4</v>
      </c>
    </row>
  </sheetData>
  <mergeCells count="2">
    <mergeCell ref="A1:G1"/>
    <mergeCell ref="I1:O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newton</vt:lpstr>
      <vt:lpstr>bisection</vt:lpstr>
      <vt:lpstr>secant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2022-03-03T10:23:28Z</dcterms:created>
  <dcterms:modified xsi:type="dcterms:W3CDTF">2022-03-03T18:15:41Z</dcterms:modified>
</cp:coreProperties>
</file>