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mousa\Desktop\"/>
    </mc:Choice>
  </mc:AlternateContent>
  <bookViews>
    <workbookView xWindow="0" yWindow="0" windowWidth="28800" windowHeight="12300" activeTab="2"/>
  </bookViews>
  <sheets>
    <sheet name="Sheet1" sheetId="1" r:id="rId1"/>
    <sheet name="Sheet2" sheetId="2" r:id="rId2"/>
    <sheet name="Sheet2 (2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0" i="4"/>
  <c r="B5" i="4"/>
  <c r="C5" i="4" s="1"/>
  <c r="I2" i="4"/>
  <c r="F12" i="2"/>
  <c r="F10" i="2"/>
  <c r="E6" i="1"/>
  <c r="E8" i="1"/>
  <c r="B6" i="4" l="1"/>
  <c r="F8" i="2"/>
  <c r="C6" i="2"/>
  <c r="C7" i="2"/>
  <c r="C8" i="2"/>
  <c r="C9" i="2"/>
  <c r="C10" i="2"/>
  <c r="C11" i="2"/>
  <c r="C12" i="2"/>
  <c r="C13" i="2"/>
  <c r="C14" i="2"/>
  <c r="C15" i="2"/>
  <c r="C5" i="2"/>
  <c r="I2" i="2"/>
  <c r="C6" i="4" l="1"/>
  <c r="B7" i="4"/>
  <c r="B8" i="4" s="1"/>
  <c r="B9" i="4" s="1"/>
  <c r="B10" i="4" s="1"/>
  <c r="B11" i="4" s="1"/>
  <c r="B12" i="4" s="1"/>
  <c r="B13" i="4" s="1"/>
  <c r="B14" i="4" s="1"/>
  <c r="B15" i="4" s="1"/>
  <c r="H2" i="1"/>
  <c r="C7" i="4" l="1"/>
  <c r="C8" i="4"/>
  <c r="C9" i="4" l="1"/>
  <c r="C10" i="4" l="1"/>
  <c r="C11" i="4" l="1"/>
  <c r="C12" i="4" l="1"/>
  <c r="C13" i="4" l="1"/>
  <c r="C15" i="4" l="1"/>
  <c r="C14" i="4"/>
  <c r="F8" i="4" l="1"/>
</calcChain>
</file>

<file path=xl/sharedStrings.xml><?xml version="1.0" encoding="utf-8"?>
<sst xmlns="http://schemas.openxmlformats.org/spreadsheetml/2006/main" count="27" uniqueCount="13">
  <si>
    <t>x</t>
  </si>
  <si>
    <t>f(x)</t>
  </si>
  <si>
    <t>a</t>
  </si>
  <si>
    <t>b</t>
  </si>
  <si>
    <t>n</t>
  </si>
  <si>
    <t>h=(b-a)/n</t>
  </si>
  <si>
    <t>Itegration by Simpson's Rule</t>
  </si>
  <si>
    <t xml:space="preserve">trapezoid </t>
  </si>
  <si>
    <t>Simpson</t>
  </si>
  <si>
    <t>f(x)=x^2+5x-1</t>
  </si>
  <si>
    <t>Trapeziodal</t>
  </si>
  <si>
    <t>Exact</t>
  </si>
  <si>
    <t>f(x)=EXP(-2*x)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</si>
</sst>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zoomScale="160" zoomScaleNormal="160" workbookViewId="0">
      <selection activeCell="E7" sqref="E7"/>
    </sheetView>
  </sheetViews>
  <sheetFormatPr defaultRowHeight="15" x14ac:dyDescent="0.25"/>
  <sheetData>
    <row r="1" spans="2:8" x14ac:dyDescent="0.25">
      <c r="D1" t="s">
        <v>2</v>
      </c>
      <c r="E1" t="s">
        <v>3</v>
      </c>
      <c r="F1" t="s">
        <v>4</v>
      </c>
      <c r="H1" t="s">
        <v>5</v>
      </c>
    </row>
    <row r="2" spans="2:8" x14ac:dyDescent="0.25">
      <c r="D2">
        <v>0</v>
      </c>
      <c r="E2">
        <v>3</v>
      </c>
      <c r="F2">
        <v>6</v>
      </c>
      <c r="H2">
        <f>(E2-D2)/F2</f>
        <v>0.5</v>
      </c>
    </row>
    <row r="3" spans="2:8" x14ac:dyDescent="0.25">
      <c r="B3" t="s">
        <v>0</v>
      </c>
      <c r="C3" t="s">
        <v>1</v>
      </c>
      <c r="E3" t="s">
        <v>6</v>
      </c>
    </row>
    <row r="4" spans="2:8" x14ac:dyDescent="0.25">
      <c r="B4">
        <v>0</v>
      </c>
      <c r="C4">
        <v>0.5151</v>
      </c>
    </row>
    <row r="5" spans="2:8" x14ac:dyDescent="0.25">
      <c r="B5">
        <v>0.5</v>
      </c>
      <c r="C5">
        <v>0.32569999999999999</v>
      </c>
    </row>
    <row r="6" spans="2:8" x14ac:dyDescent="0.25">
      <c r="B6">
        <v>1</v>
      </c>
      <c r="C6">
        <v>0.11609999999999999</v>
      </c>
      <c r="E6">
        <f>(H2/3)*(C4+4*C5+2*C6+4*C7+2*C8+4*C9+C10)</f>
        <v>-8.1916666666666665E-2</v>
      </c>
      <c r="G6" t="s">
        <v>8</v>
      </c>
    </row>
    <row r="7" spans="2:8" x14ac:dyDescent="0.25">
      <c r="B7">
        <v>1.5</v>
      </c>
      <c r="C7">
        <v>7.2499999999999995E-2</v>
      </c>
    </row>
    <row r="8" spans="2:8" x14ac:dyDescent="0.25">
      <c r="B8">
        <v>2</v>
      </c>
      <c r="C8">
        <v>-0.2185</v>
      </c>
      <c r="E8">
        <f>(H2/2)*(C4+2*SUM(C5:C9)+C10)</f>
        <v>-8.6375000000000035E-2</v>
      </c>
      <c r="G8" t="s">
        <v>7</v>
      </c>
    </row>
    <row r="9" spans="2:8" x14ac:dyDescent="0.25">
      <c r="B9">
        <v>2.5</v>
      </c>
      <c r="C9">
        <v>-0.47120000000000001</v>
      </c>
    </row>
    <row r="10" spans="2:8" x14ac:dyDescent="0.25">
      <c r="B10">
        <v>3</v>
      </c>
      <c r="C10">
        <v>-0.50980000000000003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zoomScale="110" zoomScaleNormal="110" workbookViewId="0">
      <selection activeCell="F12" sqref="F12"/>
    </sheetView>
  </sheetViews>
  <sheetFormatPr defaultRowHeight="15" x14ac:dyDescent="0.25"/>
  <sheetData>
    <row r="1" spans="2:9" x14ac:dyDescent="0.25">
      <c r="E1" t="s">
        <v>2</v>
      </c>
      <c r="F1" t="s">
        <v>3</v>
      </c>
      <c r="G1" t="s">
        <v>4</v>
      </c>
      <c r="I1" t="s">
        <v>5</v>
      </c>
    </row>
    <row r="2" spans="2:9" x14ac:dyDescent="0.25">
      <c r="E2">
        <v>0</v>
      </c>
      <c r="F2">
        <v>1</v>
      </c>
      <c r="G2">
        <v>10</v>
      </c>
      <c r="I2">
        <f>(F2-E2)/G2</f>
        <v>0.1</v>
      </c>
    </row>
    <row r="4" spans="2:9" x14ac:dyDescent="0.25">
      <c r="B4" t="s">
        <v>0</v>
      </c>
      <c r="C4" t="s">
        <v>9</v>
      </c>
    </row>
    <row r="5" spans="2:9" x14ac:dyDescent="0.25">
      <c r="B5">
        <v>0</v>
      </c>
      <c r="C5">
        <f>B5^2+5*B5-1</f>
        <v>-1</v>
      </c>
    </row>
    <row r="6" spans="2:9" x14ac:dyDescent="0.25">
      <c r="B6">
        <v>0.1</v>
      </c>
      <c r="C6">
        <f>B6^2+5*B6-1</f>
        <v>-0.49</v>
      </c>
    </row>
    <row r="7" spans="2:9" x14ac:dyDescent="0.25">
      <c r="B7">
        <v>0.2</v>
      </c>
      <c r="C7">
        <f t="shared" ref="C7:C15" si="0">B7^2+5*B7-1</f>
        <v>4.0000000000000036E-2</v>
      </c>
    </row>
    <row r="8" spans="2:9" x14ac:dyDescent="0.25">
      <c r="B8">
        <v>0.3</v>
      </c>
      <c r="C8">
        <f t="shared" si="0"/>
        <v>0.59000000000000008</v>
      </c>
      <c r="F8">
        <f>(I2/2)*(C5+2*SUM(C6:C14)+C15)</f>
        <v>1.8350000000000002</v>
      </c>
      <c r="H8" t="s">
        <v>10</v>
      </c>
    </row>
    <row r="9" spans="2:9" x14ac:dyDescent="0.25">
      <c r="B9">
        <v>0.4</v>
      </c>
      <c r="C9">
        <f t="shared" si="0"/>
        <v>1.1600000000000001</v>
      </c>
    </row>
    <row r="10" spans="2:9" x14ac:dyDescent="0.25">
      <c r="B10">
        <v>0.5</v>
      </c>
      <c r="C10">
        <f t="shared" si="0"/>
        <v>1.75</v>
      </c>
      <c r="F10">
        <f>(I2/3)*(C5+4*C6+2*C7+4*C8+2*C9+4*C10+2*C11+4*C12+2*C13+4*C14+C15)</f>
        <v>1.8333333333333333</v>
      </c>
      <c r="H10" t="s">
        <v>8</v>
      </c>
    </row>
    <row r="11" spans="2:9" x14ac:dyDescent="0.25">
      <c r="B11">
        <v>0.6</v>
      </c>
      <c r="C11">
        <f t="shared" si="0"/>
        <v>2.36</v>
      </c>
    </row>
    <row r="12" spans="2:9" x14ac:dyDescent="0.25">
      <c r="B12">
        <v>0.7</v>
      </c>
      <c r="C12">
        <f t="shared" si="0"/>
        <v>2.9899999999999998</v>
      </c>
      <c r="F12">
        <f>(F2^3/3+5*F2^2/2-F2)-(E2^3/3+5*E2^2/2-E2)</f>
        <v>1.8333333333333335</v>
      </c>
      <c r="H12" t="s">
        <v>11</v>
      </c>
    </row>
    <row r="13" spans="2:9" x14ac:dyDescent="0.25">
      <c r="B13">
        <v>0.8</v>
      </c>
      <c r="C13">
        <f t="shared" si="0"/>
        <v>3.6400000000000006</v>
      </c>
    </row>
    <row r="14" spans="2:9" x14ac:dyDescent="0.25">
      <c r="B14">
        <v>0.9</v>
      </c>
      <c r="C14">
        <f t="shared" si="0"/>
        <v>4.3100000000000005</v>
      </c>
    </row>
    <row r="15" spans="2:9" x14ac:dyDescent="0.25">
      <c r="B15">
        <v>1</v>
      </c>
      <c r="C15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zoomScale="110" zoomScaleNormal="110" workbookViewId="0">
      <selection activeCell="J8" sqref="J8"/>
    </sheetView>
  </sheetViews>
  <sheetFormatPr defaultRowHeight="15" x14ac:dyDescent="0.25"/>
  <sheetData>
    <row r="1" spans="2:9" x14ac:dyDescent="0.25">
      <c r="E1" t="s">
        <v>2</v>
      </c>
      <c r="F1" t="s">
        <v>3</v>
      </c>
      <c r="G1" t="s">
        <v>4</v>
      </c>
      <c r="I1" t="s">
        <v>5</v>
      </c>
    </row>
    <row r="2" spans="2:9" x14ac:dyDescent="0.25">
      <c r="E2">
        <v>0</v>
      </c>
      <c r="F2">
        <v>5</v>
      </c>
      <c r="G2">
        <v>10</v>
      </c>
      <c r="I2">
        <f>(F2-E2)/G2</f>
        <v>0.5</v>
      </c>
    </row>
    <row r="4" spans="2:9" x14ac:dyDescent="0.25">
      <c r="B4" t="s">
        <v>0</v>
      </c>
      <c r="C4" t="s">
        <v>12</v>
      </c>
    </row>
    <row r="5" spans="2:9" x14ac:dyDescent="0.25">
      <c r="B5">
        <f>E2</f>
        <v>0</v>
      </c>
      <c r="C5">
        <f>EXP(-2*B5)</f>
        <v>1</v>
      </c>
    </row>
    <row r="6" spans="2:9" x14ac:dyDescent="0.25">
      <c r="B6">
        <f>B5+$I$2</f>
        <v>0.5</v>
      </c>
      <c r="C6">
        <f t="shared" ref="C6:C15" si="0">EXP(-2*B6)</f>
        <v>0.36787944117144233</v>
      </c>
    </row>
    <row r="7" spans="2:9" x14ac:dyDescent="0.25">
      <c r="B7">
        <f>B6+$I$2</f>
        <v>1</v>
      </c>
      <c r="C7">
        <f t="shared" si="0"/>
        <v>0.1353352832366127</v>
      </c>
    </row>
    <row r="8" spans="2:9" x14ac:dyDescent="0.25">
      <c r="B8">
        <f t="shared" ref="B7:B15" si="1">B7+$I$2</f>
        <v>1.5</v>
      </c>
      <c r="C8">
        <f t="shared" si="0"/>
        <v>4.9787068367863944E-2</v>
      </c>
      <c r="F8">
        <f>(I2/2)*(C5+2*SUM(C6:C14)+C15)</f>
        <v>0.54096379260141492</v>
      </c>
      <c r="H8" t="s">
        <v>10</v>
      </c>
    </row>
    <row r="9" spans="2:9" x14ac:dyDescent="0.25">
      <c r="B9">
        <f t="shared" si="1"/>
        <v>2</v>
      </c>
      <c r="C9">
        <f t="shared" si="0"/>
        <v>1.8315638888734179E-2</v>
      </c>
    </row>
    <row r="10" spans="2:9" x14ac:dyDescent="0.25">
      <c r="B10">
        <f t="shared" si="1"/>
        <v>2.5</v>
      </c>
      <c r="C10">
        <f t="shared" si="0"/>
        <v>6.737946999085467E-3</v>
      </c>
      <c r="F10">
        <f>(I2/3)*(C5+4*C6+2*C7+4*C8+2*C9+4*C10+2*C11+4*C12+2*C13+4*C14+C15)</f>
        <v>0.50245577783695416</v>
      </c>
      <c r="H10" t="s">
        <v>8</v>
      </c>
    </row>
    <row r="11" spans="2:9" x14ac:dyDescent="0.25">
      <c r="B11">
        <f t="shared" si="1"/>
        <v>3</v>
      </c>
      <c r="C11">
        <f t="shared" si="0"/>
        <v>2.4787521766663585E-3</v>
      </c>
    </row>
    <row r="12" spans="2:9" x14ac:dyDescent="0.25">
      <c r="B12">
        <f t="shared" si="1"/>
        <v>3.5</v>
      </c>
      <c r="C12">
        <f t="shared" si="0"/>
        <v>9.1188196555451624E-4</v>
      </c>
      <c r="F12">
        <f>-(EXP(-2*F2)/2-EXP(-2*E2)/2)</f>
        <v>0.49997730003511875</v>
      </c>
      <c r="H12" t="s">
        <v>11</v>
      </c>
    </row>
    <row r="13" spans="2:9" x14ac:dyDescent="0.25">
      <c r="B13">
        <f t="shared" si="1"/>
        <v>4</v>
      </c>
      <c r="C13">
        <f t="shared" si="0"/>
        <v>3.3546262790251185E-4</v>
      </c>
    </row>
    <row r="14" spans="2:9" x14ac:dyDescent="0.25">
      <c r="B14">
        <f t="shared" si="1"/>
        <v>4.5</v>
      </c>
      <c r="C14">
        <f t="shared" si="0"/>
        <v>1.2340980408667956E-4</v>
      </c>
    </row>
    <row r="15" spans="2:9" x14ac:dyDescent="0.25">
      <c r="B15">
        <f t="shared" si="1"/>
        <v>5</v>
      </c>
      <c r="C15">
        <f t="shared" si="0"/>
        <v>4.5399929762484854E-5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Mousa, Ph.D</dc:creator>
  <cp:lastModifiedBy>Mohamed Mousa, Ph.D</cp:lastModifiedBy>
  <dcterms:created xsi:type="dcterms:W3CDTF">2022-03-23T10:41:56Z</dcterms:created>
  <dcterms:modified xsi:type="dcterms:W3CDTF">2022-03-28T11:10:42Z</dcterms:modified>
</cp:coreProperties>
</file>